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uario\Documents\ELISEO BUCARAMANGA\FONDEPAS\REPORTES ENVIADOS\"/>
    </mc:Choice>
  </mc:AlternateContent>
  <bookViews>
    <workbookView xWindow="240" yWindow="45" windowWidth="15600" windowHeight="7710" tabRatio="0" firstSheet="1" activeTab="1"/>
  </bookViews>
  <sheets>
    <sheet name="FORMATO CREDITO" sheetId="20" state="hidden" r:id="rId1"/>
    <sheet name="INFORME" sheetId="7" r:id="rId2"/>
    <sheet name="TABLA DATOS" sheetId="5" state="hidden" r:id="rId3"/>
    <sheet name="PRESTAMOS" sheetId="19" state="hidden" r:id="rId4"/>
    <sheet name="AHORRO" sheetId="18" state="hidden" r:id="rId5"/>
  </sheets>
  <definedNames>
    <definedName name="_xlnm._FilterDatabase" localSheetId="3" hidden="1">PRESTAMOS!$A$1:$CY$279</definedName>
    <definedName name="_xlnm._FilterDatabase" localSheetId="2" hidden="1">'TABLA DATOS'!$A$2:$AA$823</definedName>
    <definedName name="_xlnm.Print_Area" localSheetId="0">'FORMATO CREDITO'!$B$51:$G$101</definedName>
    <definedName name="_xlnm.Print_Area" localSheetId="1">INFORME!$A$7:$E$25</definedName>
    <definedName name="_xlnm.Print_Area" localSheetId="2">'TABLA DATOS'!$AD$3:$AF$162</definedName>
  </definedNames>
  <calcPr calcId="152511"/>
</workbook>
</file>

<file path=xl/calcChain.xml><?xml version="1.0" encoding="utf-8"?>
<calcChain xmlns="http://schemas.openxmlformats.org/spreadsheetml/2006/main">
  <c r="D355" i="5" l="1"/>
  <c r="J407" i="18" l="1"/>
  <c r="J408" i="18"/>
  <c r="J409" i="18"/>
  <c r="J410" i="18"/>
  <c r="J411" i="18"/>
  <c r="J412" i="18"/>
  <c r="J413" i="18"/>
  <c r="J414" i="18"/>
  <c r="J415" i="18"/>
  <c r="J416" i="18"/>
  <c r="J417" i="18"/>
  <c r="J418" i="18"/>
  <c r="J419" i="18"/>
  <c r="J420" i="18"/>
  <c r="J421" i="18"/>
  <c r="J422" i="18"/>
  <c r="J423" i="18"/>
  <c r="J424" i="18"/>
  <c r="J425" i="18"/>
  <c r="J426" i="18"/>
  <c r="J427" i="18"/>
  <c r="D13" i="20" l="1"/>
  <c r="B43" i="20" s="1"/>
  <c r="E43" i="20" l="1"/>
  <c r="G36" i="20"/>
  <c r="G35" i="20"/>
  <c r="G34" i="20"/>
  <c r="G33" i="20"/>
  <c r="G32" i="20"/>
  <c r="E36" i="20"/>
  <c r="E35" i="20"/>
  <c r="E34" i="20"/>
  <c r="E33" i="20"/>
  <c r="E32" i="20"/>
  <c r="B36" i="20"/>
  <c r="B35" i="20"/>
  <c r="B34" i="20"/>
  <c r="B33" i="20"/>
  <c r="B32" i="20"/>
  <c r="K101" i="20"/>
  <c r="L101" i="20"/>
  <c r="K102" i="20"/>
  <c r="L102" i="20"/>
  <c r="K103" i="20"/>
  <c r="L103" i="20"/>
  <c r="K104" i="20"/>
  <c r="L104" i="20"/>
  <c r="K105" i="20"/>
  <c r="L105" i="20"/>
  <c r="K106" i="20"/>
  <c r="L106" i="20"/>
  <c r="K107" i="20"/>
  <c r="L107" i="20"/>
  <c r="K108" i="20"/>
  <c r="L108" i="20"/>
  <c r="K109" i="20"/>
  <c r="L109" i="20"/>
  <c r="K110" i="20"/>
  <c r="L110" i="20"/>
  <c r="K111" i="20"/>
  <c r="L111" i="20"/>
  <c r="K112" i="20"/>
  <c r="L112" i="20"/>
  <c r="K113" i="20"/>
  <c r="L113" i="20"/>
  <c r="K114" i="20"/>
  <c r="L114" i="20"/>
  <c r="K115" i="20"/>
  <c r="L115" i="20"/>
  <c r="K116" i="20"/>
  <c r="L116" i="20"/>
  <c r="K117" i="20"/>
  <c r="L117" i="20"/>
  <c r="K118" i="20"/>
  <c r="L118" i="20"/>
  <c r="K119" i="20"/>
  <c r="L119" i="20"/>
  <c r="K120" i="20"/>
  <c r="L120" i="20"/>
  <c r="K121" i="20"/>
  <c r="L121" i="20"/>
  <c r="K122" i="20"/>
  <c r="L122" i="20"/>
  <c r="K123" i="20"/>
  <c r="L123" i="20"/>
  <c r="K124" i="20"/>
  <c r="L124" i="20"/>
  <c r="K125" i="20"/>
  <c r="L125" i="20"/>
  <c r="K126" i="20"/>
  <c r="L126" i="20"/>
  <c r="K127" i="20"/>
  <c r="L127" i="20"/>
  <c r="K128" i="20"/>
  <c r="L128" i="20"/>
  <c r="K129" i="20"/>
  <c r="L129" i="20"/>
  <c r="K130" i="20"/>
  <c r="L130" i="20"/>
  <c r="K131" i="20"/>
  <c r="L131" i="20"/>
  <c r="K132" i="20"/>
  <c r="L132" i="20"/>
  <c r="K133" i="20"/>
  <c r="L133" i="20"/>
  <c r="K134" i="20"/>
  <c r="L134" i="20"/>
  <c r="K135" i="20"/>
  <c r="L135" i="20"/>
  <c r="K136" i="20"/>
  <c r="L136" i="20"/>
  <c r="K137" i="20"/>
  <c r="L137" i="20"/>
  <c r="K138" i="20"/>
  <c r="L138" i="20"/>
  <c r="K139" i="20"/>
  <c r="L139" i="20"/>
  <c r="K140" i="20"/>
  <c r="L140" i="20"/>
  <c r="K141" i="20"/>
  <c r="L141" i="20"/>
  <c r="K142" i="20"/>
  <c r="L142" i="20"/>
  <c r="K143" i="20"/>
  <c r="L143" i="20"/>
  <c r="K144" i="20"/>
  <c r="L144" i="20"/>
  <c r="K145" i="20"/>
  <c r="L145" i="20"/>
  <c r="K146" i="20"/>
  <c r="L146" i="20"/>
  <c r="K147" i="20"/>
  <c r="L147" i="20"/>
  <c r="K148" i="20"/>
  <c r="L148" i="20"/>
  <c r="K149" i="20"/>
  <c r="L149" i="20"/>
  <c r="K150" i="20"/>
  <c r="L150" i="20"/>
  <c r="K151" i="20"/>
  <c r="L151" i="20"/>
  <c r="K152" i="20"/>
  <c r="L152" i="20"/>
  <c r="K153" i="20"/>
  <c r="L153" i="20"/>
  <c r="K154" i="20"/>
  <c r="L154" i="20"/>
  <c r="K155" i="20"/>
  <c r="L155" i="20"/>
  <c r="K156" i="20"/>
  <c r="L156" i="20"/>
  <c r="K157" i="20"/>
  <c r="L157" i="20"/>
  <c r="K158" i="20"/>
  <c r="L158" i="20"/>
  <c r="K159" i="20"/>
  <c r="L159" i="20"/>
  <c r="K160" i="20"/>
  <c r="L160" i="20"/>
  <c r="K161" i="20"/>
  <c r="L161" i="20"/>
  <c r="K162" i="20"/>
  <c r="L162" i="20"/>
  <c r="K163" i="20"/>
  <c r="L163" i="20"/>
  <c r="K164" i="20"/>
  <c r="L164" i="20"/>
  <c r="K165" i="20"/>
  <c r="L165" i="20"/>
  <c r="K166" i="20"/>
  <c r="L166" i="20"/>
  <c r="K167" i="20"/>
  <c r="L167" i="20"/>
  <c r="K168" i="20"/>
  <c r="L168" i="20"/>
  <c r="K169" i="20"/>
  <c r="L169" i="20"/>
  <c r="K170" i="20"/>
  <c r="L170" i="20"/>
  <c r="K171" i="20"/>
  <c r="L171" i="20"/>
  <c r="K172" i="20"/>
  <c r="L172" i="20"/>
  <c r="K173" i="20"/>
  <c r="L173" i="20"/>
  <c r="K174" i="20"/>
  <c r="L174" i="20"/>
  <c r="K175" i="20"/>
  <c r="L175" i="20"/>
  <c r="K176" i="20"/>
  <c r="L176" i="20"/>
  <c r="K177" i="20"/>
  <c r="L177" i="20"/>
  <c r="K178" i="20"/>
  <c r="L178" i="20"/>
  <c r="K179" i="20"/>
  <c r="L179" i="20"/>
  <c r="K180" i="20"/>
  <c r="L180" i="20"/>
  <c r="K181" i="20"/>
  <c r="L181" i="20"/>
  <c r="K182" i="20"/>
  <c r="L182" i="20"/>
  <c r="K183" i="20"/>
  <c r="L183" i="20"/>
  <c r="K184" i="20"/>
  <c r="L184" i="20"/>
  <c r="K185" i="20"/>
  <c r="L185" i="20"/>
  <c r="K186" i="20"/>
  <c r="L186" i="20"/>
  <c r="K187" i="20"/>
  <c r="L187" i="20"/>
  <c r="K188" i="20"/>
  <c r="L188" i="20"/>
  <c r="K189" i="20"/>
  <c r="L189" i="20"/>
  <c r="K190" i="20"/>
  <c r="L190" i="20"/>
  <c r="K191" i="20"/>
  <c r="L191" i="20"/>
  <c r="K192" i="20"/>
  <c r="L192" i="20"/>
  <c r="K193" i="20"/>
  <c r="L193" i="20"/>
  <c r="K194" i="20"/>
  <c r="L194" i="20"/>
  <c r="K195" i="20"/>
  <c r="L195" i="20"/>
  <c r="K196" i="20"/>
  <c r="L196" i="20"/>
  <c r="K197" i="20"/>
  <c r="L197" i="20"/>
  <c r="K198" i="20"/>
  <c r="L198" i="20"/>
  <c r="K199" i="20"/>
  <c r="L199" i="20"/>
  <c r="K200" i="20"/>
  <c r="L200" i="20"/>
  <c r="K201" i="20"/>
  <c r="L201" i="20"/>
  <c r="K202" i="20"/>
  <c r="L202" i="20"/>
  <c r="K203" i="20"/>
  <c r="L203" i="20"/>
  <c r="K204" i="20"/>
  <c r="L204" i="20"/>
  <c r="K205" i="20"/>
  <c r="L205" i="20"/>
  <c r="K206" i="20"/>
  <c r="L206" i="20"/>
  <c r="K207" i="20"/>
  <c r="L207" i="20"/>
  <c r="K208" i="20"/>
  <c r="L208" i="20"/>
  <c r="K209" i="20"/>
  <c r="L209" i="20"/>
  <c r="K210" i="20"/>
  <c r="L210" i="20"/>
  <c r="K211" i="20"/>
  <c r="L211" i="20"/>
  <c r="K212" i="20"/>
  <c r="L212" i="20"/>
  <c r="K213" i="20"/>
  <c r="L213" i="20"/>
  <c r="K214" i="20"/>
  <c r="L214" i="20"/>
  <c r="K215" i="20"/>
  <c r="L215" i="20"/>
  <c r="K216" i="20"/>
  <c r="L216" i="20"/>
  <c r="K217" i="20"/>
  <c r="L217" i="20"/>
  <c r="K218" i="20"/>
  <c r="L218" i="20"/>
  <c r="K219" i="20"/>
  <c r="L219" i="20"/>
  <c r="K220" i="20"/>
  <c r="L220" i="20"/>
  <c r="K221" i="20"/>
  <c r="L221" i="20"/>
  <c r="K222" i="20"/>
  <c r="L222" i="20"/>
  <c r="K223" i="20"/>
  <c r="L223" i="20"/>
  <c r="K224" i="20"/>
  <c r="L224" i="20"/>
  <c r="K225" i="20"/>
  <c r="L225" i="20"/>
  <c r="K226" i="20"/>
  <c r="L226" i="20"/>
  <c r="K227" i="20"/>
  <c r="L227" i="20"/>
  <c r="K228" i="20"/>
  <c r="L228" i="20"/>
  <c r="K229" i="20"/>
  <c r="L229" i="20"/>
  <c r="K230" i="20"/>
  <c r="L230" i="20"/>
  <c r="K231" i="20"/>
  <c r="L231" i="20"/>
  <c r="K232" i="20"/>
  <c r="L232" i="20"/>
  <c r="K233" i="20"/>
  <c r="L233" i="20"/>
  <c r="K234" i="20"/>
  <c r="L234" i="20"/>
  <c r="K235" i="20"/>
  <c r="L235" i="20"/>
  <c r="K236" i="20"/>
  <c r="L236" i="20"/>
  <c r="K237" i="20"/>
  <c r="L237" i="20"/>
  <c r="K238" i="20"/>
  <c r="L238" i="20"/>
  <c r="K239" i="20"/>
  <c r="L239" i="20"/>
  <c r="K240" i="20"/>
  <c r="L240" i="20"/>
  <c r="K241" i="20"/>
  <c r="L241" i="20"/>
  <c r="K242" i="20"/>
  <c r="L242" i="20"/>
  <c r="K243" i="20"/>
  <c r="L243" i="20"/>
  <c r="K244" i="20"/>
  <c r="L244" i="20"/>
  <c r="K245" i="20"/>
  <c r="L245" i="20"/>
  <c r="K246" i="20"/>
  <c r="L246" i="20"/>
  <c r="K247" i="20"/>
  <c r="L247" i="20"/>
  <c r="K248" i="20"/>
  <c r="L248" i="20"/>
  <c r="K249" i="20"/>
  <c r="L249" i="20"/>
  <c r="K250" i="20"/>
  <c r="L250" i="20"/>
  <c r="K251" i="20"/>
  <c r="L251" i="20"/>
  <c r="K252" i="20"/>
  <c r="L252" i="20"/>
  <c r="K253" i="20"/>
  <c r="L253" i="20"/>
  <c r="K254" i="20"/>
  <c r="L254" i="20"/>
  <c r="K255" i="20"/>
  <c r="L255" i="20"/>
  <c r="K256" i="20"/>
  <c r="L256" i="20"/>
  <c r="K257" i="20"/>
  <c r="L257" i="20"/>
  <c r="K258" i="20"/>
  <c r="L258" i="20"/>
  <c r="K259" i="20"/>
  <c r="L259" i="20"/>
  <c r="K260" i="20"/>
  <c r="L260" i="20"/>
  <c r="K261" i="20"/>
  <c r="L261" i="20"/>
  <c r="K262" i="20"/>
  <c r="L262" i="20"/>
  <c r="K263" i="20"/>
  <c r="L263" i="20"/>
  <c r="K264" i="20"/>
  <c r="L264" i="20"/>
  <c r="K265" i="20"/>
  <c r="L265" i="20"/>
  <c r="K266" i="20"/>
  <c r="L266" i="20"/>
  <c r="K267" i="20"/>
  <c r="L267" i="20"/>
  <c r="K268" i="20"/>
  <c r="L268" i="20"/>
  <c r="K269" i="20"/>
  <c r="L269" i="20"/>
  <c r="K270" i="20"/>
  <c r="L270" i="20"/>
  <c r="K271" i="20"/>
  <c r="L271" i="20"/>
  <c r="K272" i="20"/>
  <c r="L272" i="20"/>
  <c r="K273" i="20"/>
  <c r="L273" i="20"/>
  <c r="K274" i="20"/>
  <c r="L274" i="20"/>
  <c r="K275" i="20"/>
  <c r="L275" i="20"/>
  <c r="K276" i="20"/>
  <c r="L276" i="20"/>
  <c r="K277" i="20"/>
  <c r="L277" i="20"/>
  <c r="K278" i="20"/>
  <c r="L278" i="20"/>
  <c r="K279" i="20"/>
  <c r="L279" i="20"/>
  <c r="K280" i="20"/>
  <c r="L280" i="20"/>
  <c r="K281" i="20"/>
  <c r="L281" i="20"/>
  <c r="K282" i="20"/>
  <c r="L282" i="20"/>
  <c r="K283" i="20"/>
  <c r="L283" i="20"/>
  <c r="K284" i="20"/>
  <c r="L284" i="20"/>
  <c r="K285" i="20"/>
  <c r="L285" i="20"/>
  <c r="K286" i="20"/>
  <c r="L286" i="20"/>
  <c r="K287" i="20"/>
  <c r="L287" i="20"/>
  <c r="K288" i="20"/>
  <c r="L288" i="20"/>
  <c r="K289" i="20"/>
  <c r="L289" i="20"/>
  <c r="K290" i="20"/>
  <c r="L290" i="20"/>
  <c r="K291" i="20"/>
  <c r="L291" i="20"/>
  <c r="K292" i="20"/>
  <c r="L292" i="20"/>
  <c r="K293" i="20"/>
  <c r="L293" i="20"/>
  <c r="K294" i="20"/>
  <c r="L294" i="20"/>
  <c r="K295" i="20"/>
  <c r="L295" i="20"/>
  <c r="K296" i="20"/>
  <c r="L296" i="20"/>
  <c r="K297" i="20"/>
  <c r="L297" i="20"/>
  <c r="K298" i="20"/>
  <c r="L298" i="20"/>
  <c r="K299" i="20"/>
  <c r="L299" i="20"/>
  <c r="K300" i="20"/>
  <c r="L300" i="20"/>
  <c r="K301" i="20"/>
  <c r="L301" i="20"/>
  <c r="K302" i="20"/>
  <c r="L302" i="20"/>
  <c r="K303" i="20"/>
  <c r="L303" i="20"/>
  <c r="K304" i="20"/>
  <c r="L304" i="20"/>
  <c r="K305" i="20"/>
  <c r="L305" i="20"/>
  <c r="K306" i="20"/>
  <c r="L306" i="20"/>
  <c r="K307" i="20"/>
  <c r="L307" i="20"/>
  <c r="K308" i="20"/>
  <c r="L308" i="20"/>
  <c r="K309" i="20"/>
  <c r="L309" i="20"/>
  <c r="K310" i="20"/>
  <c r="L310" i="20"/>
  <c r="K311" i="20"/>
  <c r="L311" i="20"/>
  <c r="K312" i="20"/>
  <c r="L312" i="20"/>
  <c r="K313" i="20"/>
  <c r="L313" i="20"/>
  <c r="K314" i="20"/>
  <c r="L314" i="20"/>
  <c r="K315" i="20"/>
  <c r="L315" i="20"/>
  <c r="K316" i="20"/>
  <c r="L316" i="20"/>
  <c r="K317" i="20"/>
  <c r="L317" i="20"/>
  <c r="K318" i="20"/>
  <c r="L318" i="20"/>
  <c r="K319" i="20"/>
  <c r="L319" i="20"/>
  <c r="K320" i="20"/>
  <c r="L320" i="20"/>
  <c r="K321" i="20"/>
  <c r="L321" i="20"/>
  <c r="K322" i="20"/>
  <c r="L322" i="20"/>
  <c r="K323" i="20"/>
  <c r="L323" i="20"/>
  <c r="K324" i="20"/>
  <c r="L324" i="20"/>
  <c r="K325" i="20"/>
  <c r="L325" i="20"/>
  <c r="K326" i="20"/>
  <c r="L326" i="20"/>
  <c r="K327" i="20"/>
  <c r="L327" i="20"/>
  <c r="K328" i="20"/>
  <c r="L328" i="20"/>
  <c r="K329" i="20"/>
  <c r="L329" i="20"/>
  <c r="K330" i="20"/>
  <c r="L330" i="20"/>
  <c r="K331" i="20"/>
  <c r="L331" i="20"/>
  <c r="K332" i="20"/>
  <c r="L332" i="20"/>
  <c r="K333" i="20"/>
  <c r="L333" i="20"/>
  <c r="K334" i="20"/>
  <c r="L334" i="20"/>
  <c r="K335" i="20"/>
  <c r="L335" i="20"/>
  <c r="K336" i="20"/>
  <c r="L336" i="20"/>
  <c r="K337" i="20"/>
  <c r="L337" i="20"/>
  <c r="K338" i="20"/>
  <c r="L338" i="20"/>
  <c r="K339" i="20"/>
  <c r="L339" i="20"/>
  <c r="K340" i="20"/>
  <c r="L340" i="20"/>
  <c r="K341" i="20"/>
  <c r="L341" i="20"/>
  <c r="K342" i="20"/>
  <c r="L342" i="20"/>
  <c r="K343" i="20"/>
  <c r="L343" i="20"/>
  <c r="K344" i="20"/>
  <c r="L344" i="20"/>
  <c r="K345" i="20"/>
  <c r="L345" i="20"/>
  <c r="K346" i="20"/>
  <c r="L346" i="20"/>
  <c r="K347" i="20"/>
  <c r="L347" i="20"/>
  <c r="K348" i="20"/>
  <c r="L348" i="20"/>
  <c r="K349" i="20"/>
  <c r="L349" i="20"/>
  <c r="K350" i="20"/>
  <c r="L350" i="20"/>
  <c r="K351" i="20"/>
  <c r="L351" i="20"/>
  <c r="K352" i="20"/>
  <c r="L352" i="20"/>
  <c r="K353" i="20"/>
  <c r="L353" i="20"/>
  <c r="K354" i="20"/>
  <c r="L354" i="20"/>
  <c r="K355" i="20"/>
  <c r="L355" i="20"/>
  <c r="K356" i="20"/>
  <c r="L356" i="20"/>
  <c r="K357" i="20"/>
  <c r="L357" i="20"/>
  <c r="K358" i="20"/>
  <c r="L358" i="20"/>
  <c r="K359" i="20"/>
  <c r="L359" i="20"/>
  <c r="K360" i="20"/>
  <c r="L360" i="20"/>
  <c r="K361" i="20"/>
  <c r="L361" i="20"/>
  <c r="K362" i="20"/>
  <c r="L362" i="20"/>
  <c r="K363" i="20"/>
  <c r="L363" i="20"/>
  <c r="K364" i="20"/>
  <c r="L364" i="20"/>
  <c r="K365" i="20"/>
  <c r="L365" i="20"/>
  <c r="K366" i="20"/>
  <c r="L366" i="20"/>
  <c r="K367" i="20"/>
  <c r="L367" i="20"/>
  <c r="K368" i="20"/>
  <c r="L368" i="20"/>
  <c r="K369" i="20"/>
  <c r="L369" i="20"/>
  <c r="K370" i="20"/>
  <c r="L370" i="20"/>
  <c r="K371" i="20"/>
  <c r="L371" i="20"/>
  <c r="K372" i="20"/>
  <c r="L372" i="20"/>
  <c r="K373" i="20"/>
  <c r="L373" i="20"/>
  <c r="K374" i="20"/>
  <c r="L374" i="20"/>
  <c r="K375" i="20"/>
  <c r="L375" i="20"/>
  <c r="K376" i="20"/>
  <c r="L376" i="20"/>
  <c r="K377" i="20"/>
  <c r="L377" i="20"/>
  <c r="K378" i="20"/>
  <c r="L378" i="20"/>
  <c r="K379" i="20"/>
  <c r="L379" i="20"/>
  <c r="K380" i="20"/>
  <c r="L380" i="20"/>
  <c r="K381" i="20"/>
  <c r="L381" i="20"/>
  <c r="K382" i="20"/>
  <c r="L382" i="20"/>
  <c r="K383" i="20"/>
  <c r="L383" i="20"/>
  <c r="K384" i="20"/>
  <c r="L384" i="20"/>
  <c r="K385" i="20"/>
  <c r="L385" i="20"/>
  <c r="K386" i="20"/>
  <c r="L386" i="20"/>
  <c r="K387" i="20"/>
  <c r="L387" i="20"/>
  <c r="K388" i="20"/>
  <c r="L388" i="20"/>
  <c r="K389" i="20"/>
  <c r="L389" i="20"/>
  <c r="K390" i="20"/>
  <c r="L390" i="20"/>
  <c r="K391" i="20"/>
  <c r="L391" i="20"/>
  <c r="K392" i="20"/>
  <c r="L392" i="20"/>
  <c r="K393" i="20"/>
  <c r="L393" i="20"/>
  <c r="K394" i="20"/>
  <c r="L394" i="20"/>
  <c r="K395" i="20"/>
  <c r="L395" i="20"/>
  <c r="K396" i="20"/>
  <c r="L396" i="20"/>
  <c r="K397" i="20"/>
  <c r="L397" i="20"/>
  <c r="K398" i="20"/>
  <c r="L398" i="20"/>
  <c r="K399" i="20"/>
  <c r="L399" i="20"/>
  <c r="K400" i="20"/>
  <c r="L400" i="20"/>
  <c r="K401" i="20"/>
  <c r="L401" i="20"/>
  <c r="K402" i="20"/>
  <c r="L402" i="20"/>
  <c r="K403" i="20"/>
  <c r="L403" i="20"/>
  <c r="K404" i="20"/>
  <c r="L404" i="20"/>
  <c r="K405" i="20"/>
  <c r="L405" i="20"/>
  <c r="K406" i="20"/>
  <c r="L406" i="20"/>
  <c r="K407" i="20"/>
  <c r="L407" i="20"/>
  <c r="K408" i="20"/>
  <c r="L408" i="20"/>
  <c r="K409" i="20"/>
  <c r="L409" i="20"/>
  <c r="K410" i="20"/>
  <c r="L410" i="20"/>
  <c r="K411" i="20"/>
  <c r="L411" i="20"/>
  <c r="K412" i="20"/>
  <c r="L412" i="20"/>
  <c r="K413" i="20"/>
  <c r="L413" i="20"/>
  <c r="K414" i="20"/>
  <c r="L414" i="20"/>
  <c r="K415" i="20"/>
  <c r="L415" i="20"/>
  <c r="K416" i="20"/>
  <c r="L416" i="20"/>
  <c r="K417" i="20"/>
  <c r="L417" i="20"/>
  <c r="K418" i="20"/>
  <c r="L418" i="20"/>
  <c r="K419" i="20"/>
  <c r="L419" i="20"/>
  <c r="K420" i="20"/>
  <c r="L420" i="20"/>
  <c r="K421" i="20"/>
  <c r="L421" i="20"/>
  <c r="K422" i="20"/>
  <c r="L422" i="20"/>
  <c r="K423" i="20"/>
  <c r="L423" i="20"/>
  <c r="K424" i="20"/>
  <c r="L424" i="20"/>
  <c r="K425" i="20"/>
  <c r="L425" i="20"/>
  <c r="K426" i="20"/>
  <c r="L426" i="20"/>
  <c r="K427" i="20"/>
  <c r="L427" i="20"/>
  <c r="K428" i="20"/>
  <c r="L428" i="20"/>
  <c r="K429" i="20"/>
  <c r="L429" i="20"/>
  <c r="K430" i="20"/>
  <c r="L430" i="20"/>
  <c r="K431" i="20"/>
  <c r="L431" i="20"/>
  <c r="K432" i="20"/>
  <c r="L432" i="20"/>
  <c r="K433" i="20"/>
  <c r="L433" i="20"/>
  <c r="K434" i="20"/>
  <c r="L434" i="20"/>
  <c r="K435" i="20"/>
  <c r="L435" i="20"/>
  <c r="K436" i="20"/>
  <c r="L436" i="20"/>
  <c r="K437" i="20"/>
  <c r="L437" i="20"/>
  <c r="K438" i="20"/>
  <c r="L438" i="20"/>
  <c r="K439" i="20"/>
  <c r="L439" i="20"/>
  <c r="K440" i="20"/>
  <c r="L440" i="20"/>
  <c r="K441" i="20"/>
  <c r="L441" i="20"/>
  <c r="K442" i="20"/>
  <c r="L442" i="20"/>
  <c r="K443" i="20"/>
  <c r="L443" i="20"/>
  <c r="K444" i="20"/>
  <c r="L444" i="20"/>
  <c r="K445" i="20"/>
  <c r="L445" i="20"/>
  <c r="K446" i="20"/>
  <c r="L446" i="20"/>
  <c r="K447" i="20"/>
  <c r="L447" i="20"/>
  <c r="K448" i="20"/>
  <c r="L448" i="20"/>
  <c r="K449" i="20"/>
  <c r="L449" i="20"/>
  <c r="K450" i="20"/>
  <c r="L450" i="20"/>
  <c r="K451" i="20"/>
  <c r="L451" i="20"/>
  <c r="K452" i="20"/>
  <c r="L452" i="20"/>
  <c r="K453" i="20"/>
  <c r="L453" i="20"/>
  <c r="K454" i="20"/>
  <c r="L454" i="20"/>
  <c r="K455" i="20"/>
  <c r="L455" i="20"/>
  <c r="K456" i="20"/>
  <c r="L456" i="20"/>
  <c r="K457" i="20"/>
  <c r="L457" i="20"/>
  <c r="K458" i="20"/>
  <c r="L458" i="20"/>
  <c r="K459" i="20"/>
  <c r="L459" i="20"/>
  <c r="K460" i="20"/>
  <c r="L460" i="20"/>
  <c r="K461" i="20"/>
  <c r="L461" i="20"/>
  <c r="K462" i="20"/>
  <c r="L462" i="20"/>
  <c r="K463" i="20"/>
  <c r="L463" i="20"/>
  <c r="K464" i="20"/>
  <c r="L464" i="20"/>
  <c r="K465" i="20"/>
  <c r="L465" i="20"/>
  <c r="K466" i="20"/>
  <c r="L466" i="20"/>
  <c r="K467" i="20"/>
  <c r="L467" i="20"/>
  <c r="K468" i="20"/>
  <c r="L468" i="20"/>
  <c r="K469" i="20"/>
  <c r="L469" i="20"/>
  <c r="K470" i="20"/>
  <c r="L470" i="20"/>
  <c r="K471" i="20"/>
  <c r="L471" i="20"/>
  <c r="K472" i="20"/>
  <c r="L472" i="20"/>
  <c r="K473" i="20"/>
  <c r="L473" i="20"/>
  <c r="K474" i="20"/>
  <c r="L474" i="20"/>
  <c r="K475" i="20"/>
  <c r="L475" i="20"/>
  <c r="K476" i="20"/>
  <c r="L476" i="20"/>
  <c r="K477" i="20"/>
  <c r="L477" i="20"/>
  <c r="K478" i="20"/>
  <c r="L478" i="20"/>
  <c r="K479" i="20"/>
  <c r="L479" i="20"/>
  <c r="K480" i="20"/>
  <c r="L480" i="20"/>
  <c r="K481" i="20"/>
  <c r="L481" i="20"/>
  <c r="K482" i="20"/>
  <c r="L482" i="20"/>
  <c r="K483" i="20"/>
  <c r="L483" i="20"/>
  <c r="K484" i="20"/>
  <c r="L484" i="20"/>
  <c r="K485" i="20"/>
  <c r="L485" i="20"/>
  <c r="K486" i="20"/>
  <c r="L486" i="20"/>
  <c r="K487" i="20"/>
  <c r="L487" i="20"/>
  <c r="K488" i="20"/>
  <c r="L488" i="20"/>
  <c r="K489" i="20"/>
  <c r="L489" i="20"/>
  <c r="K490" i="20"/>
  <c r="L490" i="20"/>
  <c r="K491" i="20"/>
  <c r="L491" i="20"/>
  <c r="K492" i="20"/>
  <c r="L492" i="20"/>
  <c r="K493" i="20"/>
  <c r="L493" i="20"/>
  <c r="K494" i="20"/>
  <c r="L494" i="20"/>
  <c r="K495" i="20"/>
  <c r="L495" i="20"/>
  <c r="K496" i="20"/>
  <c r="L496" i="20"/>
  <c r="K497" i="20"/>
  <c r="L497" i="20"/>
  <c r="K498" i="20"/>
  <c r="L498" i="20"/>
  <c r="K499" i="20"/>
  <c r="L499" i="20"/>
  <c r="K500" i="20"/>
  <c r="L500" i="20"/>
  <c r="K501" i="20"/>
  <c r="L501" i="20"/>
  <c r="K502" i="20"/>
  <c r="L502" i="20"/>
  <c r="K503" i="20"/>
  <c r="L503" i="20"/>
  <c r="K504" i="20"/>
  <c r="L504" i="20"/>
  <c r="K505" i="20"/>
  <c r="L505" i="20"/>
  <c r="K506" i="20"/>
  <c r="L506" i="20"/>
  <c r="K507" i="20"/>
  <c r="L507" i="20"/>
  <c r="K508" i="20"/>
  <c r="L508" i="20"/>
  <c r="K509" i="20"/>
  <c r="L509" i="20"/>
  <c r="K510" i="20"/>
  <c r="L510" i="20"/>
  <c r="K511" i="20"/>
  <c r="L511" i="20"/>
  <c r="K512" i="20"/>
  <c r="L512" i="20"/>
  <c r="K513" i="20"/>
  <c r="L513" i="20"/>
  <c r="K514" i="20"/>
  <c r="L514" i="20"/>
  <c r="K515" i="20"/>
  <c r="L515" i="20"/>
  <c r="K516" i="20"/>
  <c r="L516" i="20"/>
  <c r="K517" i="20"/>
  <c r="L517" i="20"/>
  <c r="K518" i="20"/>
  <c r="L518" i="20"/>
  <c r="K519" i="20"/>
  <c r="L519" i="20"/>
  <c r="K520" i="20"/>
  <c r="L520" i="20"/>
  <c r="K521" i="20"/>
  <c r="L521" i="20"/>
  <c r="K522" i="20"/>
  <c r="L522" i="20"/>
  <c r="K523" i="20"/>
  <c r="L523" i="20"/>
  <c r="K524" i="20"/>
  <c r="L524" i="20"/>
  <c r="K525" i="20"/>
  <c r="L525" i="20"/>
  <c r="K526" i="20"/>
  <c r="L526" i="20"/>
  <c r="K527" i="20"/>
  <c r="L527" i="20"/>
  <c r="K528" i="20"/>
  <c r="L528" i="20"/>
  <c r="K529" i="20"/>
  <c r="L529" i="20"/>
  <c r="K530" i="20"/>
  <c r="L530" i="20"/>
  <c r="K531" i="20"/>
  <c r="L531" i="20"/>
  <c r="K532" i="20"/>
  <c r="L532" i="20"/>
  <c r="K533" i="20"/>
  <c r="L533" i="20"/>
  <c r="K534" i="20"/>
  <c r="L534" i="20"/>
  <c r="K535" i="20"/>
  <c r="L535" i="20"/>
  <c r="K536" i="20"/>
  <c r="L536" i="20"/>
  <c r="K537" i="20"/>
  <c r="L537" i="20"/>
  <c r="K538" i="20"/>
  <c r="L538" i="20"/>
  <c r="K539" i="20"/>
  <c r="L539" i="20"/>
  <c r="K540" i="20"/>
  <c r="L540" i="20"/>
  <c r="K541" i="20"/>
  <c r="L541" i="20"/>
  <c r="K542" i="20"/>
  <c r="L542" i="20"/>
  <c r="K543" i="20"/>
  <c r="L543" i="20"/>
  <c r="K544" i="20"/>
  <c r="L544" i="20"/>
  <c r="K545" i="20"/>
  <c r="L545" i="20"/>
  <c r="K546" i="20"/>
  <c r="L546" i="20"/>
  <c r="K547" i="20"/>
  <c r="L547" i="20"/>
  <c r="K548" i="20"/>
  <c r="L548" i="20"/>
  <c r="K549" i="20"/>
  <c r="L549" i="20"/>
  <c r="K550" i="20"/>
  <c r="L550" i="20"/>
  <c r="K551" i="20"/>
  <c r="L551" i="20"/>
  <c r="K552" i="20"/>
  <c r="L552" i="20"/>
  <c r="K553" i="20"/>
  <c r="L553" i="20"/>
  <c r="K554" i="20"/>
  <c r="L554" i="20"/>
  <c r="K555" i="20"/>
  <c r="L555" i="20"/>
  <c r="K556" i="20"/>
  <c r="L556" i="20"/>
  <c r="K557" i="20"/>
  <c r="L557" i="20"/>
  <c r="K558" i="20"/>
  <c r="L558" i="20"/>
  <c r="K559" i="20"/>
  <c r="L559" i="20"/>
  <c r="K560" i="20"/>
  <c r="L560" i="20"/>
  <c r="K561" i="20"/>
  <c r="L561" i="20"/>
  <c r="K562" i="20"/>
  <c r="L562" i="20"/>
  <c r="K563" i="20"/>
  <c r="L563" i="20"/>
  <c r="K564" i="20"/>
  <c r="L564" i="20"/>
  <c r="K565" i="20"/>
  <c r="L565" i="20"/>
  <c r="K566" i="20"/>
  <c r="L566" i="20"/>
  <c r="K567" i="20"/>
  <c r="L567" i="20"/>
  <c r="K568" i="20"/>
  <c r="L568" i="20"/>
  <c r="K569" i="20"/>
  <c r="L569" i="20"/>
  <c r="K570" i="20"/>
  <c r="L570" i="20"/>
  <c r="K571" i="20"/>
  <c r="L571" i="20"/>
  <c r="K572" i="20"/>
  <c r="L572" i="20"/>
  <c r="K573" i="20"/>
  <c r="L573" i="20"/>
  <c r="K574" i="20"/>
  <c r="L574" i="20"/>
  <c r="K575" i="20"/>
  <c r="L575" i="20"/>
  <c r="K576" i="20"/>
  <c r="L576" i="20"/>
  <c r="K577" i="20"/>
  <c r="L577" i="20"/>
  <c r="K578" i="20"/>
  <c r="L578" i="20"/>
  <c r="K579" i="20"/>
  <c r="L579" i="20"/>
  <c r="K580" i="20"/>
  <c r="L580" i="20"/>
  <c r="K581" i="20"/>
  <c r="L581" i="20"/>
  <c r="K582" i="20"/>
  <c r="L582" i="20"/>
  <c r="K583" i="20"/>
  <c r="L583" i="20"/>
  <c r="K584" i="20"/>
  <c r="L584" i="20"/>
  <c r="K585" i="20"/>
  <c r="L585" i="20"/>
  <c r="K586" i="20"/>
  <c r="L586" i="20"/>
  <c r="K587" i="20"/>
  <c r="L587" i="20"/>
  <c r="K588" i="20"/>
  <c r="L588" i="20"/>
  <c r="K589" i="20"/>
  <c r="L589" i="20"/>
  <c r="K590" i="20"/>
  <c r="L590" i="20"/>
  <c r="K591" i="20"/>
  <c r="L591" i="20"/>
  <c r="K592" i="20"/>
  <c r="L592" i="20"/>
  <c r="K593" i="20"/>
  <c r="L593" i="20"/>
  <c r="K594" i="20"/>
  <c r="L594" i="20"/>
  <c r="K595" i="20"/>
  <c r="L595" i="20"/>
  <c r="K596" i="20"/>
  <c r="L596" i="20"/>
  <c r="K597" i="20"/>
  <c r="L597" i="20"/>
  <c r="K598" i="20"/>
  <c r="L598" i="20"/>
  <c r="K599" i="20"/>
  <c r="L599" i="20"/>
  <c r="K600" i="20"/>
  <c r="L600" i="20"/>
  <c r="K601" i="20"/>
  <c r="L601" i="20"/>
  <c r="K602" i="20"/>
  <c r="L602" i="20"/>
  <c r="K603" i="20"/>
  <c r="L603" i="20"/>
  <c r="K604" i="20"/>
  <c r="L604" i="20"/>
  <c r="K605" i="20"/>
  <c r="L605" i="20"/>
  <c r="K606" i="20"/>
  <c r="L606" i="20"/>
  <c r="K607" i="20"/>
  <c r="L607" i="20"/>
  <c r="K608" i="20"/>
  <c r="L608" i="20"/>
  <c r="K609" i="20"/>
  <c r="L609" i="20"/>
  <c r="K610" i="20"/>
  <c r="L610" i="20"/>
  <c r="K611" i="20"/>
  <c r="L611" i="20"/>
  <c r="K612" i="20"/>
  <c r="L612" i="20"/>
  <c r="K613" i="20"/>
  <c r="L613" i="20"/>
  <c r="K614" i="20"/>
  <c r="L614" i="20"/>
  <c r="K615" i="20"/>
  <c r="L615" i="20"/>
  <c r="K616" i="20"/>
  <c r="L616" i="20"/>
  <c r="K617" i="20"/>
  <c r="L617" i="20"/>
  <c r="K618" i="20"/>
  <c r="L618" i="20"/>
  <c r="K619" i="20"/>
  <c r="L619" i="20"/>
  <c r="K3" i="20"/>
  <c r="L3" i="20"/>
  <c r="K4" i="20"/>
  <c r="L4" i="20"/>
  <c r="K5" i="20"/>
  <c r="L5" i="20"/>
  <c r="K6" i="20"/>
  <c r="L6" i="20"/>
  <c r="K7" i="20"/>
  <c r="L7" i="20"/>
  <c r="K8" i="20"/>
  <c r="L8" i="20"/>
  <c r="K9" i="20"/>
  <c r="L9" i="20"/>
  <c r="K10" i="20"/>
  <c r="L10" i="20"/>
  <c r="K11" i="20"/>
  <c r="L11" i="20"/>
  <c r="K12" i="20"/>
  <c r="L12" i="20"/>
  <c r="K13" i="20"/>
  <c r="L13" i="20"/>
  <c r="K14" i="20"/>
  <c r="L14" i="20"/>
  <c r="K15" i="20"/>
  <c r="L15" i="20"/>
  <c r="K16" i="20"/>
  <c r="L16" i="20"/>
  <c r="K17" i="20"/>
  <c r="L17" i="20"/>
  <c r="K18" i="20"/>
  <c r="L18" i="20"/>
  <c r="K19" i="20"/>
  <c r="L19" i="20"/>
  <c r="K20" i="20"/>
  <c r="L20" i="20"/>
  <c r="K21" i="20"/>
  <c r="L21" i="20"/>
  <c r="K22" i="20"/>
  <c r="L22" i="20"/>
  <c r="K23" i="20"/>
  <c r="L23" i="20"/>
  <c r="K24" i="20"/>
  <c r="L24" i="20"/>
  <c r="K25" i="20"/>
  <c r="L25" i="20"/>
  <c r="K26" i="20"/>
  <c r="L26" i="20"/>
  <c r="K27" i="20"/>
  <c r="L27" i="20"/>
  <c r="K28" i="20"/>
  <c r="L28" i="20"/>
  <c r="K29" i="20"/>
  <c r="L29" i="20"/>
  <c r="K30" i="20"/>
  <c r="L30" i="20"/>
  <c r="K31" i="20"/>
  <c r="L31" i="20"/>
  <c r="K32" i="20"/>
  <c r="L32" i="20"/>
  <c r="K33" i="20"/>
  <c r="L33" i="20"/>
  <c r="K34" i="20"/>
  <c r="L34" i="20"/>
  <c r="K35" i="20"/>
  <c r="L35" i="20"/>
  <c r="K36" i="20"/>
  <c r="L36" i="20"/>
  <c r="K37" i="20"/>
  <c r="L37" i="20"/>
  <c r="K38" i="20"/>
  <c r="L38" i="20"/>
  <c r="K39" i="20"/>
  <c r="L39" i="20"/>
  <c r="K40" i="20"/>
  <c r="L40" i="20"/>
  <c r="K41" i="20"/>
  <c r="L41" i="20"/>
  <c r="K42" i="20"/>
  <c r="L42" i="20"/>
  <c r="K43" i="20"/>
  <c r="L43" i="20"/>
  <c r="K44" i="20"/>
  <c r="L44" i="20"/>
  <c r="K45" i="20"/>
  <c r="L45" i="20"/>
  <c r="K46" i="20"/>
  <c r="L46" i="20"/>
  <c r="K47" i="20"/>
  <c r="L47" i="20"/>
  <c r="K48" i="20"/>
  <c r="L48" i="20"/>
  <c r="K49" i="20"/>
  <c r="L49" i="20"/>
  <c r="K50" i="20"/>
  <c r="L50" i="20"/>
  <c r="K51" i="20"/>
  <c r="L51" i="20"/>
  <c r="K52" i="20"/>
  <c r="L52" i="20"/>
  <c r="K53" i="20"/>
  <c r="L53" i="20"/>
  <c r="K54" i="20"/>
  <c r="L54" i="20"/>
  <c r="K55" i="20"/>
  <c r="L55" i="20"/>
  <c r="K56" i="20"/>
  <c r="L56" i="20"/>
  <c r="K57" i="20"/>
  <c r="L57" i="20"/>
  <c r="K58" i="20"/>
  <c r="L58" i="20"/>
  <c r="K59" i="20"/>
  <c r="L59" i="20"/>
  <c r="K60" i="20"/>
  <c r="L60" i="20"/>
  <c r="K61" i="20"/>
  <c r="L61" i="20"/>
  <c r="K62" i="20"/>
  <c r="L62" i="20"/>
  <c r="K63" i="20"/>
  <c r="L63" i="20"/>
  <c r="K64" i="20"/>
  <c r="L64" i="20"/>
  <c r="K65" i="20"/>
  <c r="L65" i="20"/>
  <c r="K66" i="20"/>
  <c r="L66" i="20"/>
  <c r="K67" i="20"/>
  <c r="L67" i="20"/>
  <c r="K68" i="20"/>
  <c r="L68" i="20"/>
  <c r="K69" i="20"/>
  <c r="L69" i="20"/>
  <c r="K70" i="20"/>
  <c r="L70" i="20"/>
  <c r="K71" i="20"/>
  <c r="L71" i="20"/>
  <c r="K72" i="20"/>
  <c r="L72" i="20"/>
  <c r="K73" i="20"/>
  <c r="L73" i="20"/>
  <c r="K74" i="20"/>
  <c r="L74" i="20"/>
  <c r="K75" i="20"/>
  <c r="L75" i="20"/>
  <c r="K76" i="20"/>
  <c r="L76" i="20"/>
  <c r="K77" i="20"/>
  <c r="L77" i="20"/>
  <c r="K78" i="20"/>
  <c r="L78" i="20"/>
  <c r="K79" i="20"/>
  <c r="L79" i="20"/>
  <c r="K80" i="20"/>
  <c r="L80" i="20"/>
  <c r="K81" i="20"/>
  <c r="L81" i="20"/>
  <c r="K82" i="20"/>
  <c r="L82" i="20"/>
  <c r="K83" i="20"/>
  <c r="L83" i="20"/>
  <c r="K84" i="20"/>
  <c r="L84" i="20"/>
  <c r="K85" i="20"/>
  <c r="L85" i="20"/>
  <c r="K86" i="20"/>
  <c r="L86" i="20"/>
  <c r="K87" i="20"/>
  <c r="L87" i="20"/>
  <c r="K88" i="20"/>
  <c r="L88" i="20"/>
  <c r="K89" i="20"/>
  <c r="L89" i="20"/>
  <c r="K90" i="20"/>
  <c r="L90" i="20"/>
  <c r="K91" i="20"/>
  <c r="L91" i="20"/>
  <c r="K92" i="20"/>
  <c r="L92" i="20"/>
  <c r="K93" i="20"/>
  <c r="L93" i="20"/>
  <c r="K94" i="20"/>
  <c r="L94" i="20"/>
  <c r="K95" i="20"/>
  <c r="L95" i="20"/>
  <c r="K96" i="20"/>
  <c r="L96" i="20"/>
  <c r="K97" i="20"/>
  <c r="L97" i="20"/>
  <c r="K98" i="20"/>
  <c r="L98" i="20"/>
  <c r="K99" i="20"/>
  <c r="L99" i="20"/>
  <c r="K100" i="20"/>
  <c r="L100" i="20"/>
  <c r="L2" i="20"/>
  <c r="K2" i="20"/>
  <c r="D12" i="20" l="1"/>
  <c r="G41" i="5" l="1"/>
  <c r="H41" i="5"/>
  <c r="J41" i="5"/>
  <c r="K41" i="5"/>
  <c r="L41" i="5"/>
  <c r="M41" i="5"/>
  <c r="N41" i="5"/>
  <c r="D12" i="7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4" i="5"/>
  <c r="I5" i="5"/>
  <c r="I6" i="5"/>
  <c r="I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E20" i="7" l="1"/>
  <c r="C15" i="7"/>
  <c r="C20" i="7"/>
  <c r="F22" i="7"/>
  <c r="F18" i="7"/>
  <c r="B20" i="7"/>
  <c r="C16" i="7"/>
  <c r="C23" i="7"/>
  <c r="C19" i="7"/>
  <c r="F21" i="7"/>
  <c r="B23" i="7"/>
  <c r="B19" i="7"/>
  <c r="C22" i="7"/>
  <c r="C18" i="7"/>
  <c r="F20" i="7"/>
  <c r="B22" i="7"/>
  <c r="B18" i="7"/>
  <c r="C14" i="7"/>
  <c r="C21" i="7"/>
  <c r="F23" i="7"/>
  <c r="F19" i="7"/>
  <c r="B21" i="7"/>
  <c r="D14" i="7"/>
  <c r="E21" i="7"/>
  <c r="E18" i="7"/>
  <c r="E22" i="7"/>
  <c r="E19" i="7"/>
  <c r="E23" i="7"/>
  <c r="D4" i="5"/>
  <c r="E4" i="5"/>
  <c r="F4" i="5"/>
  <c r="G4" i="5"/>
  <c r="H4" i="5"/>
  <c r="J4" i="5"/>
  <c r="K4" i="5"/>
  <c r="L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D5" i="5"/>
  <c r="E5" i="5"/>
  <c r="F5" i="5"/>
  <c r="G5" i="5"/>
  <c r="H5" i="5"/>
  <c r="J5" i="5"/>
  <c r="K5" i="5"/>
  <c r="L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D6" i="5"/>
  <c r="E6" i="5"/>
  <c r="F6" i="5"/>
  <c r="G6" i="5"/>
  <c r="H6" i="5"/>
  <c r="J6" i="5"/>
  <c r="K6" i="5"/>
  <c r="L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D7" i="5"/>
  <c r="E7" i="5"/>
  <c r="F7" i="5"/>
  <c r="G7" i="5"/>
  <c r="H7" i="5"/>
  <c r="J7" i="5"/>
  <c r="K7" i="5"/>
  <c r="L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D8" i="5"/>
  <c r="E8" i="5"/>
  <c r="F8" i="5"/>
  <c r="G8" i="5"/>
  <c r="H8" i="5"/>
  <c r="J8" i="5"/>
  <c r="K8" i="5"/>
  <c r="L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D9" i="5"/>
  <c r="E9" i="5"/>
  <c r="F9" i="5"/>
  <c r="G9" i="5"/>
  <c r="H9" i="5"/>
  <c r="J9" i="5"/>
  <c r="K9" i="5"/>
  <c r="L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D10" i="5"/>
  <c r="E10" i="5"/>
  <c r="F10" i="5"/>
  <c r="G10" i="5"/>
  <c r="H10" i="5"/>
  <c r="J10" i="5"/>
  <c r="K10" i="5"/>
  <c r="L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D11" i="5"/>
  <c r="E11" i="5"/>
  <c r="F11" i="5"/>
  <c r="G11" i="5"/>
  <c r="H11" i="5"/>
  <c r="J11" i="5"/>
  <c r="K11" i="5"/>
  <c r="L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D12" i="5"/>
  <c r="E12" i="5"/>
  <c r="F12" i="5"/>
  <c r="G12" i="5"/>
  <c r="H12" i="5"/>
  <c r="J12" i="5"/>
  <c r="K12" i="5"/>
  <c r="L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D13" i="5"/>
  <c r="E13" i="5"/>
  <c r="F13" i="5"/>
  <c r="G13" i="5"/>
  <c r="H13" i="5"/>
  <c r="J13" i="5"/>
  <c r="K13" i="5"/>
  <c r="L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D14" i="5"/>
  <c r="E14" i="5"/>
  <c r="F14" i="5"/>
  <c r="G14" i="5"/>
  <c r="H14" i="5"/>
  <c r="J14" i="5"/>
  <c r="K14" i="5"/>
  <c r="L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D15" i="5"/>
  <c r="E15" i="5"/>
  <c r="F15" i="5"/>
  <c r="G15" i="5"/>
  <c r="H15" i="5"/>
  <c r="J15" i="5"/>
  <c r="K15" i="5"/>
  <c r="L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D16" i="5"/>
  <c r="E16" i="5"/>
  <c r="F16" i="5"/>
  <c r="G16" i="5"/>
  <c r="H16" i="5"/>
  <c r="J16" i="5"/>
  <c r="K16" i="5"/>
  <c r="L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D17" i="5"/>
  <c r="E17" i="5"/>
  <c r="F17" i="5"/>
  <c r="G17" i="5"/>
  <c r="H17" i="5"/>
  <c r="J17" i="5"/>
  <c r="K17" i="5"/>
  <c r="L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D18" i="5"/>
  <c r="E18" i="5"/>
  <c r="F18" i="5"/>
  <c r="G18" i="5"/>
  <c r="H18" i="5"/>
  <c r="J18" i="5"/>
  <c r="K18" i="5"/>
  <c r="L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D19" i="5"/>
  <c r="E19" i="5"/>
  <c r="F19" i="5"/>
  <c r="G19" i="5"/>
  <c r="H19" i="5"/>
  <c r="J19" i="5"/>
  <c r="K19" i="5"/>
  <c r="L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D20" i="5"/>
  <c r="E20" i="5"/>
  <c r="F20" i="5"/>
  <c r="G20" i="5"/>
  <c r="H20" i="5"/>
  <c r="J20" i="5"/>
  <c r="K20" i="5"/>
  <c r="L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D21" i="5"/>
  <c r="E21" i="5"/>
  <c r="F21" i="5"/>
  <c r="G21" i="5"/>
  <c r="H21" i="5"/>
  <c r="J21" i="5"/>
  <c r="K21" i="5"/>
  <c r="L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D22" i="5"/>
  <c r="E22" i="5"/>
  <c r="F22" i="5"/>
  <c r="G22" i="5"/>
  <c r="H22" i="5"/>
  <c r="J22" i="5"/>
  <c r="K22" i="5"/>
  <c r="L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D23" i="5"/>
  <c r="E23" i="5"/>
  <c r="F23" i="5"/>
  <c r="G23" i="5"/>
  <c r="H23" i="5"/>
  <c r="J23" i="5"/>
  <c r="K23" i="5"/>
  <c r="L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D24" i="5"/>
  <c r="E24" i="5"/>
  <c r="F24" i="5"/>
  <c r="G24" i="5"/>
  <c r="H24" i="5"/>
  <c r="J24" i="5"/>
  <c r="K24" i="5"/>
  <c r="L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D25" i="5"/>
  <c r="E25" i="5"/>
  <c r="F25" i="5"/>
  <c r="G25" i="5"/>
  <c r="H25" i="5"/>
  <c r="J25" i="5"/>
  <c r="K25" i="5"/>
  <c r="L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D26" i="5"/>
  <c r="E26" i="5"/>
  <c r="F26" i="5"/>
  <c r="G26" i="5"/>
  <c r="H26" i="5"/>
  <c r="J26" i="5"/>
  <c r="K26" i="5"/>
  <c r="L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D27" i="5"/>
  <c r="E27" i="5"/>
  <c r="F27" i="5"/>
  <c r="G27" i="5"/>
  <c r="H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D28" i="5"/>
  <c r="E28" i="5"/>
  <c r="F28" i="5"/>
  <c r="G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D29" i="5"/>
  <c r="E29" i="5"/>
  <c r="F29" i="5"/>
  <c r="G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D30" i="5"/>
  <c r="E30" i="5"/>
  <c r="F30" i="5"/>
  <c r="G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D31" i="5"/>
  <c r="E31" i="5"/>
  <c r="F31" i="5"/>
  <c r="G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D32" i="5"/>
  <c r="E32" i="5"/>
  <c r="F32" i="5"/>
  <c r="G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D33" i="5"/>
  <c r="E33" i="5"/>
  <c r="F33" i="5"/>
  <c r="G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D34" i="5"/>
  <c r="E34" i="5"/>
  <c r="F34" i="5"/>
  <c r="G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D35" i="5"/>
  <c r="E35" i="5"/>
  <c r="F35" i="5"/>
  <c r="G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D36" i="5"/>
  <c r="E36" i="5"/>
  <c r="F36" i="5"/>
  <c r="G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D37" i="5"/>
  <c r="E37" i="5"/>
  <c r="F37" i="5"/>
  <c r="G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D38" i="5"/>
  <c r="E38" i="5"/>
  <c r="F38" i="5"/>
  <c r="G38" i="5"/>
  <c r="H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D39" i="5"/>
  <c r="E39" i="5"/>
  <c r="F39" i="5"/>
  <c r="G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D40" i="5"/>
  <c r="E40" i="5"/>
  <c r="F40" i="5"/>
  <c r="G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D41" i="5"/>
  <c r="E41" i="5"/>
  <c r="F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D42" i="5"/>
  <c r="E42" i="5"/>
  <c r="F42" i="5"/>
  <c r="G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D43" i="5"/>
  <c r="E43" i="5"/>
  <c r="F43" i="5"/>
  <c r="G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D44" i="5"/>
  <c r="E44" i="5"/>
  <c r="F44" i="5"/>
  <c r="G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D45" i="5"/>
  <c r="E45" i="5"/>
  <c r="F45" i="5"/>
  <c r="G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D46" i="5"/>
  <c r="E46" i="5"/>
  <c r="F46" i="5"/>
  <c r="G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D47" i="5"/>
  <c r="E47" i="5"/>
  <c r="F47" i="5"/>
  <c r="G47" i="5"/>
  <c r="H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D48" i="5"/>
  <c r="E48" i="5"/>
  <c r="F48" i="5"/>
  <c r="G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D49" i="5"/>
  <c r="E49" i="5"/>
  <c r="F49" i="5"/>
  <c r="G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D50" i="5"/>
  <c r="E50" i="5"/>
  <c r="F50" i="5"/>
  <c r="G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D51" i="5"/>
  <c r="E51" i="5"/>
  <c r="F51" i="5"/>
  <c r="G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D52" i="5"/>
  <c r="E52" i="5"/>
  <c r="F52" i="5"/>
  <c r="G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D53" i="5"/>
  <c r="E53" i="5"/>
  <c r="F53" i="5"/>
  <c r="G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D54" i="5"/>
  <c r="E54" i="5"/>
  <c r="F54" i="5"/>
  <c r="G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D55" i="5"/>
  <c r="E55" i="5"/>
  <c r="F55" i="5"/>
  <c r="G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D56" i="5"/>
  <c r="E56" i="5"/>
  <c r="F56" i="5"/>
  <c r="G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D57" i="5"/>
  <c r="E57" i="5"/>
  <c r="F57" i="5"/>
  <c r="G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D58" i="5"/>
  <c r="E58" i="5"/>
  <c r="F58" i="5"/>
  <c r="G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D59" i="5"/>
  <c r="E59" i="5"/>
  <c r="F59" i="5"/>
  <c r="G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D60" i="5"/>
  <c r="E60" i="5"/>
  <c r="F60" i="5"/>
  <c r="G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D61" i="5"/>
  <c r="E61" i="5"/>
  <c r="F61" i="5"/>
  <c r="G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D62" i="5"/>
  <c r="E62" i="5"/>
  <c r="F62" i="5"/>
  <c r="G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D63" i="5"/>
  <c r="E63" i="5"/>
  <c r="F63" i="5"/>
  <c r="G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D64" i="5"/>
  <c r="E64" i="5"/>
  <c r="F64" i="5"/>
  <c r="G64" i="5"/>
  <c r="H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D65" i="5"/>
  <c r="E65" i="5"/>
  <c r="F65" i="5"/>
  <c r="G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D66" i="5"/>
  <c r="E66" i="5"/>
  <c r="F66" i="5"/>
  <c r="G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D67" i="5"/>
  <c r="E67" i="5"/>
  <c r="F67" i="5"/>
  <c r="G67" i="5"/>
  <c r="H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D68" i="5"/>
  <c r="E68" i="5"/>
  <c r="F68" i="5"/>
  <c r="G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D69" i="5"/>
  <c r="E69" i="5"/>
  <c r="F69" i="5"/>
  <c r="G69" i="5"/>
  <c r="H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D70" i="5"/>
  <c r="E70" i="5"/>
  <c r="F70" i="5"/>
  <c r="G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D71" i="5"/>
  <c r="E71" i="5"/>
  <c r="F71" i="5"/>
  <c r="G71" i="5"/>
  <c r="H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D72" i="5"/>
  <c r="E72" i="5"/>
  <c r="F72" i="5"/>
  <c r="G72" i="5"/>
  <c r="H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D73" i="5"/>
  <c r="E73" i="5"/>
  <c r="F73" i="5"/>
  <c r="G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D74" i="5"/>
  <c r="E74" i="5"/>
  <c r="F74" i="5"/>
  <c r="G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D75" i="5"/>
  <c r="E75" i="5"/>
  <c r="F75" i="5"/>
  <c r="G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D76" i="5"/>
  <c r="E76" i="5"/>
  <c r="F76" i="5"/>
  <c r="G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D77" i="5"/>
  <c r="E77" i="5"/>
  <c r="F77" i="5"/>
  <c r="G77" i="5"/>
  <c r="H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D78" i="5"/>
  <c r="E78" i="5"/>
  <c r="F78" i="5"/>
  <c r="G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D79" i="5"/>
  <c r="E79" i="5"/>
  <c r="F79" i="5"/>
  <c r="G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D80" i="5"/>
  <c r="E80" i="5"/>
  <c r="F80" i="5"/>
  <c r="G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D81" i="5"/>
  <c r="E81" i="5"/>
  <c r="F81" i="5"/>
  <c r="G81" i="5"/>
  <c r="H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D82" i="5"/>
  <c r="E82" i="5"/>
  <c r="F82" i="5"/>
  <c r="G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D83" i="5"/>
  <c r="E83" i="5"/>
  <c r="F83" i="5"/>
  <c r="G83" i="5"/>
  <c r="H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D84" i="5"/>
  <c r="E84" i="5"/>
  <c r="F84" i="5"/>
  <c r="G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D85" i="5"/>
  <c r="E85" i="5"/>
  <c r="F85" i="5"/>
  <c r="G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D86" i="5"/>
  <c r="E86" i="5"/>
  <c r="F86" i="5"/>
  <c r="G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D87" i="5"/>
  <c r="E87" i="5"/>
  <c r="F87" i="5"/>
  <c r="G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D88" i="5"/>
  <c r="E88" i="5"/>
  <c r="F88" i="5"/>
  <c r="G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D89" i="5"/>
  <c r="E89" i="5"/>
  <c r="F89" i="5"/>
  <c r="G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D90" i="5"/>
  <c r="E90" i="5"/>
  <c r="F90" i="5"/>
  <c r="G90" i="5"/>
  <c r="H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D91" i="5"/>
  <c r="E91" i="5"/>
  <c r="F91" i="5"/>
  <c r="G91" i="5"/>
  <c r="H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D92" i="5"/>
  <c r="E92" i="5"/>
  <c r="F92" i="5"/>
  <c r="G92" i="5"/>
  <c r="H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D93" i="5"/>
  <c r="E93" i="5"/>
  <c r="F93" i="5"/>
  <c r="G93" i="5"/>
  <c r="H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D94" i="5"/>
  <c r="E94" i="5"/>
  <c r="F94" i="5"/>
  <c r="G94" i="5"/>
  <c r="H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D95" i="5"/>
  <c r="E95" i="5"/>
  <c r="F95" i="5"/>
  <c r="G95" i="5"/>
  <c r="H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D96" i="5"/>
  <c r="E96" i="5"/>
  <c r="F96" i="5"/>
  <c r="G96" i="5"/>
  <c r="H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D97" i="5"/>
  <c r="E97" i="5"/>
  <c r="F97" i="5"/>
  <c r="G97" i="5"/>
  <c r="H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D98" i="5"/>
  <c r="E98" i="5"/>
  <c r="F98" i="5"/>
  <c r="G98" i="5"/>
  <c r="H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D99" i="5"/>
  <c r="E99" i="5"/>
  <c r="F99" i="5"/>
  <c r="G99" i="5"/>
  <c r="H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D100" i="5"/>
  <c r="E100" i="5"/>
  <c r="F100" i="5"/>
  <c r="G100" i="5"/>
  <c r="H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D101" i="5"/>
  <c r="E101" i="5"/>
  <c r="F101" i="5"/>
  <c r="G101" i="5"/>
  <c r="H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D102" i="5"/>
  <c r="E102" i="5"/>
  <c r="F102" i="5"/>
  <c r="G102" i="5"/>
  <c r="H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D103" i="5"/>
  <c r="E103" i="5"/>
  <c r="F103" i="5"/>
  <c r="G103" i="5"/>
  <c r="H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D104" i="5"/>
  <c r="E104" i="5"/>
  <c r="F104" i="5"/>
  <c r="G104" i="5"/>
  <c r="H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D105" i="5"/>
  <c r="E105" i="5"/>
  <c r="F105" i="5"/>
  <c r="G105" i="5"/>
  <c r="H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D106" i="5"/>
  <c r="E106" i="5"/>
  <c r="F106" i="5"/>
  <c r="G106" i="5"/>
  <c r="H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D107" i="5"/>
  <c r="E107" i="5"/>
  <c r="F107" i="5"/>
  <c r="G107" i="5"/>
  <c r="H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D108" i="5"/>
  <c r="E108" i="5"/>
  <c r="F108" i="5"/>
  <c r="G108" i="5"/>
  <c r="H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D109" i="5"/>
  <c r="E109" i="5"/>
  <c r="F109" i="5"/>
  <c r="G109" i="5"/>
  <c r="H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D110" i="5"/>
  <c r="E110" i="5"/>
  <c r="F110" i="5"/>
  <c r="G110" i="5"/>
  <c r="H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D111" i="5"/>
  <c r="E111" i="5"/>
  <c r="F111" i="5"/>
  <c r="G111" i="5"/>
  <c r="H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D112" i="5"/>
  <c r="E112" i="5"/>
  <c r="F112" i="5"/>
  <c r="G112" i="5"/>
  <c r="H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D113" i="5"/>
  <c r="E113" i="5"/>
  <c r="F113" i="5"/>
  <c r="G113" i="5"/>
  <c r="H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D114" i="5"/>
  <c r="E114" i="5"/>
  <c r="F114" i="5"/>
  <c r="G114" i="5"/>
  <c r="H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D115" i="5"/>
  <c r="E115" i="5"/>
  <c r="F115" i="5"/>
  <c r="G115" i="5"/>
  <c r="H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D116" i="5"/>
  <c r="E116" i="5"/>
  <c r="F116" i="5"/>
  <c r="G116" i="5"/>
  <c r="H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D117" i="5"/>
  <c r="E117" i="5"/>
  <c r="F117" i="5"/>
  <c r="G117" i="5"/>
  <c r="H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D118" i="5"/>
  <c r="E118" i="5"/>
  <c r="F118" i="5"/>
  <c r="G118" i="5"/>
  <c r="H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D119" i="5"/>
  <c r="E119" i="5"/>
  <c r="F119" i="5"/>
  <c r="G119" i="5"/>
  <c r="H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D120" i="5"/>
  <c r="E120" i="5"/>
  <c r="F120" i="5"/>
  <c r="G120" i="5"/>
  <c r="H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D121" i="5"/>
  <c r="E121" i="5"/>
  <c r="F121" i="5"/>
  <c r="G121" i="5"/>
  <c r="H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D122" i="5"/>
  <c r="E122" i="5"/>
  <c r="F122" i="5"/>
  <c r="G122" i="5"/>
  <c r="H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D123" i="5"/>
  <c r="E123" i="5"/>
  <c r="F123" i="5"/>
  <c r="G123" i="5"/>
  <c r="H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D124" i="5"/>
  <c r="E124" i="5"/>
  <c r="F124" i="5"/>
  <c r="G124" i="5"/>
  <c r="H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D125" i="5"/>
  <c r="E125" i="5"/>
  <c r="F125" i="5"/>
  <c r="G125" i="5"/>
  <c r="H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D126" i="5"/>
  <c r="E126" i="5"/>
  <c r="F126" i="5"/>
  <c r="G126" i="5"/>
  <c r="H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D127" i="5"/>
  <c r="E127" i="5"/>
  <c r="F127" i="5"/>
  <c r="G127" i="5"/>
  <c r="H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D128" i="5"/>
  <c r="E128" i="5"/>
  <c r="F128" i="5"/>
  <c r="G128" i="5"/>
  <c r="H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D129" i="5"/>
  <c r="E129" i="5"/>
  <c r="F129" i="5"/>
  <c r="G129" i="5"/>
  <c r="H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D130" i="5"/>
  <c r="E130" i="5"/>
  <c r="F130" i="5"/>
  <c r="G130" i="5"/>
  <c r="H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D131" i="5"/>
  <c r="E131" i="5"/>
  <c r="F131" i="5"/>
  <c r="G131" i="5"/>
  <c r="H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D132" i="5"/>
  <c r="E132" i="5"/>
  <c r="F132" i="5"/>
  <c r="G132" i="5"/>
  <c r="H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D133" i="5"/>
  <c r="E133" i="5"/>
  <c r="F133" i="5"/>
  <c r="G133" i="5"/>
  <c r="H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D134" i="5"/>
  <c r="E134" i="5"/>
  <c r="F134" i="5"/>
  <c r="G134" i="5"/>
  <c r="H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D135" i="5"/>
  <c r="E135" i="5"/>
  <c r="F135" i="5"/>
  <c r="G135" i="5"/>
  <c r="H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D136" i="5"/>
  <c r="E136" i="5"/>
  <c r="F136" i="5"/>
  <c r="G136" i="5"/>
  <c r="H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D137" i="5"/>
  <c r="E137" i="5"/>
  <c r="F137" i="5"/>
  <c r="G137" i="5"/>
  <c r="H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D138" i="5"/>
  <c r="E138" i="5"/>
  <c r="F138" i="5"/>
  <c r="G138" i="5"/>
  <c r="H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D139" i="5"/>
  <c r="E139" i="5"/>
  <c r="F139" i="5"/>
  <c r="G139" i="5"/>
  <c r="H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D140" i="5"/>
  <c r="E140" i="5"/>
  <c r="F140" i="5"/>
  <c r="G140" i="5"/>
  <c r="H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D141" i="5"/>
  <c r="E141" i="5"/>
  <c r="F141" i="5"/>
  <c r="G141" i="5"/>
  <c r="H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D142" i="5"/>
  <c r="E142" i="5"/>
  <c r="F142" i="5"/>
  <c r="G142" i="5"/>
  <c r="H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D143" i="5"/>
  <c r="E143" i="5"/>
  <c r="F143" i="5"/>
  <c r="G143" i="5"/>
  <c r="H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D144" i="5"/>
  <c r="E144" i="5"/>
  <c r="F144" i="5"/>
  <c r="G144" i="5"/>
  <c r="H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D145" i="5"/>
  <c r="E145" i="5"/>
  <c r="F145" i="5"/>
  <c r="G145" i="5"/>
  <c r="H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D146" i="5"/>
  <c r="E146" i="5"/>
  <c r="F146" i="5"/>
  <c r="G146" i="5"/>
  <c r="H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D147" i="5"/>
  <c r="E147" i="5"/>
  <c r="F147" i="5"/>
  <c r="G147" i="5"/>
  <c r="H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D148" i="5"/>
  <c r="E148" i="5"/>
  <c r="F148" i="5"/>
  <c r="G148" i="5"/>
  <c r="H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D149" i="5"/>
  <c r="E149" i="5"/>
  <c r="F149" i="5"/>
  <c r="G149" i="5"/>
  <c r="H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D150" i="5"/>
  <c r="E150" i="5"/>
  <c r="F150" i="5"/>
  <c r="G150" i="5"/>
  <c r="H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D151" i="5"/>
  <c r="E151" i="5"/>
  <c r="F151" i="5"/>
  <c r="G151" i="5"/>
  <c r="H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D152" i="5"/>
  <c r="E152" i="5"/>
  <c r="F152" i="5"/>
  <c r="G152" i="5"/>
  <c r="H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D153" i="5"/>
  <c r="E153" i="5"/>
  <c r="F153" i="5"/>
  <c r="G153" i="5"/>
  <c r="H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D154" i="5"/>
  <c r="E154" i="5"/>
  <c r="F154" i="5"/>
  <c r="G154" i="5"/>
  <c r="H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D155" i="5"/>
  <c r="E155" i="5"/>
  <c r="F155" i="5"/>
  <c r="G155" i="5"/>
  <c r="H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D156" i="5"/>
  <c r="E156" i="5"/>
  <c r="F156" i="5"/>
  <c r="G156" i="5"/>
  <c r="H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D157" i="5"/>
  <c r="E157" i="5"/>
  <c r="F157" i="5"/>
  <c r="G157" i="5"/>
  <c r="H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D158" i="5"/>
  <c r="E158" i="5"/>
  <c r="F158" i="5"/>
  <c r="G158" i="5"/>
  <c r="H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D159" i="5"/>
  <c r="E159" i="5"/>
  <c r="F159" i="5"/>
  <c r="G159" i="5"/>
  <c r="H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D160" i="5"/>
  <c r="E160" i="5"/>
  <c r="F160" i="5"/>
  <c r="G160" i="5"/>
  <c r="H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D161" i="5"/>
  <c r="E161" i="5"/>
  <c r="F161" i="5"/>
  <c r="G161" i="5"/>
  <c r="H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D162" i="5"/>
  <c r="E162" i="5"/>
  <c r="F162" i="5"/>
  <c r="G162" i="5"/>
  <c r="H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D163" i="5"/>
  <c r="E163" i="5"/>
  <c r="F163" i="5"/>
  <c r="G163" i="5"/>
  <c r="H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D164" i="5"/>
  <c r="E164" i="5"/>
  <c r="F164" i="5"/>
  <c r="G164" i="5"/>
  <c r="H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D165" i="5"/>
  <c r="E165" i="5"/>
  <c r="F165" i="5"/>
  <c r="G165" i="5"/>
  <c r="H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D166" i="5"/>
  <c r="E166" i="5"/>
  <c r="F166" i="5"/>
  <c r="G166" i="5"/>
  <c r="H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D167" i="5"/>
  <c r="E167" i="5"/>
  <c r="F167" i="5"/>
  <c r="G167" i="5"/>
  <c r="H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D168" i="5"/>
  <c r="E168" i="5"/>
  <c r="F168" i="5"/>
  <c r="G168" i="5"/>
  <c r="H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D169" i="5"/>
  <c r="E169" i="5"/>
  <c r="F169" i="5"/>
  <c r="G169" i="5"/>
  <c r="H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D170" i="5"/>
  <c r="E170" i="5"/>
  <c r="F170" i="5"/>
  <c r="G170" i="5"/>
  <c r="H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D171" i="5"/>
  <c r="E171" i="5"/>
  <c r="F171" i="5"/>
  <c r="G171" i="5"/>
  <c r="H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D172" i="5"/>
  <c r="E172" i="5"/>
  <c r="F172" i="5"/>
  <c r="G172" i="5"/>
  <c r="H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D173" i="5"/>
  <c r="E173" i="5"/>
  <c r="F173" i="5"/>
  <c r="G173" i="5"/>
  <c r="H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D174" i="5"/>
  <c r="E174" i="5"/>
  <c r="F174" i="5"/>
  <c r="G174" i="5"/>
  <c r="H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D175" i="5"/>
  <c r="E175" i="5"/>
  <c r="F175" i="5"/>
  <c r="G175" i="5"/>
  <c r="H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D176" i="5"/>
  <c r="E176" i="5"/>
  <c r="F176" i="5"/>
  <c r="G176" i="5"/>
  <c r="H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D177" i="5"/>
  <c r="E177" i="5"/>
  <c r="F177" i="5"/>
  <c r="G177" i="5"/>
  <c r="H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D178" i="5"/>
  <c r="E178" i="5"/>
  <c r="F178" i="5"/>
  <c r="G178" i="5"/>
  <c r="H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D179" i="5"/>
  <c r="E179" i="5"/>
  <c r="F179" i="5"/>
  <c r="G179" i="5"/>
  <c r="H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D180" i="5"/>
  <c r="E180" i="5"/>
  <c r="F180" i="5"/>
  <c r="G180" i="5"/>
  <c r="H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D181" i="5"/>
  <c r="E181" i="5"/>
  <c r="F181" i="5"/>
  <c r="G181" i="5"/>
  <c r="H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D182" i="5"/>
  <c r="E182" i="5"/>
  <c r="F182" i="5"/>
  <c r="G182" i="5"/>
  <c r="H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D183" i="5"/>
  <c r="E183" i="5"/>
  <c r="F183" i="5"/>
  <c r="G183" i="5"/>
  <c r="H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D184" i="5"/>
  <c r="E184" i="5"/>
  <c r="F184" i="5"/>
  <c r="G184" i="5"/>
  <c r="H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D185" i="5"/>
  <c r="E185" i="5"/>
  <c r="F185" i="5"/>
  <c r="G185" i="5"/>
  <c r="H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D186" i="5"/>
  <c r="E186" i="5"/>
  <c r="F186" i="5"/>
  <c r="G186" i="5"/>
  <c r="H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D187" i="5"/>
  <c r="E187" i="5"/>
  <c r="F187" i="5"/>
  <c r="G187" i="5"/>
  <c r="H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D188" i="5"/>
  <c r="E188" i="5"/>
  <c r="F188" i="5"/>
  <c r="G188" i="5"/>
  <c r="H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D189" i="5"/>
  <c r="E189" i="5"/>
  <c r="F189" i="5"/>
  <c r="G189" i="5"/>
  <c r="H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D190" i="5"/>
  <c r="E190" i="5"/>
  <c r="F190" i="5"/>
  <c r="G190" i="5"/>
  <c r="H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D191" i="5"/>
  <c r="E191" i="5"/>
  <c r="F191" i="5"/>
  <c r="G191" i="5"/>
  <c r="H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D192" i="5"/>
  <c r="E192" i="5"/>
  <c r="F192" i="5"/>
  <c r="G192" i="5"/>
  <c r="H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D193" i="5"/>
  <c r="E193" i="5"/>
  <c r="F193" i="5"/>
  <c r="G193" i="5"/>
  <c r="H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D194" i="5"/>
  <c r="E194" i="5"/>
  <c r="F194" i="5"/>
  <c r="G194" i="5"/>
  <c r="H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D195" i="5"/>
  <c r="E195" i="5"/>
  <c r="F195" i="5"/>
  <c r="G195" i="5"/>
  <c r="H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D196" i="5"/>
  <c r="E196" i="5"/>
  <c r="F196" i="5"/>
  <c r="G196" i="5"/>
  <c r="H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D197" i="5"/>
  <c r="E197" i="5"/>
  <c r="F197" i="5"/>
  <c r="G197" i="5"/>
  <c r="H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D198" i="5"/>
  <c r="E198" i="5"/>
  <c r="F198" i="5"/>
  <c r="G198" i="5"/>
  <c r="H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D199" i="5"/>
  <c r="E199" i="5"/>
  <c r="F199" i="5"/>
  <c r="G199" i="5"/>
  <c r="H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D200" i="5"/>
  <c r="E200" i="5"/>
  <c r="F200" i="5"/>
  <c r="G200" i="5"/>
  <c r="H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D201" i="5"/>
  <c r="E201" i="5"/>
  <c r="F201" i="5"/>
  <c r="G201" i="5"/>
  <c r="H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D202" i="5"/>
  <c r="E202" i="5"/>
  <c r="F202" i="5"/>
  <c r="G202" i="5"/>
  <c r="H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D203" i="5"/>
  <c r="E203" i="5"/>
  <c r="F203" i="5"/>
  <c r="G203" i="5"/>
  <c r="H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D204" i="5"/>
  <c r="E204" i="5"/>
  <c r="F204" i="5"/>
  <c r="G204" i="5"/>
  <c r="H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D205" i="5"/>
  <c r="E205" i="5"/>
  <c r="F205" i="5"/>
  <c r="G205" i="5"/>
  <c r="H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D206" i="5"/>
  <c r="E206" i="5"/>
  <c r="F206" i="5"/>
  <c r="G206" i="5"/>
  <c r="H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D207" i="5"/>
  <c r="E207" i="5"/>
  <c r="F207" i="5"/>
  <c r="G207" i="5"/>
  <c r="H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D208" i="5"/>
  <c r="E208" i="5"/>
  <c r="F208" i="5"/>
  <c r="G208" i="5"/>
  <c r="H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D209" i="5"/>
  <c r="E209" i="5"/>
  <c r="F209" i="5"/>
  <c r="G209" i="5"/>
  <c r="H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D210" i="5"/>
  <c r="E210" i="5"/>
  <c r="F210" i="5"/>
  <c r="G210" i="5"/>
  <c r="H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D211" i="5"/>
  <c r="E211" i="5"/>
  <c r="F211" i="5"/>
  <c r="G211" i="5"/>
  <c r="H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D212" i="5"/>
  <c r="E212" i="5"/>
  <c r="F212" i="5"/>
  <c r="G212" i="5"/>
  <c r="H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D213" i="5"/>
  <c r="E213" i="5"/>
  <c r="F213" i="5"/>
  <c r="G213" i="5"/>
  <c r="H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D214" i="5"/>
  <c r="E214" i="5"/>
  <c r="F214" i="5"/>
  <c r="G214" i="5"/>
  <c r="H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D215" i="5"/>
  <c r="E215" i="5"/>
  <c r="F215" i="5"/>
  <c r="G215" i="5"/>
  <c r="H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D216" i="5"/>
  <c r="E216" i="5"/>
  <c r="F216" i="5"/>
  <c r="G216" i="5"/>
  <c r="H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D217" i="5"/>
  <c r="E217" i="5"/>
  <c r="F217" i="5"/>
  <c r="G217" i="5"/>
  <c r="H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D218" i="5"/>
  <c r="E218" i="5"/>
  <c r="F218" i="5"/>
  <c r="G218" i="5"/>
  <c r="H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D219" i="5"/>
  <c r="E219" i="5"/>
  <c r="F219" i="5"/>
  <c r="G219" i="5"/>
  <c r="H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D220" i="5"/>
  <c r="E220" i="5"/>
  <c r="F220" i="5"/>
  <c r="G220" i="5"/>
  <c r="H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D221" i="5"/>
  <c r="E221" i="5"/>
  <c r="F221" i="5"/>
  <c r="G221" i="5"/>
  <c r="H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D222" i="5"/>
  <c r="E222" i="5"/>
  <c r="F222" i="5"/>
  <c r="G222" i="5"/>
  <c r="H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D223" i="5"/>
  <c r="E223" i="5"/>
  <c r="F223" i="5"/>
  <c r="G223" i="5"/>
  <c r="H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D224" i="5"/>
  <c r="E224" i="5"/>
  <c r="F224" i="5"/>
  <c r="G224" i="5"/>
  <c r="H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D225" i="5"/>
  <c r="E225" i="5"/>
  <c r="F225" i="5"/>
  <c r="G225" i="5"/>
  <c r="H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D226" i="5"/>
  <c r="E226" i="5"/>
  <c r="F226" i="5"/>
  <c r="G226" i="5"/>
  <c r="H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D227" i="5"/>
  <c r="E227" i="5"/>
  <c r="F227" i="5"/>
  <c r="G227" i="5"/>
  <c r="H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D228" i="5"/>
  <c r="E228" i="5"/>
  <c r="F228" i="5"/>
  <c r="G228" i="5"/>
  <c r="H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D229" i="5"/>
  <c r="E229" i="5"/>
  <c r="F229" i="5"/>
  <c r="G229" i="5"/>
  <c r="H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D230" i="5"/>
  <c r="E230" i="5"/>
  <c r="F230" i="5"/>
  <c r="G230" i="5"/>
  <c r="H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D231" i="5"/>
  <c r="E231" i="5"/>
  <c r="F231" i="5"/>
  <c r="G231" i="5"/>
  <c r="H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D232" i="5"/>
  <c r="E232" i="5"/>
  <c r="F232" i="5"/>
  <c r="G232" i="5"/>
  <c r="H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D233" i="5"/>
  <c r="E233" i="5"/>
  <c r="F233" i="5"/>
  <c r="G233" i="5"/>
  <c r="H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D234" i="5"/>
  <c r="E234" i="5"/>
  <c r="F234" i="5"/>
  <c r="G234" i="5"/>
  <c r="H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D235" i="5"/>
  <c r="E235" i="5"/>
  <c r="F235" i="5"/>
  <c r="G235" i="5"/>
  <c r="H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D236" i="5"/>
  <c r="E236" i="5"/>
  <c r="F236" i="5"/>
  <c r="G236" i="5"/>
  <c r="H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D237" i="5"/>
  <c r="E237" i="5"/>
  <c r="F237" i="5"/>
  <c r="G237" i="5"/>
  <c r="H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D238" i="5"/>
  <c r="E238" i="5"/>
  <c r="F238" i="5"/>
  <c r="G238" i="5"/>
  <c r="H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D239" i="5"/>
  <c r="E239" i="5"/>
  <c r="F239" i="5"/>
  <c r="G239" i="5"/>
  <c r="H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D240" i="5"/>
  <c r="E240" i="5"/>
  <c r="F240" i="5"/>
  <c r="G240" i="5"/>
  <c r="H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D241" i="5"/>
  <c r="E241" i="5"/>
  <c r="F241" i="5"/>
  <c r="G241" i="5"/>
  <c r="H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D242" i="5"/>
  <c r="E242" i="5"/>
  <c r="F242" i="5"/>
  <c r="G242" i="5"/>
  <c r="H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D243" i="5"/>
  <c r="E243" i="5"/>
  <c r="F243" i="5"/>
  <c r="G243" i="5"/>
  <c r="H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D244" i="5"/>
  <c r="E244" i="5"/>
  <c r="F244" i="5"/>
  <c r="G244" i="5"/>
  <c r="H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D245" i="5"/>
  <c r="E245" i="5"/>
  <c r="F245" i="5"/>
  <c r="G245" i="5"/>
  <c r="H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D246" i="5"/>
  <c r="E246" i="5"/>
  <c r="F246" i="5"/>
  <c r="G246" i="5"/>
  <c r="H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D247" i="5"/>
  <c r="E247" i="5"/>
  <c r="F247" i="5"/>
  <c r="G247" i="5"/>
  <c r="H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D248" i="5"/>
  <c r="E248" i="5"/>
  <c r="F248" i="5"/>
  <c r="G248" i="5"/>
  <c r="H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D249" i="5"/>
  <c r="E249" i="5"/>
  <c r="F249" i="5"/>
  <c r="G249" i="5"/>
  <c r="H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D250" i="5"/>
  <c r="E250" i="5"/>
  <c r="F250" i="5"/>
  <c r="G250" i="5"/>
  <c r="H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D251" i="5"/>
  <c r="E251" i="5"/>
  <c r="F251" i="5"/>
  <c r="G251" i="5"/>
  <c r="H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D252" i="5"/>
  <c r="E252" i="5"/>
  <c r="F252" i="5"/>
  <c r="G252" i="5"/>
  <c r="H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D253" i="5"/>
  <c r="E253" i="5"/>
  <c r="F253" i="5"/>
  <c r="G253" i="5"/>
  <c r="H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D254" i="5"/>
  <c r="E254" i="5"/>
  <c r="F254" i="5"/>
  <c r="G254" i="5"/>
  <c r="H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D255" i="5"/>
  <c r="E255" i="5"/>
  <c r="F255" i="5"/>
  <c r="G255" i="5"/>
  <c r="H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D256" i="5"/>
  <c r="E256" i="5"/>
  <c r="F256" i="5"/>
  <c r="G256" i="5"/>
  <c r="H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D257" i="5"/>
  <c r="E257" i="5"/>
  <c r="F257" i="5"/>
  <c r="G257" i="5"/>
  <c r="H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D258" i="5"/>
  <c r="E258" i="5"/>
  <c r="F258" i="5"/>
  <c r="G258" i="5"/>
  <c r="H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D259" i="5"/>
  <c r="E259" i="5"/>
  <c r="F259" i="5"/>
  <c r="G259" i="5"/>
  <c r="H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D260" i="5"/>
  <c r="E260" i="5"/>
  <c r="F260" i="5"/>
  <c r="G260" i="5"/>
  <c r="H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D261" i="5"/>
  <c r="E261" i="5"/>
  <c r="F261" i="5"/>
  <c r="G261" i="5"/>
  <c r="H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D262" i="5"/>
  <c r="E262" i="5"/>
  <c r="F262" i="5"/>
  <c r="G262" i="5"/>
  <c r="H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D263" i="5"/>
  <c r="E263" i="5"/>
  <c r="F263" i="5"/>
  <c r="G263" i="5"/>
  <c r="H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D264" i="5"/>
  <c r="E264" i="5"/>
  <c r="F264" i="5"/>
  <c r="G264" i="5"/>
  <c r="H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D265" i="5"/>
  <c r="E265" i="5"/>
  <c r="F265" i="5"/>
  <c r="G265" i="5"/>
  <c r="H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D266" i="5"/>
  <c r="E266" i="5"/>
  <c r="F266" i="5"/>
  <c r="G266" i="5"/>
  <c r="H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D267" i="5"/>
  <c r="E267" i="5"/>
  <c r="F267" i="5"/>
  <c r="G267" i="5"/>
  <c r="H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D268" i="5"/>
  <c r="E268" i="5"/>
  <c r="F268" i="5"/>
  <c r="G268" i="5"/>
  <c r="H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D269" i="5"/>
  <c r="E269" i="5"/>
  <c r="F269" i="5"/>
  <c r="G269" i="5"/>
  <c r="H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D270" i="5"/>
  <c r="E270" i="5"/>
  <c r="F270" i="5"/>
  <c r="G270" i="5"/>
  <c r="H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D271" i="5"/>
  <c r="E271" i="5"/>
  <c r="F271" i="5"/>
  <c r="G271" i="5"/>
  <c r="H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D272" i="5"/>
  <c r="E272" i="5"/>
  <c r="F272" i="5"/>
  <c r="G272" i="5"/>
  <c r="H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D273" i="5"/>
  <c r="E273" i="5"/>
  <c r="F273" i="5"/>
  <c r="G273" i="5"/>
  <c r="H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D274" i="5"/>
  <c r="E274" i="5"/>
  <c r="F274" i="5"/>
  <c r="G274" i="5"/>
  <c r="H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D275" i="5"/>
  <c r="J406" i="18" s="1"/>
  <c r="E275" i="5"/>
  <c r="F275" i="5"/>
  <c r="G275" i="5"/>
  <c r="H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D276" i="5"/>
  <c r="E276" i="5"/>
  <c r="F276" i="5"/>
  <c r="G276" i="5"/>
  <c r="H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D277" i="5"/>
  <c r="E277" i="5"/>
  <c r="F277" i="5"/>
  <c r="G277" i="5"/>
  <c r="H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D278" i="5"/>
  <c r="E278" i="5"/>
  <c r="F278" i="5"/>
  <c r="G278" i="5"/>
  <c r="H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D279" i="5"/>
  <c r="E279" i="5"/>
  <c r="F279" i="5"/>
  <c r="G279" i="5"/>
  <c r="H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D280" i="5"/>
  <c r="E280" i="5"/>
  <c r="F280" i="5"/>
  <c r="G280" i="5"/>
  <c r="H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D281" i="5"/>
  <c r="E281" i="5"/>
  <c r="F281" i="5"/>
  <c r="G281" i="5"/>
  <c r="H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D282" i="5"/>
  <c r="E282" i="5"/>
  <c r="F282" i="5"/>
  <c r="G282" i="5"/>
  <c r="H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D283" i="5"/>
  <c r="E283" i="5"/>
  <c r="F283" i="5"/>
  <c r="G283" i="5"/>
  <c r="H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D284" i="5"/>
  <c r="E284" i="5"/>
  <c r="F284" i="5"/>
  <c r="G284" i="5"/>
  <c r="H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D285" i="5"/>
  <c r="E285" i="5"/>
  <c r="F285" i="5"/>
  <c r="G285" i="5"/>
  <c r="H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D286" i="5"/>
  <c r="E286" i="5"/>
  <c r="F286" i="5"/>
  <c r="G286" i="5"/>
  <c r="H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D287" i="5"/>
  <c r="E287" i="5"/>
  <c r="F287" i="5"/>
  <c r="G287" i="5"/>
  <c r="H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D288" i="5"/>
  <c r="E288" i="5"/>
  <c r="F288" i="5"/>
  <c r="G288" i="5"/>
  <c r="H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D289" i="5"/>
  <c r="E289" i="5"/>
  <c r="F289" i="5"/>
  <c r="G289" i="5"/>
  <c r="H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D290" i="5"/>
  <c r="E290" i="5"/>
  <c r="F290" i="5"/>
  <c r="G290" i="5"/>
  <c r="H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D291" i="5"/>
  <c r="E291" i="5"/>
  <c r="F291" i="5"/>
  <c r="G291" i="5"/>
  <c r="H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D292" i="5"/>
  <c r="E292" i="5"/>
  <c r="F292" i="5"/>
  <c r="G292" i="5"/>
  <c r="H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D293" i="5"/>
  <c r="E293" i="5"/>
  <c r="F293" i="5"/>
  <c r="G293" i="5"/>
  <c r="H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D294" i="5"/>
  <c r="E294" i="5"/>
  <c r="F294" i="5"/>
  <c r="G294" i="5"/>
  <c r="H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D295" i="5"/>
  <c r="E295" i="5"/>
  <c r="F295" i="5"/>
  <c r="G295" i="5"/>
  <c r="H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D296" i="5"/>
  <c r="E296" i="5"/>
  <c r="F296" i="5"/>
  <c r="G296" i="5"/>
  <c r="H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D297" i="5"/>
  <c r="E297" i="5"/>
  <c r="F297" i="5"/>
  <c r="G297" i="5"/>
  <c r="H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D298" i="5"/>
  <c r="E298" i="5"/>
  <c r="F298" i="5"/>
  <c r="G298" i="5"/>
  <c r="H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D299" i="5"/>
  <c r="E299" i="5"/>
  <c r="F299" i="5"/>
  <c r="G299" i="5"/>
  <c r="H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D300" i="5"/>
  <c r="E300" i="5"/>
  <c r="F300" i="5"/>
  <c r="G300" i="5"/>
  <c r="H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D301" i="5"/>
  <c r="E301" i="5"/>
  <c r="F301" i="5"/>
  <c r="G301" i="5"/>
  <c r="H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D302" i="5"/>
  <c r="E302" i="5"/>
  <c r="F302" i="5"/>
  <c r="G302" i="5"/>
  <c r="H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D303" i="5"/>
  <c r="E303" i="5"/>
  <c r="F303" i="5"/>
  <c r="G303" i="5"/>
  <c r="H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D304" i="5"/>
  <c r="E304" i="5"/>
  <c r="F304" i="5"/>
  <c r="G304" i="5"/>
  <c r="H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D305" i="5"/>
  <c r="E305" i="5"/>
  <c r="F305" i="5"/>
  <c r="G305" i="5"/>
  <c r="H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D306" i="5"/>
  <c r="E306" i="5"/>
  <c r="F306" i="5"/>
  <c r="G306" i="5"/>
  <c r="H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D307" i="5"/>
  <c r="E307" i="5"/>
  <c r="F307" i="5"/>
  <c r="G307" i="5"/>
  <c r="H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D308" i="5"/>
  <c r="E308" i="5"/>
  <c r="F308" i="5"/>
  <c r="G308" i="5"/>
  <c r="H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D309" i="5"/>
  <c r="E309" i="5"/>
  <c r="F309" i="5"/>
  <c r="G309" i="5"/>
  <c r="H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D310" i="5"/>
  <c r="E310" i="5"/>
  <c r="F310" i="5"/>
  <c r="G310" i="5"/>
  <c r="H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D311" i="5"/>
  <c r="E311" i="5"/>
  <c r="F311" i="5"/>
  <c r="G311" i="5"/>
  <c r="H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D312" i="5"/>
  <c r="E312" i="5"/>
  <c r="F312" i="5"/>
  <c r="G312" i="5"/>
  <c r="H312" i="5"/>
  <c r="J312" i="5"/>
  <c r="K312" i="5"/>
  <c r="L312" i="5"/>
  <c r="M312" i="5"/>
  <c r="N312" i="5"/>
  <c r="O312" i="5"/>
  <c r="P312" i="5"/>
  <c r="Q312" i="5"/>
  <c r="R312" i="5"/>
  <c r="S312" i="5"/>
  <c r="T312" i="5"/>
  <c r="U312" i="5"/>
  <c r="V312" i="5"/>
  <c r="W312" i="5"/>
  <c r="X312" i="5"/>
  <c r="Y312" i="5"/>
  <c r="Z312" i="5"/>
  <c r="AA312" i="5"/>
  <c r="D313" i="5"/>
  <c r="E313" i="5"/>
  <c r="F313" i="5"/>
  <c r="G313" i="5"/>
  <c r="H313" i="5"/>
  <c r="J313" i="5"/>
  <c r="K313" i="5"/>
  <c r="L313" i="5"/>
  <c r="M313" i="5"/>
  <c r="N313" i="5"/>
  <c r="O313" i="5"/>
  <c r="P313" i="5"/>
  <c r="Q313" i="5"/>
  <c r="R313" i="5"/>
  <c r="S313" i="5"/>
  <c r="T313" i="5"/>
  <c r="U313" i="5"/>
  <c r="V313" i="5"/>
  <c r="W313" i="5"/>
  <c r="X313" i="5"/>
  <c r="Y313" i="5"/>
  <c r="Z313" i="5"/>
  <c r="AA313" i="5"/>
  <c r="D314" i="5"/>
  <c r="E314" i="5"/>
  <c r="F314" i="5"/>
  <c r="G314" i="5"/>
  <c r="H314" i="5"/>
  <c r="J314" i="5"/>
  <c r="K314" i="5"/>
  <c r="L314" i="5"/>
  <c r="M314" i="5"/>
  <c r="N314" i="5"/>
  <c r="O314" i="5"/>
  <c r="P314" i="5"/>
  <c r="Q314" i="5"/>
  <c r="R314" i="5"/>
  <c r="S314" i="5"/>
  <c r="T314" i="5"/>
  <c r="U314" i="5"/>
  <c r="V314" i="5"/>
  <c r="W314" i="5"/>
  <c r="X314" i="5"/>
  <c r="Y314" i="5"/>
  <c r="Z314" i="5"/>
  <c r="AA314" i="5"/>
  <c r="D315" i="5"/>
  <c r="E315" i="5"/>
  <c r="F315" i="5"/>
  <c r="G315" i="5"/>
  <c r="H315" i="5"/>
  <c r="J315" i="5"/>
  <c r="K315" i="5"/>
  <c r="L315" i="5"/>
  <c r="M315" i="5"/>
  <c r="N315" i="5"/>
  <c r="O315" i="5"/>
  <c r="P315" i="5"/>
  <c r="Q315" i="5"/>
  <c r="R315" i="5"/>
  <c r="S315" i="5"/>
  <c r="T315" i="5"/>
  <c r="U315" i="5"/>
  <c r="V315" i="5"/>
  <c r="W315" i="5"/>
  <c r="X315" i="5"/>
  <c r="Y315" i="5"/>
  <c r="Z315" i="5"/>
  <c r="AA315" i="5"/>
  <c r="D316" i="5"/>
  <c r="E316" i="5"/>
  <c r="F316" i="5"/>
  <c r="G316" i="5"/>
  <c r="H316" i="5"/>
  <c r="J316" i="5"/>
  <c r="K316" i="5"/>
  <c r="L316" i="5"/>
  <c r="M316" i="5"/>
  <c r="N316" i="5"/>
  <c r="O316" i="5"/>
  <c r="P316" i="5"/>
  <c r="Q316" i="5"/>
  <c r="R316" i="5"/>
  <c r="S316" i="5"/>
  <c r="T316" i="5"/>
  <c r="U316" i="5"/>
  <c r="V316" i="5"/>
  <c r="W316" i="5"/>
  <c r="X316" i="5"/>
  <c r="Y316" i="5"/>
  <c r="Z316" i="5"/>
  <c r="AA316" i="5"/>
  <c r="D317" i="5"/>
  <c r="E317" i="5"/>
  <c r="F317" i="5"/>
  <c r="G317" i="5"/>
  <c r="H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D318" i="5"/>
  <c r="E318" i="5"/>
  <c r="F318" i="5"/>
  <c r="G318" i="5"/>
  <c r="H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D319" i="5"/>
  <c r="E319" i="5"/>
  <c r="F319" i="5"/>
  <c r="G319" i="5"/>
  <c r="H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D320" i="5"/>
  <c r="E320" i="5"/>
  <c r="F320" i="5"/>
  <c r="G320" i="5"/>
  <c r="H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D321" i="5"/>
  <c r="E321" i="5"/>
  <c r="F321" i="5"/>
  <c r="G321" i="5"/>
  <c r="H321" i="5"/>
  <c r="J321" i="5"/>
  <c r="K321" i="5"/>
  <c r="L321" i="5"/>
  <c r="M321" i="5"/>
  <c r="N321" i="5"/>
  <c r="O321" i="5"/>
  <c r="P321" i="5"/>
  <c r="Q321" i="5"/>
  <c r="R321" i="5"/>
  <c r="S321" i="5"/>
  <c r="T321" i="5"/>
  <c r="U321" i="5"/>
  <c r="V321" i="5"/>
  <c r="W321" i="5"/>
  <c r="X321" i="5"/>
  <c r="Y321" i="5"/>
  <c r="Z321" i="5"/>
  <c r="AA321" i="5"/>
  <c r="D322" i="5"/>
  <c r="E322" i="5"/>
  <c r="F322" i="5"/>
  <c r="G322" i="5"/>
  <c r="H322" i="5"/>
  <c r="J322" i="5"/>
  <c r="K322" i="5"/>
  <c r="L322" i="5"/>
  <c r="M322" i="5"/>
  <c r="N322" i="5"/>
  <c r="O322" i="5"/>
  <c r="P322" i="5"/>
  <c r="Q322" i="5"/>
  <c r="R322" i="5"/>
  <c r="S322" i="5"/>
  <c r="T322" i="5"/>
  <c r="U322" i="5"/>
  <c r="V322" i="5"/>
  <c r="W322" i="5"/>
  <c r="X322" i="5"/>
  <c r="Y322" i="5"/>
  <c r="Z322" i="5"/>
  <c r="AA322" i="5"/>
  <c r="D323" i="5"/>
  <c r="E323" i="5"/>
  <c r="F323" i="5"/>
  <c r="G323" i="5"/>
  <c r="H323" i="5"/>
  <c r="J323" i="5"/>
  <c r="K323" i="5"/>
  <c r="L323" i="5"/>
  <c r="M323" i="5"/>
  <c r="N323" i="5"/>
  <c r="O323" i="5"/>
  <c r="P323" i="5"/>
  <c r="Q323" i="5"/>
  <c r="R323" i="5"/>
  <c r="S323" i="5"/>
  <c r="T323" i="5"/>
  <c r="U323" i="5"/>
  <c r="V323" i="5"/>
  <c r="W323" i="5"/>
  <c r="X323" i="5"/>
  <c r="Y323" i="5"/>
  <c r="Z323" i="5"/>
  <c r="AA323" i="5"/>
  <c r="D324" i="5"/>
  <c r="E324" i="5"/>
  <c r="F324" i="5"/>
  <c r="G324" i="5"/>
  <c r="H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Z324" i="5"/>
  <c r="AA324" i="5"/>
  <c r="D325" i="5"/>
  <c r="E325" i="5"/>
  <c r="F325" i="5"/>
  <c r="G325" i="5"/>
  <c r="H325" i="5"/>
  <c r="J325" i="5"/>
  <c r="K325" i="5"/>
  <c r="L325" i="5"/>
  <c r="M325" i="5"/>
  <c r="N325" i="5"/>
  <c r="O325" i="5"/>
  <c r="P325" i="5"/>
  <c r="Q325" i="5"/>
  <c r="R325" i="5"/>
  <c r="S325" i="5"/>
  <c r="T325" i="5"/>
  <c r="U325" i="5"/>
  <c r="V325" i="5"/>
  <c r="W325" i="5"/>
  <c r="X325" i="5"/>
  <c r="Y325" i="5"/>
  <c r="Z325" i="5"/>
  <c r="AA325" i="5"/>
  <c r="D326" i="5"/>
  <c r="E326" i="5"/>
  <c r="F326" i="5"/>
  <c r="G326" i="5"/>
  <c r="H326" i="5"/>
  <c r="J326" i="5"/>
  <c r="K326" i="5"/>
  <c r="L326" i="5"/>
  <c r="M326" i="5"/>
  <c r="N326" i="5"/>
  <c r="O326" i="5"/>
  <c r="P326" i="5"/>
  <c r="Q326" i="5"/>
  <c r="R326" i="5"/>
  <c r="S326" i="5"/>
  <c r="T326" i="5"/>
  <c r="U326" i="5"/>
  <c r="V326" i="5"/>
  <c r="W326" i="5"/>
  <c r="X326" i="5"/>
  <c r="Y326" i="5"/>
  <c r="Z326" i="5"/>
  <c r="AA326" i="5"/>
  <c r="D327" i="5"/>
  <c r="E327" i="5"/>
  <c r="F327" i="5"/>
  <c r="G327" i="5"/>
  <c r="H327" i="5"/>
  <c r="J327" i="5"/>
  <c r="K327" i="5"/>
  <c r="L327" i="5"/>
  <c r="M327" i="5"/>
  <c r="N327" i="5"/>
  <c r="O327" i="5"/>
  <c r="P327" i="5"/>
  <c r="Q327" i="5"/>
  <c r="R327" i="5"/>
  <c r="S327" i="5"/>
  <c r="T327" i="5"/>
  <c r="U327" i="5"/>
  <c r="V327" i="5"/>
  <c r="W327" i="5"/>
  <c r="X327" i="5"/>
  <c r="Y327" i="5"/>
  <c r="Z327" i="5"/>
  <c r="AA327" i="5"/>
  <c r="D328" i="5"/>
  <c r="E328" i="5"/>
  <c r="F328" i="5"/>
  <c r="G328" i="5"/>
  <c r="H328" i="5"/>
  <c r="J328" i="5"/>
  <c r="K328" i="5"/>
  <c r="L328" i="5"/>
  <c r="M328" i="5"/>
  <c r="N328" i="5"/>
  <c r="O328" i="5"/>
  <c r="P328" i="5"/>
  <c r="Q328" i="5"/>
  <c r="R328" i="5"/>
  <c r="S328" i="5"/>
  <c r="T328" i="5"/>
  <c r="U328" i="5"/>
  <c r="V328" i="5"/>
  <c r="W328" i="5"/>
  <c r="X328" i="5"/>
  <c r="Y328" i="5"/>
  <c r="Z328" i="5"/>
  <c r="AA328" i="5"/>
  <c r="D329" i="5"/>
  <c r="E329" i="5"/>
  <c r="F329" i="5"/>
  <c r="G329" i="5"/>
  <c r="H329" i="5"/>
  <c r="J329" i="5"/>
  <c r="K329" i="5"/>
  <c r="L329" i="5"/>
  <c r="M329" i="5"/>
  <c r="N329" i="5"/>
  <c r="O329" i="5"/>
  <c r="P329" i="5"/>
  <c r="Q329" i="5"/>
  <c r="R329" i="5"/>
  <c r="S329" i="5"/>
  <c r="T329" i="5"/>
  <c r="U329" i="5"/>
  <c r="V329" i="5"/>
  <c r="W329" i="5"/>
  <c r="X329" i="5"/>
  <c r="Y329" i="5"/>
  <c r="Z329" i="5"/>
  <c r="AA329" i="5"/>
  <c r="D330" i="5"/>
  <c r="E330" i="5"/>
  <c r="F330" i="5"/>
  <c r="G330" i="5"/>
  <c r="H330" i="5"/>
  <c r="J330" i="5"/>
  <c r="K330" i="5"/>
  <c r="L330" i="5"/>
  <c r="M330" i="5"/>
  <c r="N330" i="5"/>
  <c r="O330" i="5"/>
  <c r="P330" i="5"/>
  <c r="Q330" i="5"/>
  <c r="R330" i="5"/>
  <c r="S330" i="5"/>
  <c r="T330" i="5"/>
  <c r="U330" i="5"/>
  <c r="V330" i="5"/>
  <c r="W330" i="5"/>
  <c r="X330" i="5"/>
  <c r="Y330" i="5"/>
  <c r="Z330" i="5"/>
  <c r="AA330" i="5"/>
  <c r="D331" i="5"/>
  <c r="E331" i="5"/>
  <c r="F331" i="5"/>
  <c r="G331" i="5"/>
  <c r="H331" i="5"/>
  <c r="J331" i="5"/>
  <c r="K331" i="5"/>
  <c r="L331" i="5"/>
  <c r="M331" i="5"/>
  <c r="N331" i="5"/>
  <c r="O331" i="5"/>
  <c r="P331" i="5"/>
  <c r="Q331" i="5"/>
  <c r="R331" i="5"/>
  <c r="S331" i="5"/>
  <c r="T331" i="5"/>
  <c r="U331" i="5"/>
  <c r="V331" i="5"/>
  <c r="W331" i="5"/>
  <c r="X331" i="5"/>
  <c r="Y331" i="5"/>
  <c r="Z331" i="5"/>
  <c r="AA331" i="5"/>
  <c r="D332" i="5"/>
  <c r="E332" i="5"/>
  <c r="F332" i="5"/>
  <c r="G332" i="5"/>
  <c r="H332" i="5"/>
  <c r="J332" i="5"/>
  <c r="K332" i="5"/>
  <c r="L332" i="5"/>
  <c r="M332" i="5"/>
  <c r="N332" i="5"/>
  <c r="O332" i="5"/>
  <c r="P332" i="5"/>
  <c r="Q332" i="5"/>
  <c r="R332" i="5"/>
  <c r="S332" i="5"/>
  <c r="T332" i="5"/>
  <c r="U332" i="5"/>
  <c r="V332" i="5"/>
  <c r="W332" i="5"/>
  <c r="X332" i="5"/>
  <c r="Y332" i="5"/>
  <c r="Z332" i="5"/>
  <c r="AA332" i="5"/>
  <c r="D333" i="5"/>
  <c r="E333" i="5"/>
  <c r="F333" i="5"/>
  <c r="G333" i="5"/>
  <c r="H333" i="5"/>
  <c r="J333" i="5"/>
  <c r="K333" i="5"/>
  <c r="L333" i="5"/>
  <c r="M333" i="5"/>
  <c r="N333" i="5"/>
  <c r="O333" i="5"/>
  <c r="P333" i="5"/>
  <c r="Q333" i="5"/>
  <c r="R333" i="5"/>
  <c r="S333" i="5"/>
  <c r="T333" i="5"/>
  <c r="U333" i="5"/>
  <c r="V333" i="5"/>
  <c r="W333" i="5"/>
  <c r="X333" i="5"/>
  <c r="Y333" i="5"/>
  <c r="Z333" i="5"/>
  <c r="AA333" i="5"/>
  <c r="D334" i="5"/>
  <c r="E334" i="5"/>
  <c r="F334" i="5"/>
  <c r="G334" i="5"/>
  <c r="H334" i="5"/>
  <c r="J334" i="5"/>
  <c r="K334" i="5"/>
  <c r="L334" i="5"/>
  <c r="M334" i="5"/>
  <c r="N334" i="5"/>
  <c r="O334" i="5"/>
  <c r="P334" i="5"/>
  <c r="Q334" i="5"/>
  <c r="R334" i="5"/>
  <c r="S334" i="5"/>
  <c r="T334" i="5"/>
  <c r="U334" i="5"/>
  <c r="V334" i="5"/>
  <c r="W334" i="5"/>
  <c r="X334" i="5"/>
  <c r="Y334" i="5"/>
  <c r="Z334" i="5"/>
  <c r="AA334" i="5"/>
  <c r="D335" i="5"/>
  <c r="E335" i="5"/>
  <c r="F335" i="5"/>
  <c r="G335" i="5"/>
  <c r="H335" i="5"/>
  <c r="J335" i="5"/>
  <c r="K335" i="5"/>
  <c r="L335" i="5"/>
  <c r="M335" i="5"/>
  <c r="N335" i="5"/>
  <c r="O335" i="5"/>
  <c r="P335" i="5"/>
  <c r="Q335" i="5"/>
  <c r="R335" i="5"/>
  <c r="S335" i="5"/>
  <c r="T335" i="5"/>
  <c r="U335" i="5"/>
  <c r="V335" i="5"/>
  <c r="W335" i="5"/>
  <c r="X335" i="5"/>
  <c r="Y335" i="5"/>
  <c r="Z335" i="5"/>
  <c r="AA335" i="5"/>
  <c r="D336" i="5"/>
  <c r="E336" i="5"/>
  <c r="F336" i="5"/>
  <c r="G336" i="5"/>
  <c r="H336" i="5"/>
  <c r="J336" i="5"/>
  <c r="K336" i="5"/>
  <c r="L336" i="5"/>
  <c r="M336" i="5"/>
  <c r="N336" i="5"/>
  <c r="O336" i="5"/>
  <c r="P336" i="5"/>
  <c r="Q336" i="5"/>
  <c r="R336" i="5"/>
  <c r="S336" i="5"/>
  <c r="T336" i="5"/>
  <c r="U336" i="5"/>
  <c r="V336" i="5"/>
  <c r="W336" i="5"/>
  <c r="X336" i="5"/>
  <c r="Y336" i="5"/>
  <c r="Z336" i="5"/>
  <c r="AA336" i="5"/>
  <c r="D337" i="5"/>
  <c r="E337" i="5"/>
  <c r="F337" i="5"/>
  <c r="G337" i="5"/>
  <c r="H337" i="5"/>
  <c r="J337" i="5"/>
  <c r="K337" i="5"/>
  <c r="L337" i="5"/>
  <c r="M337" i="5"/>
  <c r="N337" i="5"/>
  <c r="O337" i="5"/>
  <c r="P337" i="5"/>
  <c r="Q337" i="5"/>
  <c r="R337" i="5"/>
  <c r="S337" i="5"/>
  <c r="T337" i="5"/>
  <c r="U337" i="5"/>
  <c r="V337" i="5"/>
  <c r="W337" i="5"/>
  <c r="X337" i="5"/>
  <c r="Y337" i="5"/>
  <c r="Z337" i="5"/>
  <c r="AA337" i="5"/>
  <c r="D338" i="5"/>
  <c r="E338" i="5"/>
  <c r="F338" i="5"/>
  <c r="G338" i="5"/>
  <c r="H338" i="5"/>
  <c r="J338" i="5"/>
  <c r="K338" i="5"/>
  <c r="L338" i="5"/>
  <c r="M338" i="5"/>
  <c r="N338" i="5"/>
  <c r="O338" i="5"/>
  <c r="P338" i="5"/>
  <c r="Q338" i="5"/>
  <c r="R338" i="5"/>
  <c r="S338" i="5"/>
  <c r="T338" i="5"/>
  <c r="U338" i="5"/>
  <c r="V338" i="5"/>
  <c r="W338" i="5"/>
  <c r="X338" i="5"/>
  <c r="Y338" i="5"/>
  <c r="Z338" i="5"/>
  <c r="AA338" i="5"/>
  <c r="D339" i="5"/>
  <c r="E339" i="5"/>
  <c r="F339" i="5"/>
  <c r="G339" i="5"/>
  <c r="H339" i="5"/>
  <c r="J339" i="5"/>
  <c r="K339" i="5"/>
  <c r="L339" i="5"/>
  <c r="M339" i="5"/>
  <c r="N339" i="5"/>
  <c r="O339" i="5"/>
  <c r="P339" i="5"/>
  <c r="Q339" i="5"/>
  <c r="R339" i="5"/>
  <c r="S339" i="5"/>
  <c r="T339" i="5"/>
  <c r="U339" i="5"/>
  <c r="V339" i="5"/>
  <c r="W339" i="5"/>
  <c r="X339" i="5"/>
  <c r="Y339" i="5"/>
  <c r="Z339" i="5"/>
  <c r="AA339" i="5"/>
  <c r="D340" i="5"/>
  <c r="E340" i="5"/>
  <c r="F340" i="5"/>
  <c r="G340" i="5"/>
  <c r="H340" i="5"/>
  <c r="J340" i="5"/>
  <c r="K340" i="5"/>
  <c r="L340" i="5"/>
  <c r="M340" i="5"/>
  <c r="N340" i="5"/>
  <c r="O340" i="5"/>
  <c r="P340" i="5"/>
  <c r="Q340" i="5"/>
  <c r="R340" i="5"/>
  <c r="S340" i="5"/>
  <c r="T340" i="5"/>
  <c r="U340" i="5"/>
  <c r="V340" i="5"/>
  <c r="W340" i="5"/>
  <c r="X340" i="5"/>
  <c r="Y340" i="5"/>
  <c r="Z340" i="5"/>
  <c r="AA340" i="5"/>
  <c r="D341" i="5"/>
  <c r="E341" i="5"/>
  <c r="F341" i="5"/>
  <c r="G341" i="5"/>
  <c r="H341" i="5"/>
  <c r="J341" i="5"/>
  <c r="K341" i="5"/>
  <c r="L341" i="5"/>
  <c r="M341" i="5"/>
  <c r="N341" i="5"/>
  <c r="O341" i="5"/>
  <c r="P341" i="5"/>
  <c r="Q341" i="5"/>
  <c r="R341" i="5"/>
  <c r="S341" i="5"/>
  <c r="T341" i="5"/>
  <c r="U341" i="5"/>
  <c r="V341" i="5"/>
  <c r="W341" i="5"/>
  <c r="X341" i="5"/>
  <c r="Y341" i="5"/>
  <c r="Z341" i="5"/>
  <c r="AA341" i="5"/>
  <c r="D342" i="5"/>
  <c r="E342" i="5"/>
  <c r="F342" i="5"/>
  <c r="G342" i="5"/>
  <c r="H342" i="5"/>
  <c r="J342" i="5"/>
  <c r="K342" i="5"/>
  <c r="L342" i="5"/>
  <c r="M342" i="5"/>
  <c r="N342" i="5"/>
  <c r="O342" i="5"/>
  <c r="P342" i="5"/>
  <c r="Q342" i="5"/>
  <c r="R342" i="5"/>
  <c r="S342" i="5"/>
  <c r="T342" i="5"/>
  <c r="U342" i="5"/>
  <c r="V342" i="5"/>
  <c r="W342" i="5"/>
  <c r="X342" i="5"/>
  <c r="Y342" i="5"/>
  <c r="Z342" i="5"/>
  <c r="AA342" i="5"/>
  <c r="D343" i="5"/>
  <c r="E343" i="5"/>
  <c r="F343" i="5"/>
  <c r="G343" i="5"/>
  <c r="H343" i="5"/>
  <c r="J343" i="5"/>
  <c r="K343" i="5"/>
  <c r="L343" i="5"/>
  <c r="M343" i="5"/>
  <c r="N343" i="5"/>
  <c r="O343" i="5"/>
  <c r="P343" i="5"/>
  <c r="Q343" i="5"/>
  <c r="R343" i="5"/>
  <c r="S343" i="5"/>
  <c r="T343" i="5"/>
  <c r="U343" i="5"/>
  <c r="V343" i="5"/>
  <c r="W343" i="5"/>
  <c r="X343" i="5"/>
  <c r="Y343" i="5"/>
  <c r="Z343" i="5"/>
  <c r="AA343" i="5"/>
  <c r="D344" i="5"/>
  <c r="E344" i="5"/>
  <c r="F344" i="5"/>
  <c r="G344" i="5"/>
  <c r="H344" i="5"/>
  <c r="J344" i="5"/>
  <c r="K344" i="5"/>
  <c r="L344" i="5"/>
  <c r="M344" i="5"/>
  <c r="N344" i="5"/>
  <c r="O344" i="5"/>
  <c r="P344" i="5"/>
  <c r="Q344" i="5"/>
  <c r="R344" i="5"/>
  <c r="S344" i="5"/>
  <c r="T344" i="5"/>
  <c r="U344" i="5"/>
  <c r="V344" i="5"/>
  <c r="W344" i="5"/>
  <c r="X344" i="5"/>
  <c r="Y344" i="5"/>
  <c r="Z344" i="5"/>
  <c r="AA344" i="5"/>
  <c r="D345" i="5"/>
  <c r="E345" i="5"/>
  <c r="F345" i="5"/>
  <c r="G345" i="5"/>
  <c r="H345" i="5"/>
  <c r="J345" i="5"/>
  <c r="K345" i="5"/>
  <c r="L345" i="5"/>
  <c r="M345" i="5"/>
  <c r="N345" i="5"/>
  <c r="O345" i="5"/>
  <c r="P345" i="5"/>
  <c r="Q345" i="5"/>
  <c r="R345" i="5"/>
  <c r="S345" i="5"/>
  <c r="T345" i="5"/>
  <c r="U345" i="5"/>
  <c r="V345" i="5"/>
  <c r="W345" i="5"/>
  <c r="X345" i="5"/>
  <c r="Y345" i="5"/>
  <c r="Z345" i="5"/>
  <c r="AA345" i="5"/>
  <c r="D346" i="5"/>
  <c r="E346" i="5"/>
  <c r="F346" i="5"/>
  <c r="G346" i="5"/>
  <c r="H346" i="5"/>
  <c r="J346" i="5"/>
  <c r="K346" i="5"/>
  <c r="L346" i="5"/>
  <c r="M346" i="5"/>
  <c r="N346" i="5"/>
  <c r="O346" i="5"/>
  <c r="P346" i="5"/>
  <c r="Q346" i="5"/>
  <c r="R346" i="5"/>
  <c r="S346" i="5"/>
  <c r="T346" i="5"/>
  <c r="U346" i="5"/>
  <c r="V346" i="5"/>
  <c r="W346" i="5"/>
  <c r="X346" i="5"/>
  <c r="Y346" i="5"/>
  <c r="Z346" i="5"/>
  <c r="AA346" i="5"/>
  <c r="D347" i="5"/>
  <c r="E347" i="5"/>
  <c r="F347" i="5"/>
  <c r="G347" i="5"/>
  <c r="H347" i="5"/>
  <c r="J347" i="5"/>
  <c r="K347" i="5"/>
  <c r="L347" i="5"/>
  <c r="M347" i="5"/>
  <c r="N347" i="5"/>
  <c r="O347" i="5"/>
  <c r="P347" i="5"/>
  <c r="Q347" i="5"/>
  <c r="R347" i="5"/>
  <c r="S347" i="5"/>
  <c r="T347" i="5"/>
  <c r="U347" i="5"/>
  <c r="V347" i="5"/>
  <c r="W347" i="5"/>
  <c r="X347" i="5"/>
  <c r="Y347" i="5"/>
  <c r="Z347" i="5"/>
  <c r="AA347" i="5"/>
  <c r="D348" i="5"/>
  <c r="E348" i="5"/>
  <c r="F348" i="5"/>
  <c r="G348" i="5"/>
  <c r="H348" i="5"/>
  <c r="J348" i="5"/>
  <c r="K348" i="5"/>
  <c r="L348" i="5"/>
  <c r="M348" i="5"/>
  <c r="N348" i="5"/>
  <c r="O348" i="5"/>
  <c r="P348" i="5"/>
  <c r="Q348" i="5"/>
  <c r="R348" i="5"/>
  <c r="S348" i="5"/>
  <c r="T348" i="5"/>
  <c r="U348" i="5"/>
  <c r="V348" i="5"/>
  <c r="W348" i="5"/>
  <c r="X348" i="5"/>
  <c r="Y348" i="5"/>
  <c r="Z348" i="5"/>
  <c r="AA348" i="5"/>
  <c r="D349" i="5"/>
  <c r="E349" i="5"/>
  <c r="F349" i="5"/>
  <c r="G349" i="5"/>
  <c r="H349" i="5"/>
  <c r="J349" i="5"/>
  <c r="K349" i="5"/>
  <c r="L349" i="5"/>
  <c r="M349" i="5"/>
  <c r="N349" i="5"/>
  <c r="O349" i="5"/>
  <c r="P349" i="5"/>
  <c r="Q349" i="5"/>
  <c r="R349" i="5"/>
  <c r="S349" i="5"/>
  <c r="T349" i="5"/>
  <c r="U349" i="5"/>
  <c r="V349" i="5"/>
  <c r="W349" i="5"/>
  <c r="X349" i="5"/>
  <c r="Y349" i="5"/>
  <c r="Z349" i="5"/>
  <c r="AA349" i="5"/>
  <c r="D350" i="5"/>
  <c r="E350" i="5"/>
  <c r="F350" i="5"/>
  <c r="G350" i="5"/>
  <c r="H350" i="5"/>
  <c r="J350" i="5"/>
  <c r="K350" i="5"/>
  <c r="L350" i="5"/>
  <c r="M350" i="5"/>
  <c r="N350" i="5"/>
  <c r="O350" i="5"/>
  <c r="P350" i="5"/>
  <c r="Q350" i="5"/>
  <c r="R350" i="5"/>
  <c r="S350" i="5"/>
  <c r="T350" i="5"/>
  <c r="U350" i="5"/>
  <c r="V350" i="5"/>
  <c r="W350" i="5"/>
  <c r="X350" i="5"/>
  <c r="Y350" i="5"/>
  <c r="Z350" i="5"/>
  <c r="AA350" i="5"/>
  <c r="D351" i="5"/>
  <c r="E351" i="5"/>
  <c r="F351" i="5"/>
  <c r="G351" i="5"/>
  <c r="H351" i="5"/>
  <c r="J351" i="5"/>
  <c r="K351" i="5"/>
  <c r="L351" i="5"/>
  <c r="M351" i="5"/>
  <c r="N351" i="5"/>
  <c r="O351" i="5"/>
  <c r="P351" i="5"/>
  <c r="Q351" i="5"/>
  <c r="R351" i="5"/>
  <c r="S351" i="5"/>
  <c r="T351" i="5"/>
  <c r="U351" i="5"/>
  <c r="V351" i="5"/>
  <c r="W351" i="5"/>
  <c r="X351" i="5"/>
  <c r="Y351" i="5"/>
  <c r="Z351" i="5"/>
  <c r="AA351" i="5"/>
  <c r="D352" i="5"/>
  <c r="E352" i="5"/>
  <c r="F352" i="5"/>
  <c r="G352" i="5"/>
  <c r="H352" i="5"/>
  <c r="J352" i="5"/>
  <c r="K352" i="5"/>
  <c r="L352" i="5"/>
  <c r="M352" i="5"/>
  <c r="N352" i="5"/>
  <c r="O352" i="5"/>
  <c r="P352" i="5"/>
  <c r="Q352" i="5"/>
  <c r="R352" i="5"/>
  <c r="S352" i="5"/>
  <c r="T352" i="5"/>
  <c r="U352" i="5"/>
  <c r="V352" i="5"/>
  <c r="W352" i="5"/>
  <c r="X352" i="5"/>
  <c r="Y352" i="5"/>
  <c r="Z352" i="5"/>
  <c r="AA352" i="5"/>
  <c r="D353" i="5"/>
  <c r="E353" i="5"/>
  <c r="F353" i="5"/>
  <c r="G353" i="5"/>
  <c r="H353" i="5"/>
  <c r="J353" i="5"/>
  <c r="K353" i="5"/>
  <c r="L353" i="5"/>
  <c r="M353" i="5"/>
  <c r="N353" i="5"/>
  <c r="O353" i="5"/>
  <c r="P353" i="5"/>
  <c r="Q353" i="5"/>
  <c r="R353" i="5"/>
  <c r="S353" i="5"/>
  <c r="T353" i="5"/>
  <c r="U353" i="5"/>
  <c r="V353" i="5"/>
  <c r="W353" i="5"/>
  <c r="X353" i="5"/>
  <c r="Y353" i="5"/>
  <c r="Z353" i="5"/>
  <c r="AA353" i="5"/>
  <c r="D354" i="5"/>
  <c r="E354" i="5"/>
  <c r="F354" i="5"/>
  <c r="G354" i="5"/>
  <c r="H354" i="5"/>
  <c r="J354" i="5"/>
  <c r="K354" i="5"/>
  <c r="L354" i="5"/>
  <c r="M354" i="5"/>
  <c r="N354" i="5"/>
  <c r="O354" i="5"/>
  <c r="P354" i="5"/>
  <c r="Q354" i="5"/>
  <c r="R354" i="5"/>
  <c r="S354" i="5"/>
  <c r="T354" i="5"/>
  <c r="U354" i="5"/>
  <c r="V354" i="5"/>
  <c r="W354" i="5"/>
  <c r="X354" i="5"/>
  <c r="Y354" i="5"/>
  <c r="Z354" i="5"/>
  <c r="AA354" i="5"/>
  <c r="E355" i="5"/>
  <c r="F355" i="5"/>
  <c r="G355" i="5"/>
  <c r="H355" i="5"/>
  <c r="J355" i="5"/>
  <c r="K355" i="5"/>
  <c r="L355" i="5"/>
  <c r="M355" i="5"/>
  <c r="N355" i="5"/>
  <c r="O355" i="5"/>
  <c r="P355" i="5"/>
  <c r="Q355" i="5"/>
  <c r="R355" i="5"/>
  <c r="S355" i="5"/>
  <c r="T355" i="5"/>
  <c r="U355" i="5"/>
  <c r="V355" i="5"/>
  <c r="W355" i="5"/>
  <c r="X355" i="5"/>
  <c r="Y355" i="5"/>
  <c r="Z355" i="5"/>
  <c r="AA355" i="5"/>
  <c r="D356" i="5"/>
  <c r="E356" i="5"/>
  <c r="F356" i="5"/>
  <c r="G356" i="5"/>
  <c r="H356" i="5"/>
  <c r="J356" i="5"/>
  <c r="K356" i="5"/>
  <c r="L356" i="5"/>
  <c r="M356" i="5"/>
  <c r="N356" i="5"/>
  <c r="O356" i="5"/>
  <c r="P356" i="5"/>
  <c r="Q356" i="5"/>
  <c r="R356" i="5"/>
  <c r="S356" i="5"/>
  <c r="T356" i="5"/>
  <c r="U356" i="5"/>
  <c r="V356" i="5"/>
  <c r="W356" i="5"/>
  <c r="X356" i="5"/>
  <c r="Y356" i="5"/>
  <c r="Z356" i="5"/>
  <c r="AA356" i="5"/>
  <c r="D357" i="5"/>
  <c r="E357" i="5"/>
  <c r="F357" i="5"/>
  <c r="H357" i="5"/>
  <c r="J357" i="5"/>
  <c r="K357" i="5"/>
  <c r="L357" i="5"/>
  <c r="M357" i="5"/>
  <c r="N357" i="5"/>
  <c r="O357" i="5"/>
  <c r="P357" i="5"/>
  <c r="Q357" i="5"/>
  <c r="R357" i="5"/>
  <c r="S357" i="5"/>
  <c r="T357" i="5"/>
  <c r="U357" i="5"/>
  <c r="V357" i="5"/>
  <c r="W357" i="5"/>
  <c r="X357" i="5"/>
  <c r="Y357" i="5"/>
  <c r="Z357" i="5"/>
  <c r="AA357" i="5"/>
  <c r="D358" i="5"/>
  <c r="E358" i="5"/>
  <c r="F358" i="5"/>
  <c r="G358" i="5"/>
  <c r="H358" i="5"/>
  <c r="J358" i="5"/>
  <c r="K358" i="5"/>
  <c r="L358" i="5"/>
  <c r="M358" i="5"/>
  <c r="N358" i="5"/>
  <c r="O358" i="5"/>
  <c r="P358" i="5"/>
  <c r="Q358" i="5"/>
  <c r="R358" i="5"/>
  <c r="S358" i="5"/>
  <c r="T358" i="5"/>
  <c r="U358" i="5"/>
  <c r="V358" i="5"/>
  <c r="W358" i="5"/>
  <c r="X358" i="5"/>
  <c r="Y358" i="5"/>
  <c r="Z358" i="5"/>
  <c r="AA358" i="5"/>
  <c r="D359" i="5"/>
  <c r="E359" i="5"/>
  <c r="F359" i="5"/>
  <c r="G359" i="5"/>
  <c r="H359" i="5"/>
  <c r="J359" i="5"/>
  <c r="K359" i="5"/>
  <c r="L359" i="5"/>
  <c r="M359" i="5"/>
  <c r="N359" i="5"/>
  <c r="O359" i="5"/>
  <c r="P359" i="5"/>
  <c r="Q359" i="5"/>
  <c r="R359" i="5"/>
  <c r="S359" i="5"/>
  <c r="T359" i="5"/>
  <c r="U359" i="5"/>
  <c r="V359" i="5"/>
  <c r="W359" i="5"/>
  <c r="X359" i="5"/>
  <c r="Y359" i="5"/>
  <c r="Z359" i="5"/>
  <c r="AA359" i="5"/>
  <c r="D360" i="5"/>
  <c r="E360" i="5"/>
  <c r="F360" i="5"/>
  <c r="G360" i="5"/>
  <c r="H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Z360" i="5"/>
  <c r="AA360" i="5"/>
  <c r="D361" i="5"/>
  <c r="E361" i="5"/>
  <c r="F361" i="5"/>
  <c r="G361" i="5"/>
  <c r="H361" i="5"/>
  <c r="J361" i="5"/>
  <c r="K361" i="5"/>
  <c r="L361" i="5"/>
  <c r="M361" i="5"/>
  <c r="N361" i="5"/>
  <c r="O361" i="5"/>
  <c r="P361" i="5"/>
  <c r="Q361" i="5"/>
  <c r="R361" i="5"/>
  <c r="S361" i="5"/>
  <c r="T361" i="5"/>
  <c r="U361" i="5"/>
  <c r="V361" i="5"/>
  <c r="W361" i="5"/>
  <c r="X361" i="5"/>
  <c r="Y361" i="5"/>
  <c r="Z361" i="5"/>
  <c r="AA361" i="5"/>
  <c r="D362" i="5"/>
  <c r="E362" i="5"/>
  <c r="F362" i="5"/>
  <c r="G362" i="5"/>
  <c r="H362" i="5"/>
  <c r="J362" i="5"/>
  <c r="K362" i="5"/>
  <c r="L362" i="5"/>
  <c r="M362" i="5"/>
  <c r="N362" i="5"/>
  <c r="O362" i="5"/>
  <c r="P362" i="5"/>
  <c r="Q362" i="5"/>
  <c r="R362" i="5"/>
  <c r="S362" i="5"/>
  <c r="T362" i="5"/>
  <c r="U362" i="5"/>
  <c r="V362" i="5"/>
  <c r="W362" i="5"/>
  <c r="X362" i="5"/>
  <c r="Y362" i="5"/>
  <c r="Z362" i="5"/>
  <c r="AA362" i="5"/>
  <c r="D363" i="5"/>
  <c r="E363" i="5"/>
  <c r="F363" i="5"/>
  <c r="G363" i="5"/>
  <c r="H363" i="5"/>
  <c r="J363" i="5"/>
  <c r="K363" i="5"/>
  <c r="L363" i="5"/>
  <c r="M363" i="5"/>
  <c r="N363" i="5"/>
  <c r="O363" i="5"/>
  <c r="P363" i="5"/>
  <c r="Q363" i="5"/>
  <c r="R363" i="5"/>
  <c r="S363" i="5"/>
  <c r="T363" i="5"/>
  <c r="U363" i="5"/>
  <c r="V363" i="5"/>
  <c r="W363" i="5"/>
  <c r="X363" i="5"/>
  <c r="Y363" i="5"/>
  <c r="Z363" i="5"/>
  <c r="AA363" i="5"/>
  <c r="D364" i="5"/>
  <c r="E364" i="5"/>
  <c r="F364" i="5"/>
  <c r="G364" i="5"/>
  <c r="H364" i="5"/>
  <c r="J364" i="5"/>
  <c r="K364" i="5"/>
  <c r="L364" i="5"/>
  <c r="M364" i="5"/>
  <c r="N364" i="5"/>
  <c r="O364" i="5"/>
  <c r="P364" i="5"/>
  <c r="Q364" i="5"/>
  <c r="R364" i="5"/>
  <c r="S364" i="5"/>
  <c r="T364" i="5"/>
  <c r="U364" i="5"/>
  <c r="V364" i="5"/>
  <c r="W364" i="5"/>
  <c r="X364" i="5"/>
  <c r="Y364" i="5"/>
  <c r="Z364" i="5"/>
  <c r="AA364" i="5"/>
  <c r="D365" i="5"/>
  <c r="E365" i="5"/>
  <c r="F365" i="5"/>
  <c r="G365" i="5"/>
  <c r="H365" i="5"/>
  <c r="J365" i="5"/>
  <c r="K365" i="5"/>
  <c r="L365" i="5"/>
  <c r="M365" i="5"/>
  <c r="N365" i="5"/>
  <c r="O365" i="5"/>
  <c r="P365" i="5"/>
  <c r="Q365" i="5"/>
  <c r="R365" i="5"/>
  <c r="S365" i="5"/>
  <c r="T365" i="5"/>
  <c r="U365" i="5"/>
  <c r="V365" i="5"/>
  <c r="W365" i="5"/>
  <c r="X365" i="5"/>
  <c r="Y365" i="5"/>
  <c r="Z365" i="5"/>
  <c r="AA365" i="5"/>
  <c r="D366" i="5"/>
  <c r="E366" i="5"/>
  <c r="F366" i="5"/>
  <c r="G366" i="5"/>
  <c r="H366" i="5"/>
  <c r="J366" i="5"/>
  <c r="K366" i="5"/>
  <c r="L366" i="5"/>
  <c r="M366" i="5"/>
  <c r="N366" i="5"/>
  <c r="O366" i="5"/>
  <c r="P366" i="5"/>
  <c r="Q366" i="5"/>
  <c r="R366" i="5"/>
  <c r="S366" i="5"/>
  <c r="T366" i="5"/>
  <c r="U366" i="5"/>
  <c r="V366" i="5"/>
  <c r="W366" i="5"/>
  <c r="X366" i="5"/>
  <c r="Y366" i="5"/>
  <c r="Z366" i="5"/>
  <c r="AA366" i="5"/>
  <c r="D367" i="5"/>
  <c r="E367" i="5"/>
  <c r="F367" i="5"/>
  <c r="G367" i="5"/>
  <c r="H367" i="5"/>
  <c r="J367" i="5"/>
  <c r="K367" i="5"/>
  <c r="L367" i="5"/>
  <c r="M367" i="5"/>
  <c r="N367" i="5"/>
  <c r="O367" i="5"/>
  <c r="P367" i="5"/>
  <c r="Q367" i="5"/>
  <c r="R367" i="5"/>
  <c r="S367" i="5"/>
  <c r="T367" i="5"/>
  <c r="U367" i="5"/>
  <c r="V367" i="5"/>
  <c r="W367" i="5"/>
  <c r="X367" i="5"/>
  <c r="Y367" i="5"/>
  <c r="Z367" i="5"/>
  <c r="AA367" i="5"/>
  <c r="D368" i="5"/>
  <c r="E368" i="5"/>
  <c r="F368" i="5"/>
  <c r="G368" i="5"/>
  <c r="H368" i="5"/>
  <c r="J368" i="5"/>
  <c r="K368" i="5"/>
  <c r="L368" i="5"/>
  <c r="M368" i="5"/>
  <c r="N368" i="5"/>
  <c r="O368" i="5"/>
  <c r="P368" i="5"/>
  <c r="Q368" i="5"/>
  <c r="R368" i="5"/>
  <c r="S368" i="5"/>
  <c r="T368" i="5"/>
  <c r="U368" i="5"/>
  <c r="V368" i="5"/>
  <c r="W368" i="5"/>
  <c r="X368" i="5"/>
  <c r="Y368" i="5"/>
  <c r="Z368" i="5"/>
  <c r="AA368" i="5"/>
  <c r="D369" i="5"/>
  <c r="E369" i="5"/>
  <c r="F369" i="5"/>
  <c r="G369" i="5"/>
  <c r="H369" i="5"/>
  <c r="J369" i="5"/>
  <c r="K369" i="5"/>
  <c r="L369" i="5"/>
  <c r="M369" i="5"/>
  <c r="N369" i="5"/>
  <c r="O369" i="5"/>
  <c r="P369" i="5"/>
  <c r="Q369" i="5"/>
  <c r="R369" i="5"/>
  <c r="S369" i="5"/>
  <c r="T369" i="5"/>
  <c r="U369" i="5"/>
  <c r="V369" i="5"/>
  <c r="W369" i="5"/>
  <c r="X369" i="5"/>
  <c r="Y369" i="5"/>
  <c r="Z369" i="5"/>
  <c r="AA369" i="5"/>
  <c r="D370" i="5"/>
  <c r="E370" i="5"/>
  <c r="F370" i="5"/>
  <c r="G370" i="5"/>
  <c r="H370" i="5"/>
  <c r="J370" i="5"/>
  <c r="K370" i="5"/>
  <c r="L370" i="5"/>
  <c r="M370" i="5"/>
  <c r="N370" i="5"/>
  <c r="O370" i="5"/>
  <c r="P370" i="5"/>
  <c r="Q370" i="5"/>
  <c r="R370" i="5"/>
  <c r="S370" i="5"/>
  <c r="T370" i="5"/>
  <c r="U370" i="5"/>
  <c r="V370" i="5"/>
  <c r="W370" i="5"/>
  <c r="X370" i="5"/>
  <c r="Y370" i="5"/>
  <c r="Z370" i="5"/>
  <c r="AA370" i="5"/>
  <c r="D371" i="5"/>
  <c r="E371" i="5"/>
  <c r="F371" i="5"/>
  <c r="G371" i="5"/>
  <c r="H371" i="5"/>
  <c r="J371" i="5"/>
  <c r="K371" i="5"/>
  <c r="L371" i="5"/>
  <c r="M371" i="5"/>
  <c r="N371" i="5"/>
  <c r="O371" i="5"/>
  <c r="P371" i="5"/>
  <c r="Q371" i="5"/>
  <c r="R371" i="5"/>
  <c r="S371" i="5"/>
  <c r="T371" i="5"/>
  <c r="U371" i="5"/>
  <c r="V371" i="5"/>
  <c r="W371" i="5"/>
  <c r="X371" i="5"/>
  <c r="Y371" i="5"/>
  <c r="Z371" i="5"/>
  <c r="AA371" i="5"/>
  <c r="D372" i="5"/>
  <c r="E372" i="5"/>
  <c r="F372" i="5"/>
  <c r="G372" i="5"/>
  <c r="H372" i="5"/>
  <c r="J372" i="5"/>
  <c r="K372" i="5"/>
  <c r="L372" i="5"/>
  <c r="M372" i="5"/>
  <c r="N372" i="5"/>
  <c r="O372" i="5"/>
  <c r="P372" i="5"/>
  <c r="Q372" i="5"/>
  <c r="R372" i="5"/>
  <c r="S372" i="5"/>
  <c r="T372" i="5"/>
  <c r="U372" i="5"/>
  <c r="V372" i="5"/>
  <c r="W372" i="5"/>
  <c r="X372" i="5"/>
  <c r="Y372" i="5"/>
  <c r="Z372" i="5"/>
  <c r="AA372" i="5"/>
  <c r="D373" i="5"/>
  <c r="E373" i="5"/>
  <c r="F373" i="5"/>
  <c r="G373" i="5"/>
  <c r="H373" i="5"/>
  <c r="J373" i="5"/>
  <c r="K373" i="5"/>
  <c r="L373" i="5"/>
  <c r="M373" i="5"/>
  <c r="N373" i="5"/>
  <c r="O373" i="5"/>
  <c r="P373" i="5"/>
  <c r="Q373" i="5"/>
  <c r="R373" i="5"/>
  <c r="S373" i="5"/>
  <c r="T373" i="5"/>
  <c r="U373" i="5"/>
  <c r="V373" i="5"/>
  <c r="W373" i="5"/>
  <c r="X373" i="5"/>
  <c r="Y373" i="5"/>
  <c r="Z373" i="5"/>
  <c r="AA373" i="5"/>
  <c r="D374" i="5"/>
  <c r="E374" i="5"/>
  <c r="F374" i="5"/>
  <c r="G374" i="5"/>
  <c r="H374" i="5"/>
  <c r="J374" i="5"/>
  <c r="K374" i="5"/>
  <c r="L374" i="5"/>
  <c r="M374" i="5"/>
  <c r="N374" i="5"/>
  <c r="O374" i="5"/>
  <c r="P374" i="5"/>
  <c r="Q374" i="5"/>
  <c r="R374" i="5"/>
  <c r="S374" i="5"/>
  <c r="T374" i="5"/>
  <c r="U374" i="5"/>
  <c r="V374" i="5"/>
  <c r="W374" i="5"/>
  <c r="X374" i="5"/>
  <c r="Y374" i="5"/>
  <c r="Z374" i="5"/>
  <c r="AA374" i="5"/>
  <c r="D375" i="5"/>
  <c r="E375" i="5"/>
  <c r="F375" i="5"/>
  <c r="G375" i="5"/>
  <c r="H375" i="5"/>
  <c r="J375" i="5"/>
  <c r="K375" i="5"/>
  <c r="L375" i="5"/>
  <c r="M375" i="5"/>
  <c r="N375" i="5"/>
  <c r="O375" i="5"/>
  <c r="P375" i="5"/>
  <c r="Q375" i="5"/>
  <c r="R375" i="5"/>
  <c r="S375" i="5"/>
  <c r="T375" i="5"/>
  <c r="U375" i="5"/>
  <c r="V375" i="5"/>
  <c r="W375" i="5"/>
  <c r="X375" i="5"/>
  <c r="Y375" i="5"/>
  <c r="Z375" i="5"/>
  <c r="AA375" i="5"/>
  <c r="D376" i="5"/>
  <c r="E376" i="5"/>
  <c r="F376" i="5"/>
  <c r="G376" i="5"/>
  <c r="H376" i="5"/>
  <c r="J376" i="5"/>
  <c r="K376" i="5"/>
  <c r="L376" i="5"/>
  <c r="M376" i="5"/>
  <c r="N376" i="5"/>
  <c r="O376" i="5"/>
  <c r="P376" i="5"/>
  <c r="Q376" i="5"/>
  <c r="R376" i="5"/>
  <c r="S376" i="5"/>
  <c r="T376" i="5"/>
  <c r="U376" i="5"/>
  <c r="V376" i="5"/>
  <c r="W376" i="5"/>
  <c r="X376" i="5"/>
  <c r="Y376" i="5"/>
  <c r="Z376" i="5"/>
  <c r="AA376" i="5"/>
  <c r="D377" i="5"/>
  <c r="E377" i="5"/>
  <c r="F377" i="5"/>
  <c r="G377" i="5"/>
  <c r="H377" i="5"/>
  <c r="J377" i="5"/>
  <c r="K377" i="5"/>
  <c r="L377" i="5"/>
  <c r="M377" i="5"/>
  <c r="N377" i="5"/>
  <c r="O377" i="5"/>
  <c r="P377" i="5"/>
  <c r="Q377" i="5"/>
  <c r="R377" i="5"/>
  <c r="S377" i="5"/>
  <c r="T377" i="5"/>
  <c r="U377" i="5"/>
  <c r="V377" i="5"/>
  <c r="W377" i="5"/>
  <c r="X377" i="5"/>
  <c r="Y377" i="5"/>
  <c r="Z377" i="5"/>
  <c r="AA377" i="5"/>
  <c r="D378" i="5"/>
  <c r="E378" i="5"/>
  <c r="F378" i="5"/>
  <c r="G378" i="5"/>
  <c r="H378" i="5"/>
  <c r="J378" i="5"/>
  <c r="K378" i="5"/>
  <c r="L378" i="5"/>
  <c r="M378" i="5"/>
  <c r="N378" i="5"/>
  <c r="O378" i="5"/>
  <c r="P378" i="5"/>
  <c r="Q378" i="5"/>
  <c r="R378" i="5"/>
  <c r="S378" i="5"/>
  <c r="T378" i="5"/>
  <c r="U378" i="5"/>
  <c r="V378" i="5"/>
  <c r="W378" i="5"/>
  <c r="X378" i="5"/>
  <c r="Y378" i="5"/>
  <c r="Z378" i="5"/>
  <c r="AA378" i="5"/>
  <c r="D379" i="5"/>
  <c r="E379" i="5"/>
  <c r="F379" i="5"/>
  <c r="G379" i="5"/>
  <c r="H379" i="5"/>
  <c r="J379" i="5"/>
  <c r="K379" i="5"/>
  <c r="L379" i="5"/>
  <c r="M379" i="5"/>
  <c r="N379" i="5"/>
  <c r="O379" i="5"/>
  <c r="P379" i="5"/>
  <c r="Q379" i="5"/>
  <c r="R379" i="5"/>
  <c r="S379" i="5"/>
  <c r="T379" i="5"/>
  <c r="U379" i="5"/>
  <c r="V379" i="5"/>
  <c r="W379" i="5"/>
  <c r="X379" i="5"/>
  <c r="Y379" i="5"/>
  <c r="Z379" i="5"/>
  <c r="AA379" i="5"/>
  <c r="D380" i="5"/>
  <c r="J369" i="18" s="1"/>
  <c r="E380" i="5"/>
  <c r="F380" i="5"/>
  <c r="G380" i="5"/>
  <c r="H380" i="5"/>
  <c r="J380" i="5"/>
  <c r="K380" i="5"/>
  <c r="L380" i="5"/>
  <c r="M380" i="5"/>
  <c r="N380" i="5"/>
  <c r="O380" i="5"/>
  <c r="P380" i="5"/>
  <c r="Q380" i="5"/>
  <c r="R380" i="5"/>
  <c r="S380" i="5"/>
  <c r="T380" i="5"/>
  <c r="U380" i="5"/>
  <c r="V380" i="5"/>
  <c r="W380" i="5"/>
  <c r="X380" i="5"/>
  <c r="Y380" i="5"/>
  <c r="Z380" i="5"/>
  <c r="AA380" i="5"/>
  <c r="D381" i="5"/>
  <c r="E381" i="5"/>
  <c r="F381" i="5"/>
  <c r="G381" i="5"/>
  <c r="H381" i="5"/>
  <c r="J381" i="5"/>
  <c r="K381" i="5"/>
  <c r="L381" i="5"/>
  <c r="M381" i="5"/>
  <c r="N381" i="5"/>
  <c r="O381" i="5"/>
  <c r="P381" i="5"/>
  <c r="Q381" i="5"/>
  <c r="R381" i="5"/>
  <c r="S381" i="5"/>
  <c r="T381" i="5"/>
  <c r="U381" i="5"/>
  <c r="V381" i="5"/>
  <c r="W381" i="5"/>
  <c r="X381" i="5"/>
  <c r="Y381" i="5"/>
  <c r="Z381" i="5"/>
  <c r="AA381" i="5"/>
  <c r="D382" i="5"/>
  <c r="E382" i="5"/>
  <c r="F382" i="5"/>
  <c r="G382" i="5"/>
  <c r="H382" i="5"/>
  <c r="J382" i="5"/>
  <c r="K382" i="5"/>
  <c r="L382" i="5"/>
  <c r="M382" i="5"/>
  <c r="N382" i="5"/>
  <c r="O382" i="5"/>
  <c r="P382" i="5"/>
  <c r="Q382" i="5"/>
  <c r="R382" i="5"/>
  <c r="S382" i="5"/>
  <c r="T382" i="5"/>
  <c r="U382" i="5"/>
  <c r="V382" i="5"/>
  <c r="W382" i="5"/>
  <c r="X382" i="5"/>
  <c r="Y382" i="5"/>
  <c r="Z382" i="5"/>
  <c r="AA382" i="5"/>
  <c r="D383" i="5"/>
  <c r="E383" i="5"/>
  <c r="F383" i="5"/>
  <c r="G383" i="5"/>
  <c r="H383" i="5"/>
  <c r="J383" i="5"/>
  <c r="K383" i="5"/>
  <c r="L383" i="5"/>
  <c r="M383" i="5"/>
  <c r="N383" i="5"/>
  <c r="O383" i="5"/>
  <c r="P383" i="5"/>
  <c r="Q383" i="5"/>
  <c r="R383" i="5"/>
  <c r="S383" i="5"/>
  <c r="T383" i="5"/>
  <c r="U383" i="5"/>
  <c r="V383" i="5"/>
  <c r="W383" i="5"/>
  <c r="X383" i="5"/>
  <c r="Y383" i="5"/>
  <c r="Z383" i="5"/>
  <c r="AA383" i="5"/>
  <c r="D384" i="5"/>
  <c r="E384" i="5"/>
  <c r="F384" i="5"/>
  <c r="G384" i="5"/>
  <c r="H384" i="5"/>
  <c r="J384" i="5"/>
  <c r="K384" i="5"/>
  <c r="L384" i="5"/>
  <c r="M384" i="5"/>
  <c r="N384" i="5"/>
  <c r="O384" i="5"/>
  <c r="P384" i="5"/>
  <c r="Q384" i="5"/>
  <c r="R384" i="5"/>
  <c r="S384" i="5"/>
  <c r="T384" i="5"/>
  <c r="U384" i="5"/>
  <c r="V384" i="5"/>
  <c r="W384" i="5"/>
  <c r="X384" i="5"/>
  <c r="Y384" i="5"/>
  <c r="Z384" i="5"/>
  <c r="AA384" i="5"/>
  <c r="D385" i="5"/>
  <c r="E385" i="5"/>
  <c r="F385" i="5"/>
  <c r="G385" i="5"/>
  <c r="H385" i="5"/>
  <c r="J385" i="5"/>
  <c r="K385" i="5"/>
  <c r="L385" i="5"/>
  <c r="M385" i="5"/>
  <c r="N385" i="5"/>
  <c r="O385" i="5"/>
  <c r="P385" i="5"/>
  <c r="Q385" i="5"/>
  <c r="R385" i="5"/>
  <c r="S385" i="5"/>
  <c r="T385" i="5"/>
  <c r="U385" i="5"/>
  <c r="V385" i="5"/>
  <c r="W385" i="5"/>
  <c r="X385" i="5"/>
  <c r="Y385" i="5"/>
  <c r="Z385" i="5"/>
  <c r="AA385" i="5"/>
  <c r="D386" i="5"/>
  <c r="E386" i="5"/>
  <c r="F386" i="5"/>
  <c r="G386" i="5"/>
  <c r="H386" i="5"/>
  <c r="J386" i="5"/>
  <c r="K386" i="5"/>
  <c r="L386" i="5"/>
  <c r="M386" i="5"/>
  <c r="N386" i="5"/>
  <c r="O386" i="5"/>
  <c r="P386" i="5"/>
  <c r="Q386" i="5"/>
  <c r="R386" i="5"/>
  <c r="S386" i="5"/>
  <c r="T386" i="5"/>
  <c r="U386" i="5"/>
  <c r="V386" i="5"/>
  <c r="W386" i="5"/>
  <c r="X386" i="5"/>
  <c r="Y386" i="5"/>
  <c r="Z386" i="5"/>
  <c r="AA386" i="5"/>
  <c r="D387" i="5"/>
  <c r="E387" i="5"/>
  <c r="F387" i="5"/>
  <c r="G387" i="5"/>
  <c r="H387" i="5"/>
  <c r="J387" i="5"/>
  <c r="K387" i="5"/>
  <c r="L387" i="5"/>
  <c r="M387" i="5"/>
  <c r="N387" i="5"/>
  <c r="O387" i="5"/>
  <c r="P387" i="5"/>
  <c r="Q387" i="5"/>
  <c r="R387" i="5"/>
  <c r="S387" i="5"/>
  <c r="T387" i="5"/>
  <c r="U387" i="5"/>
  <c r="V387" i="5"/>
  <c r="W387" i="5"/>
  <c r="X387" i="5"/>
  <c r="Y387" i="5"/>
  <c r="Z387" i="5"/>
  <c r="AA387" i="5"/>
  <c r="D388" i="5"/>
  <c r="E388" i="5"/>
  <c r="F388" i="5"/>
  <c r="G388" i="5"/>
  <c r="H388" i="5"/>
  <c r="J388" i="5"/>
  <c r="K388" i="5"/>
  <c r="L388" i="5"/>
  <c r="M388" i="5"/>
  <c r="N388" i="5"/>
  <c r="O388" i="5"/>
  <c r="P388" i="5"/>
  <c r="Q388" i="5"/>
  <c r="R388" i="5"/>
  <c r="S388" i="5"/>
  <c r="T388" i="5"/>
  <c r="U388" i="5"/>
  <c r="V388" i="5"/>
  <c r="W388" i="5"/>
  <c r="X388" i="5"/>
  <c r="Y388" i="5"/>
  <c r="Z388" i="5"/>
  <c r="AA388" i="5"/>
  <c r="D389" i="5"/>
  <c r="E389" i="5"/>
  <c r="F389" i="5"/>
  <c r="G389" i="5"/>
  <c r="H389" i="5"/>
  <c r="J389" i="5"/>
  <c r="K389" i="5"/>
  <c r="L389" i="5"/>
  <c r="M389" i="5"/>
  <c r="N389" i="5"/>
  <c r="O389" i="5"/>
  <c r="P389" i="5"/>
  <c r="Q389" i="5"/>
  <c r="R389" i="5"/>
  <c r="S389" i="5"/>
  <c r="T389" i="5"/>
  <c r="U389" i="5"/>
  <c r="V389" i="5"/>
  <c r="W389" i="5"/>
  <c r="X389" i="5"/>
  <c r="Y389" i="5"/>
  <c r="Z389" i="5"/>
  <c r="AA389" i="5"/>
  <c r="D390" i="5"/>
  <c r="E390" i="5"/>
  <c r="F390" i="5"/>
  <c r="G390" i="5"/>
  <c r="H390" i="5"/>
  <c r="J390" i="5"/>
  <c r="K390" i="5"/>
  <c r="L390" i="5"/>
  <c r="M390" i="5"/>
  <c r="N390" i="5"/>
  <c r="O390" i="5"/>
  <c r="P390" i="5"/>
  <c r="Q390" i="5"/>
  <c r="R390" i="5"/>
  <c r="S390" i="5"/>
  <c r="T390" i="5"/>
  <c r="U390" i="5"/>
  <c r="V390" i="5"/>
  <c r="W390" i="5"/>
  <c r="X390" i="5"/>
  <c r="Y390" i="5"/>
  <c r="Z390" i="5"/>
  <c r="AA390" i="5"/>
  <c r="D391" i="5"/>
  <c r="J376" i="18" s="1"/>
  <c r="E391" i="5"/>
  <c r="F391" i="5"/>
  <c r="G391" i="5"/>
  <c r="H391" i="5"/>
  <c r="J391" i="5"/>
  <c r="K391" i="5"/>
  <c r="L391" i="5"/>
  <c r="M391" i="5"/>
  <c r="N391" i="5"/>
  <c r="O391" i="5"/>
  <c r="P391" i="5"/>
  <c r="Q391" i="5"/>
  <c r="R391" i="5"/>
  <c r="S391" i="5"/>
  <c r="T391" i="5"/>
  <c r="U391" i="5"/>
  <c r="V391" i="5"/>
  <c r="W391" i="5"/>
  <c r="X391" i="5"/>
  <c r="Y391" i="5"/>
  <c r="Z391" i="5"/>
  <c r="AA391" i="5"/>
  <c r="D392" i="5"/>
  <c r="E392" i="5"/>
  <c r="F392" i="5"/>
  <c r="G392" i="5"/>
  <c r="H392" i="5"/>
  <c r="J392" i="5"/>
  <c r="K392" i="5"/>
  <c r="L392" i="5"/>
  <c r="M392" i="5"/>
  <c r="N392" i="5"/>
  <c r="O392" i="5"/>
  <c r="P392" i="5"/>
  <c r="Q392" i="5"/>
  <c r="R392" i="5"/>
  <c r="S392" i="5"/>
  <c r="T392" i="5"/>
  <c r="U392" i="5"/>
  <c r="V392" i="5"/>
  <c r="W392" i="5"/>
  <c r="X392" i="5"/>
  <c r="Y392" i="5"/>
  <c r="Z392" i="5"/>
  <c r="AA392" i="5"/>
  <c r="D393" i="5"/>
  <c r="E393" i="5"/>
  <c r="F393" i="5"/>
  <c r="G393" i="5"/>
  <c r="H393" i="5"/>
  <c r="J393" i="5"/>
  <c r="K393" i="5"/>
  <c r="L393" i="5"/>
  <c r="M393" i="5"/>
  <c r="N393" i="5"/>
  <c r="O393" i="5"/>
  <c r="P393" i="5"/>
  <c r="Q393" i="5"/>
  <c r="R393" i="5"/>
  <c r="S393" i="5"/>
  <c r="T393" i="5"/>
  <c r="U393" i="5"/>
  <c r="V393" i="5"/>
  <c r="W393" i="5"/>
  <c r="X393" i="5"/>
  <c r="Y393" i="5"/>
  <c r="Z393" i="5"/>
  <c r="AA393" i="5"/>
  <c r="D394" i="5"/>
  <c r="E394" i="5"/>
  <c r="F394" i="5"/>
  <c r="G394" i="5"/>
  <c r="H394" i="5"/>
  <c r="J394" i="5"/>
  <c r="K394" i="5"/>
  <c r="L394" i="5"/>
  <c r="M394" i="5"/>
  <c r="N394" i="5"/>
  <c r="O394" i="5"/>
  <c r="P394" i="5"/>
  <c r="Q394" i="5"/>
  <c r="R394" i="5"/>
  <c r="S394" i="5"/>
  <c r="T394" i="5"/>
  <c r="U394" i="5"/>
  <c r="V394" i="5"/>
  <c r="W394" i="5"/>
  <c r="X394" i="5"/>
  <c r="Y394" i="5"/>
  <c r="Z394" i="5"/>
  <c r="AA394" i="5"/>
  <c r="D395" i="5"/>
  <c r="E395" i="5"/>
  <c r="F395" i="5"/>
  <c r="G395" i="5"/>
  <c r="H395" i="5"/>
  <c r="J395" i="5"/>
  <c r="K395" i="5"/>
  <c r="L395" i="5"/>
  <c r="M395" i="5"/>
  <c r="N395" i="5"/>
  <c r="O395" i="5"/>
  <c r="P395" i="5"/>
  <c r="Q395" i="5"/>
  <c r="R395" i="5"/>
  <c r="S395" i="5"/>
  <c r="T395" i="5"/>
  <c r="U395" i="5"/>
  <c r="V395" i="5"/>
  <c r="W395" i="5"/>
  <c r="X395" i="5"/>
  <c r="Y395" i="5"/>
  <c r="Z395" i="5"/>
  <c r="AA395" i="5"/>
  <c r="D396" i="5"/>
  <c r="E396" i="5"/>
  <c r="F396" i="5"/>
  <c r="G396" i="5"/>
  <c r="H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Z396" i="5"/>
  <c r="AA396" i="5"/>
  <c r="D397" i="5"/>
  <c r="E397" i="5"/>
  <c r="F397" i="5"/>
  <c r="G397" i="5"/>
  <c r="H397" i="5"/>
  <c r="J397" i="5"/>
  <c r="K397" i="5"/>
  <c r="L397" i="5"/>
  <c r="M397" i="5"/>
  <c r="N397" i="5"/>
  <c r="O397" i="5"/>
  <c r="P397" i="5"/>
  <c r="Q397" i="5"/>
  <c r="R397" i="5"/>
  <c r="S397" i="5"/>
  <c r="T397" i="5"/>
  <c r="U397" i="5"/>
  <c r="V397" i="5"/>
  <c r="W397" i="5"/>
  <c r="X397" i="5"/>
  <c r="Y397" i="5"/>
  <c r="Z397" i="5"/>
  <c r="AA397" i="5"/>
  <c r="D398" i="5"/>
  <c r="E398" i="5"/>
  <c r="F398" i="5"/>
  <c r="G398" i="5"/>
  <c r="H398" i="5"/>
  <c r="J398" i="5"/>
  <c r="K398" i="5"/>
  <c r="L398" i="5"/>
  <c r="M398" i="5"/>
  <c r="N398" i="5"/>
  <c r="O398" i="5"/>
  <c r="P398" i="5"/>
  <c r="Q398" i="5"/>
  <c r="R398" i="5"/>
  <c r="S398" i="5"/>
  <c r="T398" i="5"/>
  <c r="U398" i="5"/>
  <c r="V398" i="5"/>
  <c r="W398" i="5"/>
  <c r="X398" i="5"/>
  <c r="Y398" i="5"/>
  <c r="Z398" i="5"/>
  <c r="AA398" i="5"/>
  <c r="D399" i="5"/>
  <c r="E399" i="5"/>
  <c r="F399" i="5"/>
  <c r="G399" i="5"/>
  <c r="H399" i="5"/>
  <c r="J399" i="5"/>
  <c r="K399" i="5"/>
  <c r="L399" i="5"/>
  <c r="M399" i="5"/>
  <c r="N399" i="5"/>
  <c r="O399" i="5"/>
  <c r="P399" i="5"/>
  <c r="Q399" i="5"/>
  <c r="R399" i="5"/>
  <c r="S399" i="5"/>
  <c r="T399" i="5"/>
  <c r="U399" i="5"/>
  <c r="V399" i="5"/>
  <c r="W399" i="5"/>
  <c r="X399" i="5"/>
  <c r="Y399" i="5"/>
  <c r="Z399" i="5"/>
  <c r="AA399" i="5"/>
  <c r="D400" i="5"/>
  <c r="E400" i="5"/>
  <c r="F400" i="5"/>
  <c r="G400" i="5"/>
  <c r="H400" i="5"/>
  <c r="J400" i="5"/>
  <c r="K400" i="5"/>
  <c r="L400" i="5"/>
  <c r="M400" i="5"/>
  <c r="N400" i="5"/>
  <c r="O400" i="5"/>
  <c r="P400" i="5"/>
  <c r="Q400" i="5"/>
  <c r="R400" i="5"/>
  <c r="S400" i="5"/>
  <c r="T400" i="5"/>
  <c r="U400" i="5"/>
  <c r="V400" i="5"/>
  <c r="W400" i="5"/>
  <c r="X400" i="5"/>
  <c r="Y400" i="5"/>
  <c r="Z400" i="5"/>
  <c r="AA400" i="5"/>
  <c r="D401" i="5"/>
  <c r="E401" i="5"/>
  <c r="F401" i="5"/>
  <c r="G401" i="5"/>
  <c r="H401" i="5"/>
  <c r="J401" i="5"/>
  <c r="K401" i="5"/>
  <c r="L401" i="5"/>
  <c r="M401" i="5"/>
  <c r="N401" i="5"/>
  <c r="O401" i="5"/>
  <c r="P401" i="5"/>
  <c r="Q401" i="5"/>
  <c r="R401" i="5"/>
  <c r="S401" i="5"/>
  <c r="T401" i="5"/>
  <c r="U401" i="5"/>
  <c r="V401" i="5"/>
  <c r="W401" i="5"/>
  <c r="X401" i="5"/>
  <c r="Y401" i="5"/>
  <c r="Z401" i="5"/>
  <c r="AA401" i="5"/>
  <c r="D402" i="5"/>
  <c r="E402" i="5"/>
  <c r="F402" i="5"/>
  <c r="G402" i="5"/>
  <c r="H402" i="5"/>
  <c r="J402" i="5"/>
  <c r="K402" i="5"/>
  <c r="L402" i="5"/>
  <c r="M402" i="5"/>
  <c r="N402" i="5"/>
  <c r="O402" i="5"/>
  <c r="P402" i="5"/>
  <c r="Q402" i="5"/>
  <c r="R402" i="5"/>
  <c r="S402" i="5"/>
  <c r="T402" i="5"/>
  <c r="U402" i="5"/>
  <c r="V402" i="5"/>
  <c r="W402" i="5"/>
  <c r="X402" i="5"/>
  <c r="Y402" i="5"/>
  <c r="Z402" i="5"/>
  <c r="AA402" i="5"/>
  <c r="D403" i="5"/>
  <c r="J389" i="18" s="1"/>
  <c r="E403" i="5"/>
  <c r="F403" i="5"/>
  <c r="G403" i="5"/>
  <c r="H403" i="5"/>
  <c r="J403" i="5"/>
  <c r="K403" i="5"/>
  <c r="L403" i="5"/>
  <c r="M403" i="5"/>
  <c r="N403" i="5"/>
  <c r="O403" i="5"/>
  <c r="P403" i="5"/>
  <c r="Q403" i="5"/>
  <c r="R403" i="5"/>
  <c r="S403" i="5"/>
  <c r="T403" i="5"/>
  <c r="U403" i="5"/>
  <c r="V403" i="5"/>
  <c r="W403" i="5"/>
  <c r="X403" i="5"/>
  <c r="Y403" i="5"/>
  <c r="Z403" i="5"/>
  <c r="AA403" i="5"/>
  <c r="D404" i="5"/>
  <c r="J390" i="18" s="1"/>
  <c r="E404" i="5"/>
  <c r="F404" i="5"/>
  <c r="G404" i="5"/>
  <c r="H404" i="5"/>
  <c r="J404" i="5"/>
  <c r="K404" i="5"/>
  <c r="L404" i="5"/>
  <c r="M404" i="5"/>
  <c r="N404" i="5"/>
  <c r="O404" i="5"/>
  <c r="P404" i="5"/>
  <c r="Q404" i="5"/>
  <c r="R404" i="5"/>
  <c r="S404" i="5"/>
  <c r="T404" i="5"/>
  <c r="U404" i="5"/>
  <c r="V404" i="5"/>
  <c r="W404" i="5"/>
  <c r="X404" i="5"/>
  <c r="Y404" i="5"/>
  <c r="Z404" i="5"/>
  <c r="AA404" i="5"/>
  <c r="D405" i="5"/>
  <c r="E405" i="5"/>
  <c r="F405" i="5"/>
  <c r="G405" i="5"/>
  <c r="H405" i="5"/>
  <c r="J405" i="5"/>
  <c r="K405" i="5"/>
  <c r="L405" i="5"/>
  <c r="M405" i="5"/>
  <c r="N405" i="5"/>
  <c r="O405" i="5"/>
  <c r="P405" i="5"/>
  <c r="Q405" i="5"/>
  <c r="R405" i="5"/>
  <c r="S405" i="5"/>
  <c r="T405" i="5"/>
  <c r="U405" i="5"/>
  <c r="V405" i="5"/>
  <c r="W405" i="5"/>
  <c r="X405" i="5"/>
  <c r="Y405" i="5"/>
  <c r="Z405" i="5"/>
  <c r="AA405" i="5"/>
  <c r="D406" i="5"/>
  <c r="E406" i="5"/>
  <c r="F406" i="5"/>
  <c r="G406" i="5"/>
  <c r="H406" i="5"/>
  <c r="J406" i="5"/>
  <c r="K406" i="5"/>
  <c r="L406" i="5"/>
  <c r="M406" i="5"/>
  <c r="N406" i="5"/>
  <c r="O406" i="5"/>
  <c r="P406" i="5"/>
  <c r="Q406" i="5"/>
  <c r="R406" i="5"/>
  <c r="S406" i="5"/>
  <c r="T406" i="5"/>
  <c r="U406" i="5"/>
  <c r="V406" i="5"/>
  <c r="W406" i="5"/>
  <c r="X406" i="5"/>
  <c r="Y406" i="5"/>
  <c r="Z406" i="5"/>
  <c r="AA406" i="5"/>
  <c r="D407" i="5"/>
  <c r="E407" i="5"/>
  <c r="F407" i="5"/>
  <c r="G407" i="5"/>
  <c r="H407" i="5"/>
  <c r="J407" i="5"/>
  <c r="K407" i="5"/>
  <c r="L407" i="5"/>
  <c r="M407" i="5"/>
  <c r="N407" i="5"/>
  <c r="O407" i="5"/>
  <c r="P407" i="5"/>
  <c r="Q407" i="5"/>
  <c r="R407" i="5"/>
  <c r="S407" i="5"/>
  <c r="T407" i="5"/>
  <c r="U407" i="5"/>
  <c r="V407" i="5"/>
  <c r="W407" i="5"/>
  <c r="X407" i="5"/>
  <c r="Y407" i="5"/>
  <c r="Z407" i="5"/>
  <c r="AA407" i="5"/>
  <c r="D408" i="5"/>
  <c r="E408" i="5"/>
  <c r="F408" i="5"/>
  <c r="G408" i="5"/>
  <c r="H408" i="5"/>
  <c r="J408" i="5"/>
  <c r="K408" i="5"/>
  <c r="L408" i="5"/>
  <c r="M408" i="5"/>
  <c r="N408" i="5"/>
  <c r="O408" i="5"/>
  <c r="P408" i="5"/>
  <c r="Q408" i="5"/>
  <c r="R408" i="5"/>
  <c r="S408" i="5"/>
  <c r="T408" i="5"/>
  <c r="U408" i="5"/>
  <c r="V408" i="5"/>
  <c r="W408" i="5"/>
  <c r="X408" i="5"/>
  <c r="Y408" i="5"/>
  <c r="Z408" i="5"/>
  <c r="AA408" i="5"/>
  <c r="D409" i="5"/>
  <c r="E409" i="5"/>
  <c r="F409" i="5"/>
  <c r="G409" i="5"/>
  <c r="H409" i="5"/>
  <c r="J409" i="5"/>
  <c r="K409" i="5"/>
  <c r="L409" i="5"/>
  <c r="M409" i="5"/>
  <c r="N409" i="5"/>
  <c r="O409" i="5"/>
  <c r="P409" i="5"/>
  <c r="Q409" i="5"/>
  <c r="R409" i="5"/>
  <c r="S409" i="5"/>
  <c r="T409" i="5"/>
  <c r="U409" i="5"/>
  <c r="V409" i="5"/>
  <c r="W409" i="5"/>
  <c r="X409" i="5"/>
  <c r="Y409" i="5"/>
  <c r="Z409" i="5"/>
  <c r="AA409" i="5"/>
  <c r="D410" i="5"/>
  <c r="E410" i="5"/>
  <c r="F410" i="5"/>
  <c r="G410" i="5"/>
  <c r="H410" i="5"/>
  <c r="J410" i="5"/>
  <c r="K410" i="5"/>
  <c r="L410" i="5"/>
  <c r="M410" i="5"/>
  <c r="N410" i="5"/>
  <c r="O410" i="5"/>
  <c r="P410" i="5"/>
  <c r="Q410" i="5"/>
  <c r="R410" i="5"/>
  <c r="S410" i="5"/>
  <c r="T410" i="5"/>
  <c r="U410" i="5"/>
  <c r="V410" i="5"/>
  <c r="W410" i="5"/>
  <c r="X410" i="5"/>
  <c r="Y410" i="5"/>
  <c r="Z410" i="5"/>
  <c r="AA410" i="5"/>
  <c r="D411" i="5"/>
  <c r="J397" i="18" s="1"/>
  <c r="E411" i="5"/>
  <c r="F411" i="5"/>
  <c r="G411" i="5"/>
  <c r="H411" i="5"/>
  <c r="J411" i="5"/>
  <c r="K411" i="5"/>
  <c r="L411" i="5"/>
  <c r="M411" i="5"/>
  <c r="N411" i="5"/>
  <c r="O411" i="5"/>
  <c r="P411" i="5"/>
  <c r="Q411" i="5"/>
  <c r="R411" i="5"/>
  <c r="S411" i="5"/>
  <c r="T411" i="5"/>
  <c r="U411" i="5"/>
  <c r="V411" i="5"/>
  <c r="W411" i="5"/>
  <c r="X411" i="5"/>
  <c r="Y411" i="5"/>
  <c r="Z411" i="5"/>
  <c r="AA411" i="5"/>
  <c r="D412" i="5"/>
  <c r="E412" i="5"/>
  <c r="F412" i="5"/>
  <c r="G412" i="5"/>
  <c r="H412" i="5"/>
  <c r="J412" i="5"/>
  <c r="K412" i="5"/>
  <c r="L412" i="5"/>
  <c r="M412" i="5"/>
  <c r="N412" i="5"/>
  <c r="O412" i="5"/>
  <c r="P412" i="5"/>
  <c r="Q412" i="5"/>
  <c r="R412" i="5"/>
  <c r="S412" i="5"/>
  <c r="T412" i="5"/>
  <c r="U412" i="5"/>
  <c r="V412" i="5"/>
  <c r="W412" i="5"/>
  <c r="X412" i="5"/>
  <c r="Y412" i="5"/>
  <c r="Z412" i="5"/>
  <c r="AA412" i="5"/>
  <c r="D413" i="5"/>
  <c r="E413" i="5"/>
  <c r="F413" i="5"/>
  <c r="G413" i="5"/>
  <c r="H413" i="5"/>
  <c r="J413" i="5"/>
  <c r="K413" i="5"/>
  <c r="L413" i="5"/>
  <c r="M413" i="5"/>
  <c r="N413" i="5"/>
  <c r="O413" i="5"/>
  <c r="P413" i="5"/>
  <c r="Q413" i="5"/>
  <c r="R413" i="5"/>
  <c r="S413" i="5"/>
  <c r="T413" i="5"/>
  <c r="U413" i="5"/>
  <c r="V413" i="5"/>
  <c r="W413" i="5"/>
  <c r="X413" i="5"/>
  <c r="Y413" i="5"/>
  <c r="Z413" i="5"/>
  <c r="AA413" i="5"/>
  <c r="D414" i="5"/>
  <c r="J400" i="18" s="1"/>
  <c r="E414" i="5"/>
  <c r="F414" i="5"/>
  <c r="G414" i="5"/>
  <c r="H414" i="5"/>
  <c r="J414" i="5"/>
  <c r="K414" i="5"/>
  <c r="L414" i="5"/>
  <c r="M414" i="5"/>
  <c r="N414" i="5"/>
  <c r="O414" i="5"/>
  <c r="P414" i="5"/>
  <c r="Q414" i="5"/>
  <c r="R414" i="5"/>
  <c r="S414" i="5"/>
  <c r="T414" i="5"/>
  <c r="U414" i="5"/>
  <c r="V414" i="5"/>
  <c r="W414" i="5"/>
  <c r="X414" i="5"/>
  <c r="Y414" i="5"/>
  <c r="Z414" i="5"/>
  <c r="AA414" i="5"/>
  <c r="D415" i="5"/>
  <c r="J401" i="18" s="1"/>
  <c r="E415" i="5"/>
  <c r="F415" i="5"/>
  <c r="G415" i="5"/>
  <c r="H415" i="5"/>
  <c r="J415" i="5"/>
  <c r="K415" i="5"/>
  <c r="L415" i="5"/>
  <c r="M415" i="5"/>
  <c r="N415" i="5"/>
  <c r="O415" i="5"/>
  <c r="P415" i="5"/>
  <c r="Q415" i="5"/>
  <c r="R415" i="5"/>
  <c r="S415" i="5"/>
  <c r="T415" i="5"/>
  <c r="U415" i="5"/>
  <c r="V415" i="5"/>
  <c r="W415" i="5"/>
  <c r="X415" i="5"/>
  <c r="Y415" i="5"/>
  <c r="Z415" i="5"/>
  <c r="AA415" i="5"/>
  <c r="D416" i="5"/>
  <c r="E416" i="5"/>
  <c r="F416" i="5"/>
  <c r="G416" i="5"/>
  <c r="H416" i="5"/>
  <c r="J416" i="5"/>
  <c r="K416" i="5"/>
  <c r="L416" i="5"/>
  <c r="M416" i="5"/>
  <c r="N416" i="5"/>
  <c r="O416" i="5"/>
  <c r="P416" i="5"/>
  <c r="Q416" i="5"/>
  <c r="R416" i="5"/>
  <c r="S416" i="5"/>
  <c r="T416" i="5"/>
  <c r="U416" i="5"/>
  <c r="V416" i="5"/>
  <c r="W416" i="5"/>
  <c r="X416" i="5"/>
  <c r="Y416" i="5"/>
  <c r="Z416" i="5"/>
  <c r="AA416" i="5"/>
  <c r="D417" i="5"/>
  <c r="J403" i="18" s="1"/>
  <c r="E417" i="5"/>
  <c r="F417" i="5"/>
  <c r="G417" i="5"/>
  <c r="H417" i="5"/>
  <c r="J417" i="5"/>
  <c r="K417" i="5"/>
  <c r="L417" i="5"/>
  <c r="M417" i="5"/>
  <c r="N417" i="5"/>
  <c r="O417" i="5"/>
  <c r="P417" i="5"/>
  <c r="Q417" i="5"/>
  <c r="R417" i="5"/>
  <c r="S417" i="5"/>
  <c r="T417" i="5"/>
  <c r="U417" i="5"/>
  <c r="V417" i="5"/>
  <c r="W417" i="5"/>
  <c r="X417" i="5"/>
  <c r="Y417" i="5"/>
  <c r="Z417" i="5"/>
  <c r="AA417" i="5"/>
  <c r="D418" i="5"/>
  <c r="E418" i="5"/>
  <c r="F418" i="5"/>
  <c r="G418" i="5"/>
  <c r="H418" i="5"/>
  <c r="J418" i="5"/>
  <c r="K418" i="5"/>
  <c r="L418" i="5"/>
  <c r="M418" i="5"/>
  <c r="N418" i="5"/>
  <c r="O418" i="5"/>
  <c r="P418" i="5"/>
  <c r="Q418" i="5"/>
  <c r="R418" i="5"/>
  <c r="S418" i="5"/>
  <c r="T418" i="5"/>
  <c r="U418" i="5"/>
  <c r="V418" i="5"/>
  <c r="W418" i="5"/>
  <c r="X418" i="5"/>
  <c r="Y418" i="5"/>
  <c r="Z418" i="5"/>
  <c r="AA418" i="5"/>
  <c r="D419" i="5"/>
  <c r="J405" i="18" s="1"/>
  <c r="E419" i="5"/>
  <c r="F419" i="5"/>
  <c r="G419" i="5"/>
  <c r="H419" i="5"/>
  <c r="J419" i="5"/>
  <c r="K419" i="5"/>
  <c r="L419" i="5"/>
  <c r="M419" i="5"/>
  <c r="N419" i="5"/>
  <c r="O419" i="5"/>
  <c r="P419" i="5"/>
  <c r="Q419" i="5"/>
  <c r="R419" i="5"/>
  <c r="S419" i="5"/>
  <c r="T419" i="5"/>
  <c r="U419" i="5"/>
  <c r="V419" i="5"/>
  <c r="W419" i="5"/>
  <c r="X419" i="5"/>
  <c r="Y419" i="5"/>
  <c r="Z419" i="5"/>
  <c r="AA419" i="5"/>
  <c r="D420" i="5"/>
  <c r="E420" i="5"/>
  <c r="F420" i="5"/>
  <c r="G420" i="5"/>
  <c r="H420" i="5"/>
  <c r="J420" i="5"/>
  <c r="K420" i="5"/>
  <c r="L420" i="5"/>
  <c r="M420" i="5"/>
  <c r="N420" i="5"/>
  <c r="O420" i="5"/>
  <c r="P420" i="5"/>
  <c r="Q420" i="5"/>
  <c r="R420" i="5"/>
  <c r="S420" i="5"/>
  <c r="T420" i="5"/>
  <c r="U420" i="5"/>
  <c r="V420" i="5"/>
  <c r="W420" i="5"/>
  <c r="X420" i="5"/>
  <c r="Y420" i="5"/>
  <c r="Z420" i="5"/>
  <c r="AA420" i="5"/>
  <c r="D421" i="5"/>
  <c r="E421" i="5"/>
  <c r="F421" i="5"/>
  <c r="G421" i="5"/>
  <c r="H421" i="5"/>
  <c r="J421" i="5"/>
  <c r="K421" i="5"/>
  <c r="L421" i="5"/>
  <c r="M421" i="5"/>
  <c r="N421" i="5"/>
  <c r="O421" i="5"/>
  <c r="P421" i="5"/>
  <c r="Q421" i="5"/>
  <c r="R421" i="5"/>
  <c r="S421" i="5"/>
  <c r="T421" i="5"/>
  <c r="U421" i="5"/>
  <c r="V421" i="5"/>
  <c r="W421" i="5"/>
  <c r="X421" i="5"/>
  <c r="Y421" i="5"/>
  <c r="Z421" i="5"/>
  <c r="AA421" i="5"/>
  <c r="D422" i="5"/>
  <c r="E422" i="5"/>
  <c r="F422" i="5"/>
  <c r="G422" i="5"/>
  <c r="H422" i="5"/>
  <c r="J422" i="5"/>
  <c r="K422" i="5"/>
  <c r="L422" i="5"/>
  <c r="M422" i="5"/>
  <c r="N422" i="5"/>
  <c r="O422" i="5"/>
  <c r="P422" i="5"/>
  <c r="Q422" i="5"/>
  <c r="R422" i="5"/>
  <c r="S422" i="5"/>
  <c r="T422" i="5"/>
  <c r="U422" i="5"/>
  <c r="V422" i="5"/>
  <c r="W422" i="5"/>
  <c r="X422" i="5"/>
  <c r="Y422" i="5"/>
  <c r="Z422" i="5"/>
  <c r="AA422" i="5"/>
  <c r="D423" i="5"/>
  <c r="E423" i="5"/>
  <c r="F423" i="5"/>
  <c r="G423" i="5"/>
  <c r="H423" i="5"/>
  <c r="J423" i="5"/>
  <c r="K423" i="5"/>
  <c r="L423" i="5"/>
  <c r="M423" i="5"/>
  <c r="N423" i="5"/>
  <c r="O423" i="5"/>
  <c r="P423" i="5"/>
  <c r="Q423" i="5"/>
  <c r="R423" i="5"/>
  <c r="S423" i="5"/>
  <c r="T423" i="5"/>
  <c r="U423" i="5"/>
  <c r="V423" i="5"/>
  <c r="W423" i="5"/>
  <c r="X423" i="5"/>
  <c r="Y423" i="5"/>
  <c r="Z423" i="5"/>
  <c r="AA423" i="5"/>
  <c r="D424" i="5"/>
  <c r="E424" i="5"/>
  <c r="F424" i="5"/>
  <c r="G424" i="5"/>
  <c r="H424" i="5"/>
  <c r="J424" i="5"/>
  <c r="K424" i="5"/>
  <c r="L424" i="5"/>
  <c r="M424" i="5"/>
  <c r="N424" i="5"/>
  <c r="O424" i="5"/>
  <c r="P424" i="5"/>
  <c r="Q424" i="5"/>
  <c r="R424" i="5"/>
  <c r="S424" i="5"/>
  <c r="T424" i="5"/>
  <c r="U424" i="5"/>
  <c r="V424" i="5"/>
  <c r="W424" i="5"/>
  <c r="X424" i="5"/>
  <c r="Y424" i="5"/>
  <c r="Z424" i="5"/>
  <c r="AA424" i="5"/>
  <c r="D425" i="5"/>
  <c r="E425" i="5"/>
  <c r="F425" i="5"/>
  <c r="G425" i="5"/>
  <c r="H425" i="5"/>
  <c r="J425" i="5"/>
  <c r="K425" i="5"/>
  <c r="L425" i="5"/>
  <c r="M425" i="5"/>
  <c r="N425" i="5"/>
  <c r="O425" i="5"/>
  <c r="P425" i="5"/>
  <c r="Q425" i="5"/>
  <c r="R425" i="5"/>
  <c r="S425" i="5"/>
  <c r="T425" i="5"/>
  <c r="U425" i="5"/>
  <c r="V425" i="5"/>
  <c r="W425" i="5"/>
  <c r="X425" i="5"/>
  <c r="Y425" i="5"/>
  <c r="Z425" i="5"/>
  <c r="AA425" i="5"/>
  <c r="D426" i="5"/>
  <c r="E426" i="5"/>
  <c r="F426" i="5"/>
  <c r="G426" i="5"/>
  <c r="H426" i="5"/>
  <c r="J426" i="5"/>
  <c r="K426" i="5"/>
  <c r="L426" i="5"/>
  <c r="M426" i="5"/>
  <c r="N426" i="5"/>
  <c r="O426" i="5"/>
  <c r="P426" i="5"/>
  <c r="Q426" i="5"/>
  <c r="R426" i="5"/>
  <c r="S426" i="5"/>
  <c r="T426" i="5"/>
  <c r="U426" i="5"/>
  <c r="V426" i="5"/>
  <c r="W426" i="5"/>
  <c r="X426" i="5"/>
  <c r="Y426" i="5"/>
  <c r="Z426" i="5"/>
  <c r="AA426" i="5"/>
  <c r="D427" i="5"/>
  <c r="E427" i="5"/>
  <c r="F427" i="5"/>
  <c r="G427" i="5"/>
  <c r="H427" i="5"/>
  <c r="J427" i="5"/>
  <c r="K427" i="5"/>
  <c r="L427" i="5"/>
  <c r="M427" i="5"/>
  <c r="N427" i="5"/>
  <c r="O427" i="5"/>
  <c r="P427" i="5"/>
  <c r="Q427" i="5"/>
  <c r="R427" i="5"/>
  <c r="S427" i="5"/>
  <c r="T427" i="5"/>
  <c r="U427" i="5"/>
  <c r="V427" i="5"/>
  <c r="W427" i="5"/>
  <c r="X427" i="5"/>
  <c r="Y427" i="5"/>
  <c r="Z427" i="5"/>
  <c r="AA427" i="5"/>
  <c r="D428" i="5"/>
  <c r="E428" i="5"/>
  <c r="F428" i="5"/>
  <c r="G428" i="5"/>
  <c r="H428" i="5"/>
  <c r="J428" i="5"/>
  <c r="K428" i="5"/>
  <c r="L428" i="5"/>
  <c r="M428" i="5"/>
  <c r="N428" i="5"/>
  <c r="O428" i="5"/>
  <c r="P428" i="5"/>
  <c r="Q428" i="5"/>
  <c r="R428" i="5"/>
  <c r="S428" i="5"/>
  <c r="T428" i="5"/>
  <c r="U428" i="5"/>
  <c r="V428" i="5"/>
  <c r="W428" i="5"/>
  <c r="X428" i="5"/>
  <c r="Y428" i="5"/>
  <c r="Z428" i="5"/>
  <c r="AA428" i="5"/>
  <c r="D429" i="5"/>
  <c r="E429" i="5"/>
  <c r="F429" i="5"/>
  <c r="G429" i="5"/>
  <c r="H429" i="5"/>
  <c r="J429" i="5"/>
  <c r="K429" i="5"/>
  <c r="L429" i="5"/>
  <c r="M429" i="5"/>
  <c r="N429" i="5"/>
  <c r="O429" i="5"/>
  <c r="P429" i="5"/>
  <c r="Q429" i="5"/>
  <c r="R429" i="5"/>
  <c r="S429" i="5"/>
  <c r="T429" i="5"/>
  <c r="U429" i="5"/>
  <c r="V429" i="5"/>
  <c r="W429" i="5"/>
  <c r="X429" i="5"/>
  <c r="Y429" i="5"/>
  <c r="Z429" i="5"/>
  <c r="AA429" i="5"/>
  <c r="D430" i="5"/>
  <c r="E430" i="5"/>
  <c r="F430" i="5"/>
  <c r="G430" i="5"/>
  <c r="H430" i="5"/>
  <c r="J430" i="5"/>
  <c r="K430" i="5"/>
  <c r="L430" i="5"/>
  <c r="M430" i="5"/>
  <c r="N430" i="5"/>
  <c r="O430" i="5"/>
  <c r="P430" i="5"/>
  <c r="Q430" i="5"/>
  <c r="R430" i="5"/>
  <c r="S430" i="5"/>
  <c r="T430" i="5"/>
  <c r="U430" i="5"/>
  <c r="V430" i="5"/>
  <c r="W430" i="5"/>
  <c r="X430" i="5"/>
  <c r="Y430" i="5"/>
  <c r="Z430" i="5"/>
  <c r="AA430" i="5"/>
  <c r="D431" i="5"/>
  <c r="E431" i="5"/>
  <c r="F431" i="5"/>
  <c r="G431" i="5"/>
  <c r="H431" i="5"/>
  <c r="J431" i="5"/>
  <c r="K431" i="5"/>
  <c r="L431" i="5"/>
  <c r="M431" i="5"/>
  <c r="N431" i="5"/>
  <c r="O431" i="5"/>
  <c r="P431" i="5"/>
  <c r="Q431" i="5"/>
  <c r="R431" i="5"/>
  <c r="S431" i="5"/>
  <c r="T431" i="5"/>
  <c r="U431" i="5"/>
  <c r="V431" i="5"/>
  <c r="W431" i="5"/>
  <c r="X431" i="5"/>
  <c r="Y431" i="5"/>
  <c r="Z431" i="5"/>
  <c r="AA431" i="5"/>
  <c r="D432" i="5"/>
  <c r="E432" i="5"/>
  <c r="F432" i="5"/>
  <c r="G432" i="5"/>
  <c r="H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Z432" i="5"/>
  <c r="AA432" i="5"/>
  <c r="D433" i="5"/>
  <c r="E433" i="5"/>
  <c r="F433" i="5"/>
  <c r="G433" i="5"/>
  <c r="H433" i="5"/>
  <c r="J433" i="5"/>
  <c r="K433" i="5"/>
  <c r="L433" i="5"/>
  <c r="M433" i="5"/>
  <c r="N433" i="5"/>
  <c r="O433" i="5"/>
  <c r="P433" i="5"/>
  <c r="Q433" i="5"/>
  <c r="R433" i="5"/>
  <c r="S433" i="5"/>
  <c r="T433" i="5"/>
  <c r="U433" i="5"/>
  <c r="V433" i="5"/>
  <c r="W433" i="5"/>
  <c r="X433" i="5"/>
  <c r="Y433" i="5"/>
  <c r="Z433" i="5"/>
  <c r="AA433" i="5"/>
  <c r="D434" i="5"/>
  <c r="E434" i="5"/>
  <c r="F434" i="5"/>
  <c r="G434" i="5"/>
  <c r="H434" i="5"/>
  <c r="J434" i="5"/>
  <c r="K434" i="5"/>
  <c r="L434" i="5"/>
  <c r="M434" i="5"/>
  <c r="N434" i="5"/>
  <c r="O434" i="5"/>
  <c r="P434" i="5"/>
  <c r="Q434" i="5"/>
  <c r="R434" i="5"/>
  <c r="S434" i="5"/>
  <c r="T434" i="5"/>
  <c r="U434" i="5"/>
  <c r="V434" i="5"/>
  <c r="W434" i="5"/>
  <c r="X434" i="5"/>
  <c r="Y434" i="5"/>
  <c r="Z434" i="5"/>
  <c r="AA434" i="5"/>
  <c r="D435" i="5"/>
  <c r="E435" i="5"/>
  <c r="F435" i="5"/>
  <c r="G435" i="5"/>
  <c r="H435" i="5"/>
  <c r="J435" i="5"/>
  <c r="K435" i="5"/>
  <c r="L435" i="5"/>
  <c r="M435" i="5"/>
  <c r="N435" i="5"/>
  <c r="O435" i="5"/>
  <c r="P435" i="5"/>
  <c r="Q435" i="5"/>
  <c r="R435" i="5"/>
  <c r="S435" i="5"/>
  <c r="T435" i="5"/>
  <c r="U435" i="5"/>
  <c r="V435" i="5"/>
  <c r="W435" i="5"/>
  <c r="X435" i="5"/>
  <c r="Y435" i="5"/>
  <c r="Z435" i="5"/>
  <c r="AA435" i="5"/>
  <c r="D436" i="5"/>
  <c r="E436" i="5"/>
  <c r="F436" i="5"/>
  <c r="G436" i="5"/>
  <c r="H436" i="5"/>
  <c r="J436" i="5"/>
  <c r="K436" i="5"/>
  <c r="L436" i="5"/>
  <c r="M436" i="5"/>
  <c r="N436" i="5"/>
  <c r="O436" i="5"/>
  <c r="P436" i="5"/>
  <c r="Q436" i="5"/>
  <c r="R436" i="5"/>
  <c r="S436" i="5"/>
  <c r="T436" i="5"/>
  <c r="U436" i="5"/>
  <c r="V436" i="5"/>
  <c r="W436" i="5"/>
  <c r="X436" i="5"/>
  <c r="Y436" i="5"/>
  <c r="Z436" i="5"/>
  <c r="AA436" i="5"/>
  <c r="D437" i="5"/>
  <c r="E437" i="5"/>
  <c r="F437" i="5"/>
  <c r="G437" i="5"/>
  <c r="H437" i="5"/>
  <c r="J437" i="5"/>
  <c r="K437" i="5"/>
  <c r="L437" i="5"/>
  <c r="M437" i="5"/>
  <c r="N437" i="5"/>
  <c r="O437" i="5"/>
  <c r="P437" i="5"/>
  <c r="Q437" i="5"/>
  <c r="R437" i="5"/>
  <c r="S437" i="5"/>
  <c r="T437" i="5"/>
  <c r="U437" i="5"/>
  <c r="V437" i="5"/>
  <c r="W437" i="5"/>
  <c r="X437" i="5"/>
  <c r="Y437" i="5"/>
  <c r="Z437" i="5"/>
  <c r="AA437" i="5"/>
  <c r="D438" i="5"/>
  <c r="E438" i="5"/>
  <c r="F438" i="5"/>
  <c r="G438" i="5"/>
  <c r="H438" i="5"/>
  <c r="J438" i="5"/>
  <c r="K438" i="5"/>
  <c r="L438" i="5"/>
  <c r="M438" i="5"/>
  <c r="N438" i="5"/>
  <c r="O438" i="5"/>
  <c r="P438" i="5"/>
  <c r="Q438" i="5"/>
  <c r="R438" i="5"/>
  <c r="S438" i="5"/>
  <c r="T438" i="5"/>
  <c r="U438" i="5"/>
  <c r="V438" i="5"/>
  <c r="W438" i="5"/>
  <c r="X438" i="5"/>
  <c r="Y438" i="5"/>
  <c r="Z438" i="5"/>
  <c r="AA438" i="5"/>
  <c r="D439" i="5"/>
  <c r="E439" i="5"/>
  <c r="F439" i="5"/>
  <c r="G439" i="5"/>
  <c r="H439" i="5"/>
  <c r="J439" i="5"/>
  <c r="K439" i="5"/>
  <c r="L439" i="5"/>
  <c r="M439" i="5"/>
  <c r="N439" i="5"/>
  <c r="O439" i="5"/>
  <c r="P439" i="5"/>
  <c r="Q439" i="5"/>
  <c r="R439" i="5"/>
  <c r="S439" i="5"/>
  <c r="T439" i="5"/>
  <c r="U439" i="5"/>
  <c r="V439" i="5"/>
  <c r="W439" i="5"/>
  <c r="X439" i="5"/>
  <c r="Y439" i="5"/>
  <c r="Z439" i="5"/>
  <c r="AA439" i="5"/>
  <c r="D440" i="5"/>
  <c r="E440" i="5"/>
  <c r="F440" i="5"/>
  <c r="G440" i="5"/>
  <c r="H440" i="5"/>
  <c r="J440" i="5"/>
  <c r="K440" i="5"/>
  <c r="L440" i="5"/>
  <c r="M440" i="5"/>
  <c r="N440" i="5"/>
  <c r="O440" i="5"/>
  <c r="P440" i="5"/>
  <c r="Q440" i="5"/>
  <c r="R440" i="5"/>
  <c r="S440" i="5"/>
  <c r="T440" i="5"/>
  <c r="U440" i="5"/>
  <c r="V440" i="5"/>
  <c r="W440" i="5"/>
  <c r="X440" i="5"/>
  <c r="Y440" i="5"/>
  <c r="Z440" i="5"/>
  <c r="AA440" i="5"/>
  <c r="D441" i="5"/>
  <c r="E441" i="5"/>
  <c r="F441" i="5"/>
  <c r="G441" i="5"/>
  <c r="H441" i="5"/>
  <c r="J441" i="5"/>
  <c r="K441" i="5"/>
  <c r="L441" i="5"/>
  <c r="M441" i="5"/>
  <c r="N441" i="5"/>
  <c r="O441" i="5"/>
  <c r="P441" i="5"/>
  <c r="Q441" i="5"/>
  <c r="R441" i="5"/>
  <c r="S441" i="5"/>
  <c r="T441" i="5"/>
  <c r="U441" i="5"/>
  <c r="V441" i="5"/>
  <c r="W441" i="5"/>
  <c r="X441" i="5"/>
  <c r="Y441" i="5"/>
  <c r="Z441" i="5"/>
  <c r="AA441" i="5"/>
  <c r="D442" i="5"/>
  <c r="E442" i="5"/>
  <c r="F442" i="5"/>
  <c r="G442" i="5"/>
  <c r="H442" i="5"/>
  <c r="J442" i="5"/>
  <c r="K442" i="5"/>
  <c r="L442" i="5"/>
  <c r="M442" i="5"/>
  <c r="N442" i="5"/>
  <c r="O442" i="5"/>
  <c r="P442" i="5"/>
  <c r="Q442" i="5"/>
  <c r="R442" i="5"/>
  <c r="S442" i="5"/>
  <c r="T442" i="5"/>
  <c r="U442" i="5"/>
  <c r="V442" i="5"/>
  <c r="W442" i="5"/>
  <c r="X442" i="5"/>
  <c r="Y442" i="5"/>
  <c r="Z442" i="5"/>
  <c r="AA442" i="5"/>
  <c r="D443" i="5"/>
  <c r="E443" i="5"/>
  <c r="F443" i="5"/>
  <c r="G443" i="5"/>
  <c r="H443" i="5"/>
  <c r="J443" i="5"/>
  <c r="K443" i="5"/>
  <c r="L443" i="5"/>
  <c r="M443" i="5"/>
  <c r="N443" i="5"/>
  <c r="O443" i="5"/>
  <c r="P443" i="5"/>
  <c r="Q443" i="5"/>
  <c r="R443" i="5"/>
  <c r="S443" i="5"/>
  <c r="T443" i="5"/>
  <c r="U443" i="5"/>
  <c r="V443" i="5"/>
  <c r="W443" i="5"/>
  <c r="X443" i="5"/>
  <c r="Y443" i="5"/>
  <c r="Z443" i="5"/>
  <c r="AA443" i="5"/>
  <c r="D444" i="5"/>
  <c r="E444" i="5"/>
  <c r="F444" i="5"/>
  <c r="G444" i="5"/>
  <c r="H444" i="5"/>
  <c r="J444" i="5"/>
  <c r="K444" i="5"/>
  <c r="L444" i="5"/>
  <c r="M444" i="5"/>
  <c r="N444" i="5"/>
  <c r="O444" i="5"/>
  <c r="P444" i="5"/>
  <c r="Q444" i="5"/>
  <c r="R444" i="5"/>
  <c r="S444" i="5"/>
  <c r="T444" i="5"/>
  <c r="U444" i="5"/>
  <c r="V444" i="5"/>
  <c r="W444" i="5"/>
  <c r="X444" i="5"/>
  <c r="Y444" i="5"/>
  <c r="Z444" i="5"/>
  <c r="AA444" i="5"/>
  <c r="D445" i="5"/>
  <c r="E445" i="5"/>
  <c r="F445" i="5"/>
  <c r="G445" i="5"/>
  <c r="H445" i="5"/>
  <c r="J445" i="5"/>
  <c r="K445" i="5"/>
  <c r="L445" i="5"/>
  <c r="M445" i="5"/>
  <c r="N445" i="5"/>
  <c r="O445" i="5"/>
  <c r="P445" i="5"/>
  <c r="Q445" i="5"/>
  <c r="R445" i="5"/>
  <c r="S445" i="5"/>
  <c r="T445" i="5"/>
  <c r="U445" i="5"/>
  <c r="V445" i="5"/>
  <c r="W445" i="5"/>
  <c r="X445" i="5"/>
  <c r="Y445" i="5"/>
  <c r="Z445" i="5"/>
  <c r="AA445" i="5"/>
  <c r="D446" i="5"/>
  <c r="E446" i="5"/>
  <c r="F446" i="5"/>
  <c r="G446" i="5"/>
  <c r="H446" i="5"/>
  <c r="J446" i="5"/>
  <c r="K446" i="5"/>
  <c r="L446" i="5"/>
  <c r="M446" i="5"/>
  <c r="N446" i="5"/>
  <c r="O446" i="5"/>
  <c r="P446" i="5"/>
  <c r="Q446" i="5"/>
  <c r="R446" i="5"/>
  <c r="S446" i="5"/>
  <c r="T446" i="5"/>
  <c r="U446" i="5"/>
  <c r="V446" i="5"/>
  <c r="W446" i="5"/>
  <c r="X446" i="5"/>
  <c r="Y446" i="5"/>
  <c r="Z446" i="5"/>
  <c r="AA446" i="5"/>
  <c r="D447" i="5"/>
  <c r="E447" i="5"/>
  <c r="F447" i="5"/>
  <c r="G447" i="5"/>
  <c r="H447" i="5"/>
  <c r="J447" i="5"/>
  <c r="K447" i="5"/>
  <c r="L447" i="5"/>
  <c r="M447" i="5"/>
  <c r="N447" i="5"/>
  <c r="O447" i="5"/>
  <c r="P447" i="5"/>
  <c r="Q447" i="5"/>
  <c r="R447" i="5"/>
  <c r="S447" i="5"/>
  <c r="T447" i="5"/>
  <c r="U447" i="5"/>
  <c r="V447" i="5"/>
  <c r="W447" i="5"/>
  <c r="X447" i="5"/>
  <c r="Y447" i="5"/>
  <c r="Z447" i="5"/>
  <c r="AA447" i="5"/>
  <c r="D448" i="5"/>
  <c r="E448" i="5"/>
  <c r="F448" i="5"/>
  <c r="G448" i="5"/>
  <c r="H448" i="5"/>
  <c r="J448" i="5"/>
  <c r="K448" i="5"/>
  <c r="L448" i="5"/>
  <c r="M448" i="5"/>
  <c r="N448" i="5"/>
  <c r="O448" i="5"/>
  <c r="P448" i="5"/>
  <c r="Q448" i="5"/>
  <c r="R448" i="5"/>
  <c r="S448" i="5"/>
  <c r="T448" i="5"/>
  <c r="U448" i="5"/>
  <c r="V448" i="5"/>
  <c r="W448" i="5"/>
  <c r="X448" i="5"/>
  <c r="Y448" i="5"/>
  <c r="Z448" i="5"/>
  <c r="AA448" i="5"/>
  <c r="D449" i="5"/>
  <c r="E449" i="5"/>
  <c r="F449" i="5"/>
  <c r="G449" i="5"/>
  <c r="H449" i="5"/>
  <c r="J449" i="5"/>
  <c r="K449" i="5"/>
  <c r="L449" i="5"/>
  <c r="M449" i="5"/>
  <c r="N449" i="5"/>
  <c r="O449" i="5"/>
  <c r="P449" i="5"/>
  <c r="Q449" i="5"/>
  <c r="R449" i="5"/>
  <c r="S449" i="5"/>
  <c r="T449" i="5"/>
  <c r="U449" i="5"/>
  <c r="V449" i="5"/>
  <c r="W449" i="5"/>
  <c r="X449" i="5"/>
  <c r="Y449" i="5"/>
  <c r="Z449" i="5"/>
  <c r="AA449" i="5"/>
  <c r="D450" i="5"/>
  <c r="E450" i="5"/>
  <c r="F450" i="5"/>
  <c r="G450" i="5"/>
  <c r="H450" i="5"/>
  <c r="J450" i="5"/>
  <c r="K450" i="5"/>
  <c r="L450" i="5"/>
  <c r="M450" i="5"/>
  <c r="N450" i="5"/>
  <c r="O450" i="5"/>
  <c r="P450" i="5"/>
  <c r="Q450" i="5"/>
  <c r="R450" i="5"/>
  <c r="S450" i="5"/>
  <c r="T450" i="5"/>
  <c r="U450" i="5"/>
  <c r="V450" i="5"/>
  <c r="W450" i="5"/>
  <c r="X450" i="5"/>
  <c r="Y450" i="5"/>
  <c r="Z450" i="5"/>
  <c r="AA450" i="5"/>
  <c r="D451" i="5"/>
  <c r="E451" i="5"/>
  <c r="F451" i="5"/>
  <c r="G451" i="5"/>
  <c r="H451" i="5"/>
  <c r="J451" i="5"/>
  <c r="K451" i="5"/>
  <c r="L451" i="5"/>
  <c r="M451" i="5"/>
  <c r="N451" i="5"/>
  <c r="O451" i="5"/>
  <c r="P451" i="5"/>
  <c r="Q451" i="5"/>
  <c r="R451" i="5"/>
  <c r="S451" i="5"/>
  <c r="T451" i="5"/>
  <c r="U451" i="5"/>
  <c r="V451" i="5"/>
  <c r="W451" i="5"/>
  <c r="X451" i="5"/>
  <c r="Y451" i="5"/>
  <c r="Z451" i="5"/>
  <c r="AA451" i="5"/>
  <c r="D452" i="5"/>
  <c r="E452" i="5"/>
  <c r="F452" i="5"/>
  <c r="G452" i="5"/>
  <c r="H452" i="5"/>
  <c r="J452" i="5"/>
  <c r="K452" i="5"/>
  <c r="L452" i="5"/>
  <c r="M452" i="5"/>
  <c r="N452" i="5"/>
  <c r="O452" i="5"/>
  <c r="P452" i="5"/>
  <c r="Q452" i="5"/>
  <c r="R452" i="5"/>
  <c r="S452" i="5"/>
  <c r="T452" i="5"/>
  <c r="U452" i="5"/>
  <c r="V452" i="5"/>
  <c r="W452" i="5"/>
  <c r="X452" i="5"/>
  <c r="Y452" i="5"/>
  <c r="Z452" i="5"/>
  <c r="AA452" i="5"/>
  <c r="D453" i="5"/>
  <c r="E453" i="5"/>
  <c r="F453" i="5"/>
  <c r="G453" i="5"/>
  <c r="H453" i="5"/>
  <c r="J453" i="5"/>
  <c r="K453" i="5"/>
  <c r="L453" i="5"/>
  <c r="M453" i="5"/>
  <c r="N453" i="5"/>
  <c r="O453" i="5"/>
  <c r="P453" i="5"/>
  <c r="Q453" i="5"/>
  <c r="R453" i="5"/>
  <c r="S453" i="5"/>
  <c r="T453" i="5"/>
  <c r="U453" i="5"/>
  <c r="V453" i="5"/>
  <c r="W453" i="5"/>
  <c r="X453" i="5"/>
  <c r="Y453" i="5"/>
  <c r="Z453" i="5"/>
  <c r="AA453" i="5"/>
  <c r="D454" i="5"/>
  <c r="E454" i="5"/>
  <c r="F454" i="5"/>
  <c r="G454" i="5"/>
  <c r="H454" i="5"/>
  <c r="J454" i="5"/>
  <c r="K454" i="5"/>
  <c r="L454" i="5"/>
  <c r="M454" i="5"/>
  <c r="N454" i="5"/>
  <c r="O454" i="5"/>
  <c r="P454" i="5"/>
  <c r="Q454" i="5"/>
  <c r="R454" i="5"/>
  <c r="S454" i="5"/>
  <c r="T454" i="5"/>
  <c r="U454" i="5"/>
  <c r="V454" i="5"/>
  <c r="W454" i="5"/>
  <c r="X454" i="5"/>
  <c r="Y454" i="5"/>
  <c r="Z454" i="5"/>
  <c r="AA454" i="5"/>
  <c r="D455" i="5"/>
  <c r="E455" i="5"/>
  <c r="F455" i="5"/>
  <c r="G455" i="5"/>
  <c r="H455" i="5"/>
  <c r="J455" i="5"/>
  <c r="K455" i="5"/>
  <c r="L455" i="5"/>
  <c r="M455" i="5"/>
  <c r="N455" i="5"/>
  <c r="O455" i="5"/>
  <c r="P455" i="5"/>
  <c r="Q455" i="5"/>
  <c r="R455" i="5"/>
  <c r="S455" i="5"/>
  <c r="T455" i="5"/>
  <c r="U455" i="5"/>
  <c r="V455" i="5"/>
  <c r="W455" i="5"/>
  <c r="X455" i="5"/>
  <c r="Y455" i="5"/>
  <c r="Z455" i="5"/>
  <c r="AA455" i="5"/>
  <c r="D456" i="5"/>
  <c r="E456" i="5"/>
  <c r="F456" i="5"/>
  <c r="G456" i="5"/>
  <c r="H456" i="5"/>
  <c r="J456" i="5"/>
  <c r="K456" i="5"/>
  <c r="L456" i="5"/>
  <c r="M456" i="5"/>
  <c r="N456" i="5"/>
  <c r="O456" i="5"/>
  <c r="P456" i="5"/>
  <c r="Q456" i="5"/>
  <c r="R456" i="5"/>
  <c r="S456" i="5"/>
  <c r="T456" i="5"/>
  <c r="U456" i="5"/>
  <c r="V456" i="5"/>
  <c r="W456" i="5"/>
  <c r="X456" i="5"/>
  <c r="Y456" i="5"/>
  <c r="Z456" i="5"/>
  <c r="AA456" i="5"/>
  <c r="D457" i="5"/>
  <c r="E457" i="5"/>
  <c r="F457" i="5"/>
  <c r="G457" i="5"/>
  <c r="H457" i="5"/>
  <c r="J457" i="5"/>
  <c r="K457" i="5"/>
  <c r="L457" i="5"/>
  <c r="M457" i="5"/>
  <c r="N457" i="5"/>
  <c r="O457" i="5"/>
  <c r="P457" i="5"/>
  <c r="Q457" i="5"/>
  <c r="R457" i="5"/>
  <c r="S457" i="5"/>
  <c r="T457" i="5"/>
  <c r="U457" i="5"/>
  <c r="V457" i="5"/>
  <c r="W457" i="5"/>
  <c r="X457" i="5"/>
  <c r="Y457" i="5"/>
  <c r="Z457" i="5"/>
  <c r="AA457" i="5"/>
  <c r="D458" i="5"/>
  <c r="E458" i="5"/>
  <c r="F458" i="5"/>
  <c r="G458" i="5"/>
  <c r="H458" i="5"/>
  <c r="J458" i="5"/>
  <c r="K458" i="5"/>
  <c r="L458" i="5"/>
  <c r="M458" i="5"/>
  <c r="N458" i="5"/>
  <c r="O458" i="5"/>
  <c r="P458" i="5"/>
  <c r="Q458" i="5"/>
  <c r="R458" i="5"/>
  <c r="S458" i="5"/>
  <c r="T458" i="5"/>
  <c r="U458" i="5"/>
  <c r="V458" i="5"/>
  <c r="W458" i="5"/>
  <c r="X458" i="5"/>
  <c r="Y458" i="5"/>
  <c r="Z458" i="5"/>
  <c r="AA458" i="5"/>
  <c r="D459" i="5"/>
  <c r="E459" i="5"/>
  <c r="F459" i="5"/>
  <c r="G459" i="5"/>
  <c r="H459" i="5"/>
  <c r="J459" i="5"/>
  <c r="K459" i="5"/>
  <c r="L459" i="5"/>
  <c r="M459" i="5"/>
  <c r="N459" i="5"/>
  <c r="O459" i="5"/>
  <c r="P459" i="5"/>
  <c r="Q459" i="5"/>
  <c r="R459" i="5"/>
  <c r="S459" i="5"/>
  <c r="T459" i="5"/>
  <c r="U459" i="5"/>
  <c r="V459" i="5"/>
  <c r="W459" i="5"/>
  <c r="X459" i="5"/>
  <c r="Y459" i="5"/>
  <c r="Z459" i="5"/>
  <c r="AA459" i="5"/>
  <c r="D460" i="5"/>
  <c r="E460" i="5"/>
  <c r="F460" i="5"/>
  <c r="G460" i="5"/>
  <c r="H460" i="5"/>
  <c r="J460" i="5"/>
  <c r="K460" i="5"/>
  <c r="L460" i="5"/>
  <c r="M460" i="5"/>
  <c r="N460" i="5"/>
  <c r="O460" i="5"/>
  <c r="P460" i="5"/>
  <c r="Q460" i="5"/>
  <c r="R460" i="5"/>
  <c r="S460" i="5"/>
  <c r="T460" i="5"/>
  <c r="U460" i="5"/>
  <c r="V460" i="5"/>
  <c r="W460" i="5"/>
  <c r="X460" i="5"/>
  <c r="Y460" i="5"/>
  <c r="Z460" i="5"/>
  <c r="AA460" i="5"/>
  <c r="D461" i="5"/>
  <c r="E461" i="5"/>
  <c r="F461" i="5"/>
  <c r="G461" i="5"/>
  <c r="H461" i="5"/>
  <c r="J461" i="5"/>
  <c r="K461" i="5"/>
  <c r="L461" i="5"/>
  <c r="M461" i="5"/>
  <c r="N461" i="5"/>
  <c r="O461" i="5"/>
  <c r="P461" i="5"/>
  <c r="Q461" i="5"/>
  <c r="R461" i="5"/>
  <c r="S461" i="5"/>
  <c r="T461" i="5"/>
  <c r="U461" i="5"/>
  <c r="V461" i="5"/>
  <c r="W461" i="5"/>
  <c r="X461" i="5"/>
  <c r="Y461" i="5"/>
  <c r="Z461" i="5"/>
  <c r="AA461" i="5"/>
  <c r="D462" i="5"/>
  <c r="E462" i="5"/>
  <c r="F462" i="5"/>
  <c r="G462" i="5"/>
  <c r="H462" i="5"/>
  <c r="J462" i="5"/>
  <c r="K462" i="5"/>
  <c r="L462" i="5"/>
  <c r="M462" i="5"/>
  <c r="N462" i="5"/>
  <c r="O462" i="5"/>
  <c r="P462" i="5"/>
  <c r="Q462" i="5"/>
  <c r="R462" i="5"/>
  <c r="S462" i="5"/>
  <c r="T462" i="5"/>
  <c r="U462" i="5"/>
  <c r="V462" i="5"/>
  <c r="W462" i="5"/>
  <c r="X462" i="5"/>
  <c r="Y462" i="5"/>
  <c r="Z462" i="5"/>
  <c r="AA462" i="5"/>
  <c r="D463" i="5"/>
  <c r="E463" i="5"/>
  <c r="F463" i="5"/>
  <c r="G463" i="5"/>
  <c r="H463" i="5"/>
  <c r="J463" i="5"/>
  <c r="K463" i="5"/>
  <c r="L463" i="5"/>
  <c r="M463" i="5"/>
  <c r="N463" i="5"/>
  <c r="O463" i="5"/>
  <c r="P463" i="5"/>
  <c r="Q463" i="5"/>
  <c r="R463" i="5"/>
  <c r="S463" i="5"/>
  <c r="T463" i="5"/>
  <c r="U463" i="5"/>
  <c r="V463" i="5"/>
  <c r="W463" i="5"/>
  <c r="X463" i="5"/>
  <c r="Y463" i="5"/>
  <c r="Z463" i="5"/>
  <c r="AA463" i="5"/>
  <c r="D464" i="5"/>
  <c r="E464" i="5"/>
  <c r="F464" i="5"/>
  <c r="G464" i="5"/>
  <c r="H464" i="5"/>
  <c r="J464" i="5"/>
  <c r="K464" i="5"/>
  <c r="L464" i="5"/>
  <c r="M464" i="5"/>
  <c r="N464" i="5"/>
  <c r="O464" i="5"/>
  <c r="P464" i="5"/>
  <c r="Q464" i="5"/>
  <c r="R464" i="5"/>
  <c r="S464" i="5"/>
  <c r="T464" i="5"/>
  <c r="U464" i="5"/>
  <c r="V464" i="5"/>
  <c r="W464" i="5"/>
  <c r="X464" i="5"/>
  <c r="Y464" i="5"/>
  <c r="Z464" i="5"/>
  <c r="AA464" i="5"/>
  <c r="D465" i="5"/>
  <c r="E465" i="5"/>
  <c r="F465" i="5"/>
  <c r="G465" i="5"/>
  <c r="H465" i="5"/>
  <c r="J465" i="5"/>
  <c r="K465" i="5"/>
  <c r="L465" i="5"/>
  <c r="M465" i="5"/>
  <c r="N465" i="5"/>
  <c r="O465" i="5"/>
  <c r="P465" i="5"/>
  <c r="Q465" i="5"/>
  <c r="R465" i="5"/>
  <c r="S465" i="5"/>
  <c r="T465" i="5"/>
  <c r="U465" i="5"/>
  <c r="V465" i="5"/>
  <c r="W465" i="5"/>
  <c r="X465" i="5"/>
  <c r="Y465" i="5"/>
  <c r="Z465" i="5"/>
  <c r="AA465" i="5"/>
  <c r="D466" i="5"/>
  <c r="E466" i="5"/>
  <c r="F466" i="5"/>
  <c r="G466" i="5"/>
  <c r="H466" i="5"/>
  <c r="J466" i="5"/>
  <c r="K466" i="5"/>
  <c r="L466" i="5"/>
  <c r="M466" i="5"/>
  <c r="N466" i="5"/>
  <c r="O466" i="5"/>
  <c r="P466" i="5"/>
  <c r="Q466" i="5"/>
  <c r="R466" i="5"/>
  <c r="S466" i="5"/>
  <c r="T466" i="5"/>
  <c r="U466" i="5"/>
  <c r="V466" i="5"/>
  <c r="W466" i="5"/>
  <c r="X466" i="5"/>
  <c r="Y466" i="5"/>
  <c r="Z466" i="5"/>
  <c r="AA466" i="5"/>
  <c r="D467" i="5"/>
  <c r="E467" i="5"/>
  <c r="F467" i="5"/>
  <c r="G467" i="5"/>
  <c r="H467" i="5"/>
  <c r="J467" i="5"/>
  <c r="K467" i="5"/>
  <c r="L467" i="5"/>
  <c r="M467" i="5"/>
  <c r="N467" i="5"/>
  <c r="O467" i="5"/>
  <c r="P467" i="5"/>
  <c r="Q467" i="5"/>
  <c r="R467" i="5"/>
  <c r="S467" i="5"/>
  <c r="T467" i="5"/>
  <c r="U467" i="5"/>
  <c r="V467" i="5"/>
  <c r="W467" i="5"/>
  <c r="X467" i="5"/>
  <c r="Y467" i="5"/>
  <c r="Z467" i="5"/>
  <c r="AA467" i="5"/>
  <c r="D468" i="5"/>
  <c r="E468" i="5"/>
  <c r="F468" i="5"/>
  <c r="G468" i="5"/>
  <c r="H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Z468" i="5"/>
  <c r="AA468" i="5"/>
  <c r="D469" i="5"/>
  <c r="E469" i="5"/>
  <c r="F469" i="5"/>
  <c r="G469" i="5"/>
  <c r="H469" i="5"/>
  <c r="J469" i="5"/>
  <c r="K469" i="5"/>
  <c r="L469" i="5"/>
  <c r="M469" i="5"/>
  <c r="N469" i="5"/>
  <c r="O469" i="5"/>
  <c r="P469" i="5"/>
  <c r="Q469" i="5"/>
  <c r="R469" i="5"/>
  <c r="S469" i="5"/>
  <c r="T469" i="5"/>
  <c r="U469" i="5"/>
  <c r="V469" i="5"/>
  <c r="W469" i="5"/>
  <c r="X469" i="5"/>
  <c r="Y469" i="5"/>
  <c r="Z469" i="5"/>
  <c r="AA469" i="5"/>
  <c r="D470" i="5"/>
  <c r="E470" i="5"/>
  <c r="F470" i="5"/>
  <c r="G470" i="5"/>
  <c r="H470" i="5"/>
  <c r="J470" i="5"/>
  <c r="K470" i="5"/>
  <c r="L470" i="5"/>
  <c r="M470" i="5"/>
  <c r="N470" i="5"/>
  <c r="O470" i="5"/>
  <c r="P470" i="5"/>
  <c r="Q470" i="5"/>
  <c r="R470" i="5"/>
  <c r="S470" i="5"/>
  <c r="T470" i="5"/>
  <c r="U470" i="5"/>
  <c r="V470" i="5"/>
  <c r="W470" i="5"/>
  <c r="X470" i="5"/>
  <c r="Y470" i="5"/>
  <c r="Z470" i="5"/>
  <c r="AA470" i="5"/>
  <c r="D471" i="5"/>
  <c r="E471" i="5"/>
  <c r="F471" i="5"/>
  <c r="G471" i="5"/>
  <c r="H471" i="5"/>
  <c r="J471" i="5"/>
  <c r="K471" i="5"/>
  <c r="L471" i="5"/>
  <c r="M471" i="5"/>
  <c r="N471" i="5"/>
  <c r="O471" i="5"/>
  <c r="P471" i="5"/>
  <c r="Q471" i="5"/>
  <c r="R471" i="5"/>
  <c r="S471" i="5"/>
  <c r="T471" i="5"/>
  <c r="U471" i="5"/>
  <c r="V471" i="5"/>
  <c r="W471" i="5"/>
  <c r="X471" i="5"/>
  <c r="Y471" i="5"/>
  <c r="Z471" i="5"/>
  <c r="AA471" i="5"/>
  <c r="D472" i="5"/>
  <c r="E472" i="5"/>
  <c r="F472" i="5"/>
  <c r="G472" i="5"/>
  <c r="H472" i="5"/>
  <c r="J472" i="5"/>
  <c r="K472" i="5"/>
  <c r="L472" i="5"/>
  <c r="M472" i="5"/>
  <c r="N472" i="5"/>
  <c r="O472" i="5"/>
  <c r="P472" i="5"/>
  <c r="Q472" i="5"/>
  <c r="R472" i="5"/>
  <c r="S472" i="5"/>
  <c r="T472" i="5"/>
  <c r="U472" i="5"/>
  <c r="V472" i="5"/>
  <c r="W472" i="5"/>
  <c r="X472" i="5"/>
  <c r="Y472" i="5"/>
  <c r="Z472" i="5"/>
  <c r="AA472" i="5"/>
  <c r="D473" i="5"/>
  <c r="E473" i="5"/>
  <c r="F473" i="5"/>
  <c r="G473" i="5"/>
  <c r="H473" i="5"/>
  <c r="J473" i="5"/>
  <c r="K473" i="5"/>
  <c r="L473" i="5"/>
  <c r="M473" i="5"/>
  <c r="N473" i="5"/>
  <c r="O473" i="5"/>
  <c r="P473" i="5"/>
  <c r="Q473" i="5"/>
  <c r="R473" i="5"/>
  <c r="S473" i="5"/>
  <c r="T473" i="5"/>
  <c r="U473" i="5"/>
  <c r="V473" i="5"/>
  <c r="W473" i="5"/>
  <c r="X473" i="5"/>
  <c r="Y473" i="5"/>
  <c r="Z473" i="5"/>
  <c r="AA473" i="5"/>
  <c r="D474" i="5"/>
  <c r="E474" i="5"/>
  <c r="F474" i="5"/>
  <c r="G474" i="5"/>
  <c r="H474" i="5"/>
  <c r="J474" i="5"/>
  <c r="K474" i="5"/>
  <c r="L474" i="5"/>
  <c r="M474" i="5"/>
  <c r="N474" i="5"/>
  <c r="O474" i="5"/>
  <c r="P474" i="5"/>
  <c r="Q474" i="5"/>
  <c r="R474" i="5"/>
  <c r="S474" i="5"/>
  <c r="T474" i="5"/>
  <c r="U474" i="5"/>
  <c r="V474" i="5"/>
  <c r="W474" i="5"/>
  <c r="X474" i="5"/>
  <c r="Y474" i="5"/>
  <c r="Z474" i="5"/>
  <c r="AA474" i="5"/>
  <c r="D475" i="5"/>
  <c r="E475" i="5"/>
  <c r="F475" i="5"/>
  <c r="G475" i="5"/>
  <c r="H475" i="5"/>
  <c r="J475" i="5"/>
  <c r="K475" i="5"/>
  <c r="L475" i="5"/>
  <c r="M475" i="5"/>
  <c r="N475" i="5"/>
  <c r="O475" i="5"/>
  <c r="P475" i="5"/>
  <c r="Q475" i="5"/>
  <c r="R475" i="5"/>
  <c r="S475" i="5"/>
  <c r="T475" i="5"/>
  <c r="U475" i="5"/>
  <c r="V475" i="5"/>
  <c r="W475" i="5"/>
  <c r="X475" i="5"/>
  <c r="Y475" i="5"/>
  <c r="Z475" i="5"/>
  <c r="AA475" i="5"/>
  <c r="D476" i="5"/>
  <c r="E476" i="5"/>
  <c r="F476" i="5"/>
  <c r="G476" i="5"/>
  <c r="H476" i="5"/>
  <c r="J476" i="5"/>
  <c r="K476" i="5"/>
  <c r="L476" i="5"/>
  <c r="M476" i="5"/>
  <c r="N476" i="5"/>
  <c r="O476" i="5"/>
  <c r="P476" i="5"/>
  <c r="Q476" i="5"/>
  <c r="R476" i="5"/>
  <c r="S476" i="5"/>
  <c r="T476" i="5"/>
  <c r="U476" i="5"/>
  <c r="V476" i="5"/>
  <c r="W476" i="5"/>
  <c r="X476" i="5"/>
  <c r="Y476" i="5"/>
  <c r="Z476" i="5"/>
  <c r="AA476" i="5"/>
  <c r="D477" i="5"/>
  <c r="E477" i="5"/>
  <c r="F477" i="5"/>
  <c r="G477" i="5"/>
  <c r="H477" i="5"/>
  <c r="J477" i="5"/>
  <c r="K477" i="5"/>
  <c r="L477" i="5"/>
  <c r="M477" i="5"/>
  <c r="N477" i="5"/>
  <c r="O477" i="5"/>
  <c r="P477" i="5"/>
  <c r="Q477" i="5"/>
  <c r="R477" i="5"/>
  <c r="S477" i="5"/>
  <c r="T477" i="5"/>
  <c r="U477" i="5"/>
  <c r="V477" i="5"/>
  <c r="W477" i="5"/>
  <c r="X477" i="5"/>
  <c r="Y477" i="5"/>
  <c r="Z477" i="5"/>
  <c r="AA477" i="5"/>
  <c r="D478" i="5"/>
  <c r="E478" i="5"/>
  <c r="F478" i="5"/>
  <c r="G478" i="5"/>
  <c r="H478" i="5"/>
  <c r="J478" i="5"/>
  <c r="K478" i="5"/>
  <c r="L478" i="5"/>
  <c r="M478" i="5"/>
  <c r="N478" i="5"/>
  <c r="O478" i="5"/>
  <c r="P478" i="5"/>
  <c r="Q478" i="5"/>
  <c r="R478" i="5"/>
  <c r="S478" i="5"/>
  <c r="T478" i="5"/>
  <c r="U478" i="5"/>
  <c r="V478" i="5"/>
  <c r="W478" i="5"/>
  <c r="X478" i="5"/>
  <c r="Y478" i="5"/>
  <c r="Z478" i="5"/>
  <c r="AA478" i="5"/>
  <c r="D479" i="5"/>
  <c r="E479" i="5"/>
  <c r="F479" i="5"/>
  <c r="G479" i="5"/>
  <c r="H479" i="5"/>
  <c r="J479" i="5"/>
  <c r="K479" i="5"/>
  <c r="L479" i="5"/>
  <c r="M479" i="5"/>
  <c r="N479" i="5"/>
  <c r="O479" i="5"/>
  <c r="P479" i="5"/>
  <c r="Q479" i="5"/>
  <c r="R479" i="5"/>
  <c r="S479" i="5"/>
  <c r="T479" i="5"/>
  <c r="U479" i="5"/>
  <c r="V479" i="5"/>
  <c r="W479" i="5"/>
  <c r="X479" i="5"/>
  <c r="Y479" i="5"/>
  <c r="Z479" i="5"/>
  <c r="AA479" i="5"/>
  <c r="D480" i="5"/>
  <c r="E480" i="5"/>
  <c r="F480" i="5"/>
  <c r="G480" i="5"/>
  <c r="H480" i="5"/>
  <c r="J480" i="5"/>
  <c r="K480" i="5"/>
  <c r="L480" i="5"/>
  <c r="M480" i="5"/>
  <c r="N480" i="5"/>
  <c r="O480" i="5"/>
  <c r="P480" i="5"/>
  <c r="Q480" i="5"/>
  <c r="R480" i="5"/>
  <c r="S480" i="5"/>
  <c r="T480" i="5"/>
  <c r="U480" i="5"/>
  <c r="V480" i="5"/>
  <c r="W480" i="5"/>
  <c r="X480" i="5"/>
  <c r="Y480" i="5"/>
  <c r="Z480" i="5"/>
  <c r="AA480" i="5"/>
  <c r="D481" i="5"/>
  <c r="E481" i="5"/>
  <c r="F481" i="5"/>
  <c r="G481" i="5"/>
  <c r="H481" i="5"/>
  <c r="J481" i="5"/>
  <c r="K481" i="5"/>
  <c r="L481" i="5"/>
  <c r="M481" i="5"/>
  <c r="N481" i="5"/>
  <c r="O481" i="5"/>
  <c r="P481" i="5"/>
  <c r="Q481" i="5"/>
  <c r="R481" i="5"/>
  <c r="S481" i="5"/>
  <c r="T481" i="5"/>
  <c r="U481" i="5"/>
  <c r="V481" i="5"/>
  <c r="W481" i="5"/>
  <c r="X481" i="5"/>
  <c r="Y481" i="5"/>
  <c r="Z481" i="5"/>
  <c r="AA481" i="5"/>
  <c r="D482" i="5"/>
  <c r="E482" i="5"/>
  <c r="F482" i="5"/>
  <c r="G482" i="5"/>
  <c r="H482" i="5"/>
  <c r="J482" i="5"/>
  <c r="K482" i="5"/>
  <c r="L482" i="5"/>
  <c r="M482" i="5"/>
  <c r="N482" i="5"/>
  <c r="O482" i="5"/>
  <c r="P482" i="5"/>
  <c r="Q482" i="5"/>
  <c r="R482" i="5"/>
  <c r="S482" i="5"/>
  <c r="T482" i="5"/>
  <c r="U482" i="5"/>
  <c r="V482" i="5"/>
  <c r="W482" i="5"/>
  <c r="X482" i="5"/>
  <c r="Y482" i="5"/>
  <c r="Z482" i="5"/>
  <c r="AA482" i="5"/>
  <c r="D483" i="5"/>
  <c r="E483" i="5"/>
  <c r="F483" i="5"/>
  <c r="G483" i="5"/>
  <c r="H483" i="5"/>
  <c r="J483" i="5"/>
  <c r="K483" i="5"/>
  <c r="L483" i="5"/>
  <c r="M483" i="5"/>
  <c r="N483" i="5"/>
  <c r="O483" i="5"/>
  <c r="P483" i="5"/>
  <c r="Q483" i="5"/>
  <c r="R483" i="5"/>
  <c r="S483" i="5"/>
  <c r="T483" i="5"/>
  <c r="U483" i="5"/>
  <c r="V483" i="5"/>
  <c r="W483" i="5"/>
  <c r="X483" i="5"/>
  <c r="Y483" i="5"/>
  <c r="Z483" i="5"/>
  <c r="AA483" i="5"/>
  <c r="D484" i="5"/>
  <c r="E484" i="5"/>
  <c r="F484" i="5"/>
  <c r="G484" i="5"/>
  <c r="H484" i="5"/>
  <c r="J484" i="5"/>
  <c r="K484" i="5"/>
  <c r="L484" i="5"/>
  <c r="M484" i="5"/>
  <c r="N484" i="5"/>
  <c r="O484" i="5"/>
  <c r="P484" i="5"/>
  <c r="Q484" i="5"/>
  <c r="R484" i="5"/>
  <c r="S484" i="5"/>
  <c r="T484" i="5"/>
  <c r="U484" i="5"/>
  <c r="V484" i="5"/>
  <c r="W484" i="5"/>
  <c r="X484" i="5"/>
  <c r="Y484" i="5"/>
  <c r="Z484" i="5"/>
  <c r="AA484" i="5"/>
  <c r="D485" i="5"/>
  <c r="E485" i="5"/>
  <c r="F485" i="5"/>
  <c r="G485" i="5"/>
  <c r="H485" i="5"/>
  <c r="J485" i="5"/>
  <c r="K485" i="5"/>
  <c r="L485" i="5"/>
  <c r="M485" i="5"/>
  <c r="N485" i="5"/>
  <c r="O485" i="5"/>
  <c r="P485" i="5"/>
  <c r="Q485" i="5"/>
  <c r="R485" i="5"/>
  <c r="S485" i="5"/>
  <c r="T485" i="5"/>
  <c r="U485" i="5"/>
  <c r="V485" i="5"/>
  <c r="W485" i="5"/>
  <c r="X485" i="5"/>
  <c r="Y485" i="5"/>
  <c r="Z485" i="5"/>
  <c r="AA485" i="5"/>
  <c r="D486" i="5"/>
  <c r="E486" i="5"/>
  <c r="F486" i="5"/>
  <c r="G486" i="5"/>
  <c r="H486" i="5"/>
  <c r="J486" i="5"/>
  <c r="K486" i="5"/>
  <c r="L486" i="5"/>
  <c r="M486" i="5"/>
  <c r="N486" i="5"/>
  <c r="O486" i="5"/>
  <c r="P486" i="5"/>
  <c r="Q486" i="5"/>
  <c r="R486" i="5"/>
  <c r="S486" i="5"/>
  <c r="T486" i="5"/>
  <c r="U486" i="5"/>
  <c r="V486" i="5"/>
  <c r="W486" i="5"/>
  <c r="X486" i="5"/>
  <c r="Y486" i="5"/>
  <c r="Z486" i="5"/>
  <c r="AA486" i="5"/>
  <c r="D487" i="5"/>
  <c r="E487" i="5"/>
  <c r="F487" i="5"/>
  <c r="G487" i="5"/>
  <c r="H487" i="5"/>
  <c r="J487" i="5"/>
  <c r="K487" i="5"/>
  <c r="L487" i="5"/>
  <c r="M487" i="5"/>
  <c r="N487" i="5"/>
  <c r="O487" i="5"/>
  <c r="P487" i="5"/>
  <c r="Q487" i="5"/>
  <c r="R487" i="5"/>
  <c r="S487" i="5"/>
  <c r="T487" i="5"/>
  <c r="U487" i="5"/>
  <c r="V487" i="5"/>
  <c r="W487" i="5"/>
  <c r="X487" i="5"/>
  <c r="Y487" i="5"/>
  <c r="Z487" i="5"/>
  <c r="AA487" i="5"/>
  <c r="D488" i="5"/>
  <c r="E488" i="5"/>
  <c r="F488" i="5"/>
  <c r="G488" i="5"/>
  <c r="H488" i="5"/>
  <c r="J488" i="5"/>
  <c r="K488" i="5"/>
  <c r="L488" i="5"/>
  <c r="M488" i="5"/>
  <c r="N488" i="5"/>
  <c r="O488" i="5"/>
  <c r="P488" i="5"/>
  <c r="Q488" i="5"/>
  <c r="R488" i="5"/>
  <c r="S488" i="5"/>
  <c r="T488" i="5"/>
  <c r="U488" i="5"/>
  <c r="V488" i="5"/>
  <c r="W488" i="5"/>
  <c r="X488" i="5"/>
  <c r="Y488" i="5"/>
  <c r="Z488" i="5"/>
  <c r="AA488" i="5"/>
  <c r="D489" i="5"/>
  <c r="E489" i="5"/>
  <c r="F489" i="5"/>
  <c r="G489" i="5"/>
  <c r="H489" i="5"/>
  <c r="J489" i="5"/>
  <c r="K489" i="5"/>
  <c r="L489" i="5"/>
  <c r="M489" i="5"/>
  <c r="N489" i="5"/>
  <c r="O489" i="5"/>
  <c r="P489" i="5"/>
  <c r="Q489" i="5"/>
  <c r="R489" i="5"/>
  <c r="S489" i="5"/>
  <c r="T489" i="5"/>
  <c r="U489" i="5"/>
  <c r="V489" i="5"/>
  <c r="W489" i="5"/>
  <c r="X489" i="5"/>
  <c r="Y489" i="5"/>
  <c r="Z489" i="5"/>
  <c r="AA489" i="5"/>
  <c r="D490" i="5"/>
  <c r="E490" i="5"/>
  <c r="F490" i="5"/>
  <c r="G490" i="5"/>
  <c r="H490" i="5"/>
  <c r="J490" i="5"/>
  <c r="K490" i="5"/>
  <c r="L490" i="5"/>
  <c r="M490" i="5"/>
  <c r="N490" i="5"/>
  <c r="O490" i="5"/>
  <c r="P490" i="5"/>
  <c r="Q490" i="5"/>
  <c r="R490" i="5"/>
  <c r="S490" i="5"/>
  <c r="T490" i="5"/>
  <c r="U490" i="5"/>
  <c r="V490" i="5"/>
  <c r="W490" i="5"/>
  <c r="X490" i="5"/>
  <c r="Y490" i="5"/>
  <c r="Z490" i="5"/>
  <c r="AA490" i="5"/>
  <c r="D491" i="5"/>
  <c r="E491" i="5"/>
  <c r="F491" i="5"/>
  <c r="G491" i="5"/>
  <c r="H491" i="5"/>
  <c r="J491" i="5"/>
  <c r="K491" i="5"/>
  <c r="L491" i="5"/>
  <c r="M491" i="5"/>
  <c r="N491" i="5"/>
  <c r="O491" i="5"/>
  <c r="P491" i="5"/>
  <c r="Q491" i="5"/>
  <c r="R491" i="5"/>
  <c r="S491" i="5"/>
  <c r="T491" i="5"/>
  <c r="U491" i="5"/>
  <c r="V491" i="5"/>
  <c r="W491" i="5"/>
  <c r="X491" i="5"/>
  <c r="Y491" i="5"/>
  <c r="Z491" i="5"/>
  <c r="AA491" i="5"/>
  <c r="D492" i="5"/>
  <c r="E492" i="5"/>
  <c r="F492" i="5"/>
  <c r="G492" i="5"/>
  <c r="H492" i="5"/>
  <c r="J492" i="5"/>
  <c r="K492" i="5"/>
  <c r="L492" i="5"/>
  <c r="M492" i="5"/>
  <c r="N492" i="5"/>
  <c r="O492" i="5"/>
  <c r="P492" i="5"/>
  <c r="Q492" i="5"/>
  <c r="R492" i="5"/>
  <c r="S492" i="5"/>
  <c r="T492" i="5"/>
  <c r="U492" i="5"/>
  <c r="V492" i="5"/>
  <c r="W492" i="5"/>
  <c r="X492" i="5"/>
  <c r="Y492" i="5"/>
  <c r="Z492" i="5"/>
  <c r="AA492" i="5"/>
  <c r="D493" i="5"/>
  <c r="E493" i="5"/>
  <c r="F493" i="5"/>
  <c r="G493" i="5"/>
  <c r="H493" i="5"/>
  <c r="J493" i="5"/>
  <c r="K493" i="5"/>
  <c r="L493" i="5"/>
  <c r="M493" i="5"/>
  <c r="N493" i="5"/>
  <c r="O493" i="5"/>
  <c r="P493" i="5"/>
  <c r="Q493" i="5"/>
  <c r="R493" i="5"/>
  <c r="S493" i="5"/>
  <c r="T493" i="5"/>
  <c r="U493" i="5"/>
  <c r="V493" i="5"/>
  <c r="W493" i="5"/>
  <c r="X493" i="5"/>
  <c r="Y493" i="5"/>
  <c r="Z493" i="5"/>
  <c r="AA493" i="5"/>
  <c r="D494" i="5"/>
  <c r="E494" i="5"/>
  <c r="F494" i="5"/>
  <c r="G494" i="5"/>
  <c r="H494" i="5"/>
  <c r="J494" i="5"/>
  <c r="K494" i="5"/>
  <c r="L494" i="5"/>
  <c r="M494" i="5"/>
  <c r="N494" i="5"/>
  <c r="O494" i="5"/>
  <c r="P494" i="5"/>
  <c r="Q494" i="5"/>
  <c r="R494" i="5"/>
  <c r="S494" i="5"/>
  <c r="T494" i="5"/>
  <c r="U494" i="5"/>
  <c r="V494" i="5"/>
  <c r="W494" i="5"/>
  <c r="X494" i="5"/>
  <c r="Y494" i="5"/>
  <c r="Z494" i="5"/>
  <c r="AA494" i="5"/>
  <c r="D495" i="5"/>
  <c r="E495" i="5"/>
  <c r="F495" i="5"/>
  <c r="G495" i="5"/>
  <c r="H495" i="5"/>
  <c r="J495" i="5"/>
  <c r="K495" i="5"/>
  <c r="L495" i="5"/>
  <c r="M495" i="5"/>
  <c r="N495" i="5"/>
  <c r="O495" i="5"/>
  <c r="P495" i="5"/>
  <c r="Q495" i="5"/>
  <c r="R495" i="5"/>
  <c r="S495" i="5"/>
  <c r="T495" i="5"/>
  <c r="U495" i="5"/>
  <c r="V495" i="5"/>
  <c r="W495" i="5"/>
  <c r="X495" i="5"/>
  <c r="Y495" i="5"/>
  <c r="Z495" i="5"/>
  <c r="AA495" i="5"/>
  <c r="D496" i="5"/>
  <c r="E496" i="5"/>
  <c r="F496" i="5"/>
  <c r="G496" i="5"/>
  <c r="H496" i="5"/>
  <c r="J496" i="5"/>
  <c r="K496" i="5"/>
  <c r="L496" i="5"/>
  <c r="M496" i="5"/>
  <c r="N496" i="5"/>
  <c r="O496" i="5"/>
  <c r="P496" i="5"/>
  <c r="Q496" i="5"/>
  <c r="R496" i="5"/>
  <c r="S496" i="5"/>
  <c r="T496" i="5"/>
  <c r="U496" i="5"/>
  <c r="V496" i="5"/>
  <c r="W496" i="5"/>
  <c r="X496" i="5"/>
  <c r="Y496" i="5"/>
  <c r="Z496" i="5"/>
  <c r="AA496" i="5"/>
  <c r="D497" i="5"/>
  <c r="E497" i="5"/>
  <c r="F497" i="5"/>
  <c r="G497" i="5"/>
  <c r="H497" i="5"/>
  <c r="J497" i="5"/>
  <c r="K497" i="5"/>
  <c r="L497" i="5"/>
  <c r="M497" i="5"/>
  <c r="N497" i="5"/>
  <c r="O497" i="5"/>
  <c r="P497" i="5"/>
  <c r="Q497" i="5"/>
  <c r="R497" i="5"/>
  <c r="S497" i="5"/>
  <c r="T497" i="5"/>
  <c r="U497" i="5"/>
  <c r="V497" i="5"/>
  <c r="W497" i="5"/>
  <c r="X497" i="5"/>
  <c r="Y497" i="5"/>
  <c r="Z497" i="5"/>
  <c r="AA497" i="5"/>
  <c r="D498" i="5"/>
  <c r="E498" i="5"/>
  <c r="F498" i="5"/>
  <c r="G498" i="5"/>
  <c r="H498" i="5"/>
  <c r="J498" i="5"/>
  <c r="K498" i="5"/>
  <c r="L498" i="5"/>
  <c r="M498" i="5"/>
  <c r="N498" i="5"/>
  <c r="O498" i="5"/>
  <c r="P498" i="5"/>
  <c r="Q498" i="5"/>
  <c r="R498" i="5"/>
  <c r="S498" i="5"/>
  <c r="T498" i="5"/>
  <c r="U498" i="5"/>
  <c r="V498" i="5"/>
  <c r="W498" i="5"/>
  <c r="X498" i="5"/>
  <c r="Y498" i="5"/>
  <c r="Z498" i="5"/>
  <c r="AA498" i="5"/>
  <c r="D499" i="5"/>
  <c r="E499" i="5"/>
  <c r="F499" i="5"/>
  <c r="G499" i="5"/>
  <c r="H499" i="5"/>
  <c r="J499" i="5"/>
  <c r="K499" i="5"/>
  <c r="L499" i="5"/>
  <c r="M499" i="5"/>
  <c r="N499" i="5"/>
  <c r="O499" i="5"/>
  <c r="P499" i="5"/>
  <c r="Q499" i="5"/>
  <c r="R499" i="5"/>
  <c r="S499" i="5"/>
  <c r="T499" i="5"/>
  <c r="U499" i="5"/>
  <c r="V499" i="5"/>
  <c r="W499" i="5"/>
  <c r="X499" i="5"/>
  <c r="Y499" i="5"/>
  <c r="Z499" i="5"/>
  <c r="AA499" i="5"/>
  <c r="D500" i="5"/>
  <c r="E500" i="5"/>
  <c r="F500" i="5"/>
  <c r="G500" i="5"/>
  <c r="H500" i="5"/>
  <c r="J500" i="5"/>
  <c r="K500" i="5"/>
  <c r="L500" i="5"/>
  <c r="M500" i="5"/>
  <c r="N500" i="5"/>
  <c r="O500" i="5"/>
  <c r="P500" i="5"/>
  <c r="Q500" i="5"/>
  <c r="R500" i="5"/>
  <c r="S500" i="5"/>
  <c r="T500" i="5"/>
  <c r="U500" i="5"/>
  <c r="V500" i="5"/>
  <c r="W500" i="5"/>
  <c r="X500" i="5"/>
  <c r="Y500" i="5"/>
  <c r="Z500" i="5"/>
  <c r="AA500" i="5"/>
  <c r="D501" i="5"/>
  <c r="E501" i="5"/>
  <c r="F501" i="5"/>
  <c r="G501" i="5"/>
  <c r="H501" i="5"/>
  <c r="J501" i="5"/>
  <c r="K501" i="5"/>
  <c r="L501" i="5"/>
  <c r="M501" i="5"/>
  <c r="N501" i="5"/>
  <c r="O501" i="5"/>
  <c r="P501" i="5"/>
  <c r="Q501" i="5"/>
  <c r="R501" i="5"/>
  <c r="S501" i="5"/>
  <c r="T501" i="5"/>
  <c r="U501" i="5"/>
  <c r="V501" i="5"/>
  <c r="W501" i="5"/>
  <c r="X501" i="5"/>
  <c r="Y501" i="5"/>
  <c r="Z501" i="5"/>
  <c r="AA501" i="5"/>
  <c r="D502" i="5"/>
  <c r="E502" i="5"/>
  <c r="F502" i="5"/>
  <c r="G502" i="5"/>
  <c r="H502" i="5"/>
  <c r="J502" i="5"/>
  <c r="K502" i="5"/>
  <c r="L502" i="5"/>
  <c r="M502" i="5"/>
  <c r="N502" i="5"/>
  <c r="O502" i="5"/>
  <c r="P502" i="5"/>
  <c r="Q502" i="5"/>
  <c r="R502" i="5"/>
  <c r="S502" i="5"/>
  <c r="T502" i="5"/>
  <c r="U502" i="5"/>
  <c r="V502" i="5"/>
  <c r="W502" i="5"/>
  <c r="X502" i="5"/>
  <c r="Y502" i="5"/>
  <c r="Z502" i="5"/>
  <c r="AA502" i="5"/>
  <c r="D503" i="5"/>
  <c r="E503" i="5"/>
  <c r="F503" i="5"/>
  <c r="G503" i="5"/>
  <c r="H503" i="5"/>
  <c r="J503" i="5"/>
  <c r="K503" i="5"/>
  <c r="L503" i="5"/>
  <c r="M503" i="5"/>
  <c r="N503" i="5"/>
  <c r="O503" i="5"/>
  <c r="P503" i="5"/>
  <c r="Q503" i="5"/>
  <c r="R503" i="5"/>
  <c r="S503" i="5"/>
  <c r="T503" i="5"/>
  <c r="U503" i="5"/>
  <c r="V503" i="5"/>
  <c r="W503" i="5"/>
  <c r="X503" i="5"/>
  <c r="Y503" i="5"/>
  <c r="Z503" i="5"/>
  <c r="AA503" i="5"/>
  <c r="D504" i="5"/>
  <c r="E504" i="5"/>
  <c r="F504" i="5"/>
  <c r="G504" i="5"/>
  <c r="H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Z504" i="5"/>
  <c r="AA504" i="5"/>
  <c r="D505" i="5"/>
  <c r="E505" i="5"/>
  <c r="F505" i="5"/>
  <c r="G505" i="5"/>
  <c r="H505" i="5"/>
  <c r="J505" i="5"/>
  <c r="K505" i="5"/>
  <c r="L505" i="5"/>
  <c r="M505" i="5"/>
  <c r="N505" i="5"/>
  <c r="O505" i="5"/>
  <c r="P505" i="5"/>
  <c r="Q505" i="5"/>
  <c r="R505" i="5"/>
  <c r="S505" i="5"/>
  <c r="T505" i="5"/>
  <c r="U505" i="5"/>
  <c r="V505" i="5"/>
  <c r="W505" i="5"/>
  <c r="X505" i="5"/>
  <c r="Y505" i="5"/>
  <c r="Z505" i="5"/>
  <c r="AA505" i="5"/>
  <c r="D506" i="5"/>
  <c r="E506" i="5"/>
  <c r="F506" i="5"/>
  <c r="G506" i="5"/>
  <c r="H506" i="5"/>
  <c r="J506" i="5"/>
  <c r="K506" i="5"/>
  <c r="L506" i="5"/>
  <c r="M506" i="5"/>
  <c r="N506" i="5"/>
  <c r="O506" i="5"/>
  <c r="P506" i="5"/>
  <c r="Q506" i="5"/>
  <c r="R506" i="5"/>
  <c r="S506" i="5"/>
  <c r="T506" i="5"/>
  <c r="U506" i="5"/>
  <c r="V506" i="5"/>
  <c r="W506" i="5"/>
  <c r="X506" i="5"/>
  <c r="Y506" i="5"/>
  <c r="Z506" i="5"/>
  <c r="AA506" i="5"/>
  <c r="D507" i="5"/>
  <c r="E507" i="5"/>
  <c r="F507" i="5"/>
  <c r="G507" i="5"/>
  <c r="H507" i="5"/>
  <c r="J507" i="5"/>
  <c r="K507" i="5"/>
  <c r="L507" i="5"/>
  <c r="M507" i="5"/>
  <c r="N507" i="5"/>
  <c r="O507" i="5"/>
  <c r="P507" i="5"/>
  <c r="Q507" i="5"/>
  <c r="R507" i="5"/>
  <c r="S507" i="5"/>
  <c r="T507" i="5"/>
  <c r="U507" i="5"/>
  <c r="V507" i="5"/>
  <c r="W507" i="5"/>
  <c r="X507" i="5"/>
  <c r="Y507" i="5"/>
  <c r="Z507" i="5"/>
  <c r="AA507" i="5"/>
  <c r="D508" i="5"/>
  <c r="E508" i="5"/>
  <c r="F508" i="5"/>
  <c r="G508" i="5"/>
  <c r="H508" i="5"/>
  <c r="J508" i="5"/>
  <c r="K508" i="5"/>
  <c r="L508" i="5"/>
  <c r="M508" i="5"/>
  <c r="N508" i="5"/>
  <c r="O508" i="5"/>
  <c r="P508" i="5"/>
  <c r="Q508" i="5"/>
  <c r="R508" i="5"/>
  <c r="S508" i="5"/>
  <c r="T508" i="5"/>
  <c r="U508" i="5"/>
  <c r="V508" i="5"/>
  <c r="W508" i="5"/>
  <c r="X508" i="5"/>
  <c r="Y508" i="5"/>
  <c r="Z508" i="5"/>
  <c r="AA508" i="5"/>
  <c r="D509" i="5"/>
  <c r="E509" i="5"/>
  <c r="F509" i="5"/>
  <c r="G509" i="5"/>
  <c r="H509" i="5"/>
  <c r="J509" i="5"/>
  <c r="K509" i="5"/>
  <c r="L509" i="5"/>
  <c r="M509" i="5"/>
  <c r="N509" i="5"/>
  <c r="O509" i="5"/>
  <c r="P509" i="5"/>
  <c r="Q509" i="5"/>
  <c r="R509" i="5"/>
  <c r="S509" i="5"/>
  <c r="T509" i="5"/>
  <c r="U509" i="5"/>
  <c r="V509" i="5"/>
  <c r="W509" i="5"/>
  <c r="X509" i="5"/>
  <c r="Y509" i="5"/>
  <c r="Z509" i="5"/>
  <c r="AA509" i="5"/>
  <c r="D510" i="5"/>
  <c r="E510" i="5"/>
  <c r="F510" i="5"/>
  <c r="G510" i="5"/>
  <c r="H510" i="5"/>
  <c r="J510" i="5"/>
  <c r="K510" i="5"/>
  <c r="L510" i="5"/>
  <c r="M510" i="5"/>
  <c r="N510" i="5"/>
  <c r="O510" i="5"/>
  <c r="P510" i="5"/>
  <c r="Q510" i="5"/>
  <c r="R510" i="5"/>
  <c r="S510" i="5"/>
  <c r="T510" i="5"/>
  <c r="U510" i="5"/>
  <c r="V510" i="5"/>
  <c r="W510" i="5"/>
  <c r="X510" i="5"/>
  <c r="Y510" i="5"/>
  <c r="Z510" i="5"/>
  <c r="AA510" i="5"/>
  <c r="D511" i="5"/>
  <c r="E511" i="5"/>
  <c r="F511" i="5"/>
  <c r="G511" i="5"/>
  <c r="H511" i="5"/>
  <c r="J511" i="5"/>
  <c r="K511" i="5"/>
  <c r="L511" i="5"/>
  <c r="M511" i="5"/>
  <c r="N511" i="5"/>
  <c r="O511" i="5"/>
  <c r="P511" i="5"/>
  <c r="Q511" i="5"/>
  <c r="R511" i="5"/>
  <c r="S511" i="5"/>
  <c r="T511" i="5"/>
  <c r="U511" i="5"/>
  <c r="V511" i="5"/>
  <c r="W511" i="5"/>
  <c r="X511" i="5"/>
  <c r="Y511" i="5"/>
  <c r="Z511" i="5"/>
  <c r="AA511" i="5"/>
  <c r="D512" i="5"/>
  <c r="E512" i="5"/>
  <c r="F512" i="5"/>
  <c r="G512" i="5"/>
  <c r="H512" i="5"/>
  <c r="J512" i="5"/>
  <c r="K512" i="5"/>
  <c r="L512" i="5"/>
  <c r="M512" i="5"/>
  <c r="N512" i="5"/>
  <c r="O512" i="5"/>
  <c r="P512" i="5"/>
  <c r="Q512" i="5"/>
  <c r="R512" i="5"/>
  <c r="S512" i="5"/>
  <c r="T512" i="5"/>
  <c r="U512" i="5"/>
  <c r="V512" i="5"/>
  <c r="W512" i="5"/>
  <c r="X512" i="5"/>
  <c r="Y512" i="5"/>
  <c r="Z512" i="5"/>
  <c r="AA512" i="5"/>
  <c r="D513" i="5"/>
  <c r="E513" i="5"/>
  <c r="F513" i="5"/>
  <c r="G513" i="5"/>
  <c r="H513" i="5"/>
  <c r="J513" i="5"/>
  <c r="K513" i="5"/>
  <c r="L513" i="5"/>
  <c r="M513" i="5"/>
  <c r="N513" i="5"/>
  <c r="O513" i="5"/>
  <c r="P513" i="5"/>
  <c r="Q513" i="5"/>
  <c r="R513" i="5"/>
  <c r="S513" i="5"/>
  <c r="T513" i="5"/>
  <c r="U513" i="5"/>
  <c r="V513" i="5"/>
  <c r="W513" i="5"/>
  <c r="X513" i="5"/>
  <c r="Y513" i="5"/>
  <c r="Z513" i="5"/>
  <c r="AA513" i="5"/>
  <c r="D514" i="5"/>
  <c r="E514" i="5"/>
  <c r="F514" i="5"/>
  <c r="G514" i="5"/>
  <c r="H514" i="5"/>
  <c r="J514" i="5"/>
  <c r="K514" i="5"/>
  <c r="L514" i="5"/>
  <c r="M514" i="5"/>
  <c r="N514" i="5"/>
  <c r="O514" i="5"/>
  <c r="P514" i="5"/>
  <c r="Q514" i="5"/>
  <c r="R514" i="5"/>
  <c r="S514" i="5"/>
  <c r="T514" i="5"/>
  <c r="U514" i="5"/>
  <c r="V514" i="5"/>
  <c r="W514" i="5"/>
  <c r="X514" i="5"/>
  <c r="Y514" i="5"/>
  <c r="Z514" i="5"/>
  <c r="AA514" i="5"/>
  <c r="D515" i="5"/>
  <c r="E515" i="5"/>
  <c r="F515" i="5"/>
  <c r="G515" i="5"/>
  <c r="H515" i="5"/>
  <c r="J515" i="5"/>
  <c r="K515" i="5"/>
  <c r="L515" i="5"/>
  <c r="M515" i="5"/>
  <c r="N515" i="5"/>
  <c r="O515" i="5"/>
  <c r="P515" i="5"/>
  <c r="Q515" i="5"/>
  <c r="R515" i="5"/>
  <c r="S515" i="5"/>
  <c r="T515" i="5"/>
  <c r="U515" i="5"/>
  <c r="V515" i="5"/>
  <c r="W515" i="5"/>
  <c r="X515" i="5"/>
  <c r="Y515" i="5"/>
  <c r="Z515" i="5"/>
  <c r="AA515" i="5"/>
  <c r="D516" i="5"/>
  <c r="E516" i="5"/>
  <c r="F516" i="5"/>
  <c r="G516" i="5"/>
  <c r="H516" i="5"/>
  <c r="J516" i="5"/>
  <c r="K516" i="5"/>
  <c r="L516" i="5"/>
  <c r="M516" i="5"/>
  <c r="N516" i="5"/>
  <c r="O516" i="5"/>
  <c r="P516" i="5"/>
  <c r="Q516" i="5"/>
  <c r="R516" i="5"/>
  <c r="S516" i="5"/>
  <c r="T516" i="5"/>
  <c r="U516" i="5"/>
  <c r="V516" i="5"/>
  <c r="W516" i="5"/>
  <c r="X516" i="5"/>
  <c r="Y516" i="5"/>
  <c r="Z516" i="5"/>
  <c r="AA516" i="5"/>
  <c r="D517" i="5"/>
  <c r="E517" i="5"/>
  <c r="F517" i="5"/>
  <c r="G517" i="5"/>
  <c r="H517" i="5"/>
  <c r="J517" i="5"/>
  <c r="K517" i="5"/>
  <c r="L517" i="5"/>
  <c r="M517" i="5"/>
  <c r="N517" i="5"/>
  <c r="O517" i="5"/>
  <c r="P517" i="5"/>
  <c r="Q517" i="5"/>
  <c r="R517" i="5"/>
  <c r="S517" i="5"/>
  <c r="T517" i="5"/>
  <c r="U517" i="5"/>
  <c r="V517" i="5"/>
  <c r="W517" i="5"/>
  <c r="X517" i="5"/>
  <c r="Y517" i="5"/>
  <c r="Z517" i="5"/>
  <c r="AA517" i="5"/>
  <c r="D518" i="5"/>
  <c r="E518" i="5"/>
  <c r="F518" i="5"/>
  <c r="G518" i="5"/>
  <c r="H518" i="5"/>
  <c r="J518" i="5"/>
  <c r="K518" i="5"/>
  <c r="L518" i="5"/>
  <c r="M518" i="5"/>
  <c r="N518" i="5"/>
  <c r="O518" i="5"/>
  <c r="P518" i="5"/>
  <c r="Q518" i="5"/>
  <c r="R518" i="5"/>
  <c r="S518" i="5"/>
  <c r="T518" i="5"/>
  <c r="U518" i="5"/>
  <c r="V518" i="5"/>
  <c r="W518" i="5"/>
  <c r="X518" i="5"/>
  <c r="Y518" i="5"/>
  <c r="Z518" i="5"/>
  <c r="AA518" i="5"/>
  <c r="D519" i="5"/>
  <c r="E519" i="5"/>
  <c r="F519" i="5"/>
  <c r="G519" i="5"/>
  <c r="H519" i="5"/>
  <c r="J519" i="5"/>
  <c r="K519" i="5"/>
  <c r="L519" i="5"/>
  <c r="M519" i="5"/>
  <c r="N519" i="5"/>
  <c r="O519" i="5"/>
  <c r="P519" i="5"/>
  <c r="Q519" i="5"/>
  <c r="R519" i="5"/>
  <c r="S519" i="5"/>
  <c r="T519" i="5"/>
  <c r="U519" i="5"/>
  <c r="V519" i="5"/>
  <c r="W519" i="5"/>
  <c r="X519" i="5"/>
  <c r="Y519" i="5"/>
  <c r="Z519" i="5"/>
  <c r="AA519" i="5"/>
  <c r="D520" i="5"/>
  <c r="E520" i="5"/>
  <c r="F520" i="5"/>
  <c r="G520" i="5"/>
  <c r="H520" i="5"/>
  <c r="J520" i="5"/>
  <c r="K520" i="5"/>
  <c r="L520" i="5"/>
  <c r="M520" i="5"/>
  <c r="N520" i="5"/>
  <c r="O520" i="5"/>
  <c r="P520" i="5"/>
  <c r="Q520" i="5"/>
  <c r="R520" i="5"/>
  <c r="S520" i="5"/>
  <c r="T520" i="5"/>
  <c r="U520" i="5"/>
  <c r="V520" i="5"/>
  <c r="W520" i="5"/>
  <c r="X520" i="5"/>
  <c r="Y520" i="5"/>
  <c r="Z520" i="5"/>
  <c r="AA520" i="5"/>
  <c r="D521" i="5"/>
  <c r="E521" i="5"/>
  <c r="F521" i="5"/>
  <c r="G521" i="5"/>
  <c r="H521" i="5"/>
  <c r="J521" i="5"/>
  <c r="K521" i="5"/>
  <c r="L521" i="5"/>
  <c r="M521" i="5"/>
  <c r="N521" i="5"/>
  <c r="O521" i="5"/>
  <c r="P521" i="5"/>
  <c r="Q521" i="5"/>
  <c r="R521" i="5"/>
  <c r="S521" i="5"/>
  <c r="T521" i="5"/>
  <c r="U521" i="5"/>
  <c r="V521" i="5"/>
  <c r="W521" i="5"/>
  <c r="X521" i="5"/>
  <c r="Y521" i="5"/>
  <c r="Z521" i="5"/>
  <c r="AA521" i="5"/>
  <c r="D522" i="5"/>
  <c r="E522" i="5"/>
  <c r="F522" i="5"/>
  <c r="G522" i="5"/>
  <c r="H522" i="5"/>
  <c r="J522" i="5"/>
  <c r="K522" i="5"/>
  <c r="L522" i="5"/>
  <c r="M522" i="5"/>
  <c r="N522" i="5"/>
  <c r="O522" i="5"/>
  <c r="P522" i="5"/>
  <c r="Q522" i="5"/>
  <c r="R522" i="5"/>
  <c r="S522" i="5"/>
  <c r="T522" i="5"/>
  <c r="U522" i="5"/>
  <c r="V522" i="5"/>
  <c r="W522" i="5"/>
  <c r="X522" i="5"/>
  <c r="Y522" i="5"/>
  <c r="Z522" i="5"/>
  <c r="AA522" i="5"/>
  <c r="D523" i="5"/>
  <c r="E523" i="5"/>
  <c r="F523" i="5"/>
  <c r="G523" i="5"/>
  <c r="H523" i="5"/>
  <c r="J523" i="5"/>
  <c r="K523" i="5"/>
  <c r="L523" i="5"/>
  <c r="M523" i="5"/>
  <c r="N523" i="5"/>
  <c r="O523" i="5"/>
  <c r="P523" i="5"/>
  <c r="Q523" i="5"/>
  <c r="R523" i="5"/>
  <c r="S523" i="5"/>
  <c r="T523" i="5"/>
  <c r="U523" i="5"/>
  <c r="V523" i="5"/>
  <c r="W523" i="5"/>
  <c r="X523" i="5"/>
  <c r="Y523" i="5"/>
  <c r="Z523" i="5"/>
  <c r="AA523" i="5"/>
  <c r="D524" i="5"/>
  <c r="E524" i="5"/>
  <c r="F524" i="5"/>
  <c r="G524" i="5"/>
  <c r="H524" i="5"/>
  <c r="J524" i="5"/>
  <c r="K524" i="5"/>
  <c r="L524" i="5"/>
  <c r="M524" i="5"/>
  <c r="N524" i="5"/>
  <c r="O524" i="5"/>
  <c r="P524" i="5"/>
  <c r="Q524" i="5"/>
  <c r="R524" i="5"/>
  <c r="S524" i="5"/>
  <c r="T524" i="5"/>
  <c r="U524" i="5"/>
  <c r="V524" i="5"/>
  <c r="W524" i="5"/>
  <c r="X524" i="5"/>
  <c r="Y524" i="5"/>
  <c r="Z524" i="5"/>
  <c r="AA524" i="5"/>
  <c r="D525" i="5"/>
  <c r="E525" i="5"/>
  <c r="F525" i="5"/>
  <c r="G525" i="5"/>
  <c r="H525" i="5"/>
  <c r="J525" i="5"/>
  <c r="K525" i="5"/>
  <c r="L525" i="5"/>
  <c r="M525" i="5"/>
  <c r="N525" i="5"/>
  <c r="O525" i="5"/>
  <c r="P525" i="5"/>
  <c r="Q525" i="5"/>
  <c r="R525" i="5"/>
  <c r="S525" i="5"/>
  <c r="T525" i="5"/>
  <c r="U525" i="5"/>
  <c r="V525" i="5"/>
  <c r="W525" i="5"/>
  <c r="X525" i="5"/>
  <c r="Y525" i="5"/>
  <c r="Z525" i="5"/>
  <c r="AA525" i="5"/>
  <c r="D526" i="5"/>
  <c r="E526" i="5"/>
  <c r="F526" i="5"/>
  <c r="G526" i="5"/>
  <c r="H526" i="5"/>
  <c r="J526" i="5"/>
  <c r="K526" i="5"/>
  <c r="L526" i="5"/>
  <c r="M526" i="5"/>
  <c r="N526" i="5"/>
  <c r="O526" i="5"/>
  <c r="P526" i="5"/>
  <c r="Q526" i="5"/>
  <c r="R526" i="5"/>
  <c r="S526" i="5"/>
  <c r="T526" i="5"/>
  <c r="U526" i="5"/>
  <c r="V526" i="5"/>
  <c r="W526" i="5"/>
  <c r="X526" i="5"/>
  <c r="Y526" i="5"/>
  <c r="Z526" i="5"/>
  <c r="AA526" i="5"/>
  <c r="D527" i="5"/>
  <c r="E527" i="5"/>
  <c r="F527" i="5"/>
  <c r="G527" i="5"/>
  <c r="H527" i="5"/>
  <c r="J527" i="5"/>
  <c r="K527" i="5"/>
  <c r="L527" i="5"/>
  <c r="M527" i="5"/>
  <c r="N527" i="5"/>
  <c r="O527" i="5"/>
  <c r="P527" i="5"/>
  <c r="Q527" i="5"/>
  <c r="R527" i="5"/>
  <c r="S527" i="5"/>
  <c r="T527" i="5"/>
  <c r="U527" i="5"/>
  <c r="V527" i="5"/>
  <c r="W527" i="5"/>
  <c r="X527" i="5"/>
  <c r="Y527" i="5"/>
  <c r="Z527" i="5"/>
  <c r="AA527" i="5"/>
  <c r="D528" i="5"/>
  <c r="E528" i="5"/>
  <c r="F528" i="5"/>
  <c r="G528" i="5"/>
  <c r="H528" i="5"/>
  <c r="J528" i="5"/>
  <c r="K528" i="5"/>
  <c r="L528" i="5"/>
  <c r="M528" i="5"/>
  <c r="N528" i="5"/>
  <c r="O528" i="5"/>
  <c r="P528" i="5"/>
  <c r="Q528" i="5"/>
  <c r="R528" i="5"/>
  <c r="S528" i="5"/>
  <c r="T528" i="5"/>
  <c r="U528" i="5"/>
  <c r="V528" i="5"/>
  <c r="W528" i="5"/>
  <c r="X528" i="5"/>
  <c r="Y528" i="5"/>
  <c r="Z528" i="5"/>
  <c r="AA528" i="5"/>
  <c r="D529" i="5"/>
  <c r="E529" i="5"/>
  <c r="F529" i="5"/>
  <c r="G529" i="5"/>
  <c r="H529" i="5"/>
  <c r="J529" i="5"/>
  <c r="K529" i="5"/>
  <c r="L529" i="5"/>
  <c r="M529" i="5"/>
  <c r="N529" i="5"/>
  <c r="O529" i="5"/>
  <c r="P529" i="5"/>
  <c r="Q529" i="5"/>
  <c r="R529" i="5"/>
  <c r="S529" i="5"/>
  <c r="T529" i="5"/>
  <c r="U529" i="5"/>
  <c r="V529" i="5"/>
  <c r="W529" i="5"/>
  <c r="X529" i="5"/>
  <c r="Y529" i="5"/>
  <c r="Z529" i="5"/>
  <c r="AA529" i="5"/>
  <c r="D530" i="5"/>
  <c r="E530" i="5"/>
  <c r="F530" i="5"/>
  <c r="G530" i="5"/>
  <c r="H530" i="5"/>
  <c r="J530" i="5"/>
  <c r="K530" i="5"/>
  <c r="L530" i="5"/>
  <c r="M530" i="5"/>
  <c r="N530" i="5"/>
  <c r="O530" i="5"/>
  <c r="P530" i="5"/>
  <c r="Q530" i="5"/>
  <c r="R530" i="5"/>
  <c r="S530" i="5"/>
  <c r="T530" i="5"/>
  <c r="U530" i="5"/>
  <c r="V530" i="5"/>
  <c r="W530" i="5"/>
  <c r="X530" i="5"/>
  <c r="Y530" i="5"/>
  <c r="Z530" i="5"/>
  <c r="AA530" i="5"/>
  <c r="D531" i="5"/>
  <c r="E531" i="5"/>
  <c r="F531" i="5"/>
  <c r="G531" i="5"/>
  <c r="H531" i="5"/>
  <c r="J531" i="5"/>
  <c r="K531" i="5"/>
  <c r="L531" i="5"/>
  <c r="M531" i="5"/>
  <c r="N531" i="5"/>
  <c r="O531" i="5"/>
  <c r="P531" i="5"/>
  <c r="Q531" i="5"/>
  <c r="R531" i="5"/>
  <c r="S531" i="5"/>
  <c r="T531" i="5"/>
  <c r="U531" i="5"/>
  <c r="V531" i="5"/>
  <c r="W531" i="5"/>
  <c r="X531" i="5"/>
  <c r="Y531" i="5"/>
  <c r="Z531" i="5"/>
  <c r="AA531" i="5"/>
  <c r="D532" i="5"/>
  <c r="E532" i="5"/>
  <c r="F532" i="5"/>
  <c r="G532" i="5"/>
  <c r="H532" i="5"/>
  <c r="J532" i="5"/>
  <c r="K532" i="5"/>
  <c r="L532" i="5"/>
  <c r="M532" i="5"/>
  <c r="N532" i="5"/>
  <c r="O532" i="5"/>
  <c r="P532" i="5"/>
  <c r="Q532" i="5"/>
  <c r="R532" i="5"/>
  <c r="S532" i="5"/>
  <c r="T532" i="5"/>
  <c r="U532" i="5"/>
  <c r="V532" i="5"/>
  <c r="W532" i="5"/>
  <c r="X532" i="5"/>
  <c r="Y532" i="5"/>
  <c r="Z532" i="5"/>
  <c r="AA532" i="5"/>
  <c r="D533" i="5"/>
  <c r="E533" i="5"/>
  <c r="F533" i="5"/>
  <c r="G533" i="5"/>
  <c r="H533" i="5"/>
  <c r="J533" i="5"/>
  <c r="K533" i="5"/>
  <c r="L533" i="5"/>
  <c r="M533" i="5"/>
  <c r="N533" i="5"/>
  <c r="O533" i="5"/>
  <c r="P533" i="5"/>
  <c r="Q533" i="5"/>
  <c r="R533" i="5"/>
  <c r="S533" i="5"/>
  <c r="T533" i="5"/>
  <c r="U533" i="5"/>
  <c r="V533" i="5"/>
  <c r="W533" i="5"/>
  <c r="X533" i="5"/>
  <c r="Y533" i="5"/>
  <c r="Z533" i="5"/>
  <c r="AA533" i="5"/>
  <c r="D534" i="5"/>
  <c r="E534" i="5"/>
  <c r="F534" i="5"/>
  <c r="G534" i="5"/>
  <c r="H534" i="5"/>
  <c r="J534" i="5"/>
  <c r="K534" i="5"/>
  <c r="L534" i="5"/>
  <c r="M534" i="5"/>
  <c r="N534" i="5"/>
  <c r="O534" i="5"/>
  <c r="P534" i="5"/>
  <c r="Q534" i="5"/>
  <c r="R534" i="5"/>
  <c r="S534" i="5"/>
  <c r="T534" i="5"/>
  <c r="U534" i="5"/>
  <c r="V534" i="5"/>
  <c r="W534" i="5"/>
  <c r="X534" i="5"/>
  <c r="Y534" i="5"/>
  <c r="Z534" i="5"/>
  <c r="AA534" i="5"/>
  <c r="D535" i="5"/>
  <c r="E535" i="5"/>
  <c r="F535" i="5"/>
  <c r="G535" i="5"/>
  <c r="H535" i="5"/>
  <c r="J535" i="5"/>
  <c r="K535" i="5"/>
  <c r="L535" i="5"/>
  <c r="M535" i="5"/>
  <c r="N535" i="5"/>
  <c r="O535" i="5"/>
  <c r="P535" i="5"/>
  <c r="Q535" i="5"/>
  <c r="R535" i="5"/>
  <c r="S535" i="5"/>
  <c r="T535" i="5"/>
  <c r="U535" i="5"/>
  <c r="V535" i="5"/>
  <c r="W535" i="5"/>
  <c r="X535" i="5"/>
  <c r="Y535" i="5"/>
  <c r="Z535" i="5"/>
  <c r="AA535" i="5"/>
  <c r="D536" i="5"/>
  <c r="E536" i="5"/>
  <c r="F536" i="5"/>
  <c r="G536" i="5"/>
  <c r="H536" i="5"/>
  <c r="J536" i="5"/>
  <c r="K536" i="5"/>
  <c r="L536" i="5"/>
  <c r="M536" i="5"/>
  <c r="N536" i="5"/>
  <c r="O536" i="5"/>
  <c r="P536" i="5"/>
  <c r="Q536" i="5"/>
  <c r="R536" i="5"/>
  <c r="S536" i="5"/>
  <c r="T536" i="5"/>
  <c r="U536" i="5"/>
  <c r="V536" i="5"/>
  <c r="W536" i="5"/>
  <c r="X536" i="5"/>
  <c r="Y536" i="5"/>
  <c r="Z536" i="5"/>
  <c r="AA536" i="5"/>
  <c r="D537" i="5"/>
  <c r="E537" i="5"/>
  <c r="F537" i="5"/>
  <c r="G537" i="5"/>
  <c r="H537" i="5"/>
  <c r="J537" i="5"/>
  <c r="K537" i="5"/>
  <c r="L537" i="5"/>
  <c r="M537" i="5"/>
  <c r="N537" i="5"/>
  <c r="O537" i="5"/>
  <c r="P537" i="5"/>
  <c r="Q537" i="5"/>
  <c r="R537" i="5"/>
  <c r="S537" i="5"/>
  <c r="T537" i="5"/>
  <c r="U537" i="5"/>
  <c r="V537" i="5"/>
  <c r="W537" i="5"/>
  <c r="X537" i="5"/>
  <c r="Y537" i="5"/>
  <c r="Z537" i="5"/>
  <c r="AA537" i="5"/>
  <c r="D538" i="5"/>
  <c r="E538" i="5"/>
  <c r="F538" i="5"/>
  <c r="G538" i="5"/>
  <c r="H538" i="5"/>
  <c r="J538" i="5"/>
  <c r="K538" i="5"/>
  <c r="L538" i="5"/>
  <c r="M538" i="5"/>
  <c r="N538" i="5"/>
  <c r="O538" i="5"/>
  <c r="P538" i="5"/>
  <c r="Q538" i="5"/>
  <c r="R538" i="5"/>
  <c r="S538" i="5"/>
  <c r="T538" i="5"/>
  <c r="U538" i="5"/>
  <c r="V538" i="5"/>
  <c r="W538" i="5"/>
  <c r="X538" i="5"/>
  <c r="Y538" i="5"/>
  <c r="Z538" i="5"/>
  <c r="AA538" i="5"/>
  <c r="D539" i="5"/>
  <c r="E539" i="5"/>
  <c r="F539" i="5"/>
  <c r="G539" i="5"/>
  <c r="H539" i="5"/>
  <c r="J539" i="5"/>
  <c r="K539" i="5"/>
  <c r="L539" i="5"/>
  <c r="M539" i="5"/>
  <c r="N539" i="5"/>
  <c r="O539" i="5"/>
  <c r="P539" i="5"/>
  <c r="Q539" i="5"/>
  <c r="R539" i="5"/>
  <c r="S539" i="5"/>
  <c r="T539" i="5"/>
  <c r="U539" i="5"/>
  <c r="V539" i="5"/>
  <c r="W539" i="5"/>
  <c r="X539" i="5"/>
  <c r="Y539" i="5"/>
  <c r="Z539" i="5"/>
  <c r="AA539" i="5"/>
  <c r="D540" i="5"/>
  <c r="E540" i="5"/>
  <c r="F540" i="5"/>
  <c r="G540" i="5"/>
  <c r="H540" i="5"/>
  <c r="J540" i="5"/>
  <c r="K540" i="5"/>
  <c r="L540" i="5"/>
  <c r="M540" i="5"/>
  <c r="N540" i="5"/>
  <c r="O540" i="5"/>
  <c r="P540" i="5"/>
  <c r="Q540" i="5"/>
  <c r="R540" i="5"/>
  <c r="S540" i="5"/>
  <c r="T540" i="5"/>
  <c r="U540" i="5"/>
  <c r="V540" i="5"/>
  <c r="W540" i="5"/>
  <c r="X540" i="5"/>
  <c r="Y540" i="5"/>
  <c r="Z540" i="5"/>
  <c r="AA540" i="5"/>
  <c r="D541" i="5"/>
  <c r="E541" i="5"/>
  <c r="F541" i="5"/>
  <c r="G541" i="5"/>
  <c r="H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Z541" i="5"/>
  <c r="AA541" i="5"/>
  <c r="D542" i="5"/>
  <c r="E542" i="5"/>
  <c r="F542" i="5"/>
  <c r="G542" i="5"/>
  <c r="H542" i="5"/>
  <c r="J542" i="5"/>
  <c r="K542" i="5"/>
  <c r="L542" i="5"/>
  <c r="M542" i="5"/>
  <c r="N542" i="5"/>
  <c r="O542" i="5"/>
  <c r="P542" i="5"/>
  <c r="Q542" i="5"/>
  <c r="R542" i="5"/>
  <c r="S542" i="5"/>
  <c r="T542" i="5"/>
  <c r="U542" i="5"/>
  <c r="V542" i="5"/>
  <c r="W542" i="5"/>
  <c r="X542" i="5"/>
  <c r="Y542" i="5"/>
  <c r="Z542" i="5"/>
  <c r="AA542" i="5"/>
  <c r="D543" i="5"/>
  <c r="E543" i="5"/>
  <c r="F543" i="5"/>
  <c r="G543" i="5"/>
  <c r="H543" i="5"/>
  <c r="J543" i="5"/>
  <c r="K543" i="5"/>
  <c r="L543" i="5"/>
  <c r="M543" i="5"/>
  <c r="N543" i="5"/>
  <c r="O543" i="5"/>
  <c r="P543" i="5"/>
  <c r="Q543" i="5"/>
  <c r="R543" i="5"/>
  <c r="S543" i="5"/>
  <c r="T543" i="5"/>
  <c r="U543" i="5"/>
  <c r="V543" i="5"/>
  <c r="W543" i="5"/>
  <c r="X543" i="5"/>
  <c r="Y543" i="5"/>
  <c r="Z543" i="5"/>
  <c r="AA543" i="5"/>
  <c r="D544" i="5"/>
  <c r="E544" i="5"/>
  <c r="F544" i="5"/>
  <c r="G544" i="5"/>
  <c r="H544" i="5"/>
  <c r="J544" i="5"/>
  <c r="K544" i="5"/>
  <c r="L544" i="5"/>
  <c r="M544" i="5"/>
  <c r="N544" i="5"/>
  <c r="O544" i="5"/>
  <c r="P544" i="5"/>
  <c r="Q544" i="5"/>
  <c r="R544" i="5"/>
  <c r="S544" i="5"/>
  <c r="T544" i="5"/>
  <c r="U544" i="5"/>
  <c r="V544" i="5"/>
  <c r="W544" i="5"/>
  <c r="X544" i="5"/>
  <c r="Y544" i="5"/>
  <c r="Z544" i="5"/>
  <c r="AA544" i="5"/>
  <c r="D545" i="5"/>
  <c r="E545" i="5"/>
  <c r="F545" i="5"/>
  <c r="G545" i="5"/>
  <c r="H545" i="5"/>
  <c r="J545" i="5"/>
  <c r="K545" i="5"/>
  <c r="L545" i="5"/>
  <c r="M545" i="5"/>
  <c r="N545" i="5"/>
  <c r="O545" i="5"/>
  <c r="P545" i="5"/>
  <c r="Q545" i="5"/>
  <c r="R545" i="5"/>
  <c r="S545" i="5"/>
  <c r="T545" i="5"/>
  <c r="U545" i="5"/>
  <c r="V545" i="5"/>
  <c r="W545" i="5"/>
  <c r="X545" i="5"/>
  <c r="Y545" i="5"/>
  <c r="Z545" i="5"/>
  <c r="AA545" i="5"/>
  <c r="D546" i="5"/>
  <c r="E546" i="5"/>
  <c r="F546" i="5"/>
  <c r="G546" i="5"/>
  <c r="H546" i="5"/>
  <c r="J546" i="5"/>
  <c r="K546" i="5"/>
  <c r="L546" i="5"/>
  <c r="M546" i="5"/>
  <c r="N546" i="5"/>
  <c r="O546" i="5"/>
  <c r="P546" i="5"/>
  <c r="Q546" i="5"/>
  <c r="R546" i="5"/>
  <c r="S546" i="5"/>
  <c r="T546" i="5"/>
  <c r="U546" i="5"/>
  <c r="V546" i="5"/>
  <c r="W546" i="5"/>
  <c r="X546" i="5"/>
  <c r="Y546" i="5"/>
  <c r="Z546" i="5"/>
  <c r="AA546" i="5"/>
  <c r="D547" i="5"/>
  <c r="E547" i="5"/>
  <c r="F547" i="5"/>
  <c r="G547" i="5"/>
  <c r="H547" i="5"/>
  <c r="J547" i="5"/>
  <c r="K547" i="5"/>
  <c r="L547" i="5"/>
  <c r="M547" i="5"/>
  <c r="N547" i="5"/>
  <c r="O547" i="5"/>
  <c r="P547" i="5"/>
  <c r="Q547" i="5"/>
  <c r="R547" i="5"/>
  <c r="S547" i="5"/>
  <c r="T547" i="5"/>
  <c r="U547" i="5"/>
  <c r="V547" i="5"/>
  <c r="W547" i="5"/>
  <c r="X547" i="5"/>
  <c r="Y547" i="5"/>
  <c r="Z547" i="5"/>
  <c r="AA547" i="5"/>
  <c r="D548" i="5"/>
  <c r="E548" i="5"/>
  <c r="F548" i="5"/>
  <c r="G548" i="5"/>
  <c r="H548" i="5"/>
  <c r="J548" i="5"/>
  <c r="K548" i="5"/>
  <c r="L548" i="5"/>
  <c r="M548" i="5"/>
  <c r="N548" i="5"/>
  <c r="O548" i="5"/>
  <c r="P548" i="5"/>
  <c r="Q548" i="5"/>
  <c r="R548" i="5"/>
  <c r="S548" i="5"/>
  <c r="T548" i="5"/>
  <c r="U548" i="5"/>
  <c r="V548" i="5"/>
  <c r="W548" i="5"/>
  <c r="X548" i="5"/>
  <c r="Y548" i="5"/>
  <c r="Z548" i="5"/>
  <c r="AA548" i="5"/>
  <c r="D549" i="5"/>
  <c r="E549" i="5"/>
  <c r="F549" i="5"/>
  <c r="G549" i="5"/>
  <c r="H549" i="5"/>
  <c r="J549" i="5"/>
  <c r="K549" i="5"/>
  <c r="L549" i="5"/>
  <c r="M549" i="5"/>
  <c r="N549" i="5"/>
  <c r="O549" i="5"/>
  <c r="P549" i="5"/>
  <c r="Q549" i="5"/>
  <c r="R549" i="5"/>
  <c r="S549" i="5"/>
  <c r="T549" i="5"/>
  <c r="U549" i="5"/>
  <c r="V549" i="5"/>
  <c r="W549" i="5"/>
  <c r="X549" i="5"/>
  <c r="Y549" i="5"/>
  <c r="Z549" i="5"/>
  <c r="AA549" i="5"/>
  <c r="D550" i="5"/>
  <c r="E550" i="5"/>
  <c r="F550" i="5"/>
  <c r="G550" i="5"/>
  <c r="H550" i="5"/>
  <c r="J550" i="5"/>
  <c r="K550" i="5"/>
  <c r="L550" i="5"/>
  <c r="M550" i="5"/>
  <c r="N550" i="5"/>
  <c r="O550" i="5"/>
  <c r="P550" i="5"/>
  <c r="Q550" i="5"/>
  <c r="R550" i="5"/>
  <c r="S550" i="5"/>
  <c r="T550" i="5"/>
  <c r="U550" i="5"/>
  <c r="V550" i="5"/>
  <c r="W550" i="5"/>
  <c r="X550" i="5"/>
  <c r="Y550" i="5"/>
  <c r="Z550" i="5"/>
  <c r="AA550" i="5"/>
  <c r="D551" i="5"/>
  <c r="E551" i="5"/>
  <c r="F551" i="5"/>
  <c r="G551" i="5"/>
  <c r="H551" i="5"/>
  <c r="J551" i="5"/>
  <c r="K551" i="5"/>
  <c r="L551" i="5"/>
  <c r="M551" i="5"/>
  <c r="N551" i="5"/>
  <c r="O551" i="5"/>
  <c r="P551" i="5"/>
  <c r="Q551" i="5"/>
  <c r="R551" i="5"/>
  <c r="S551" i="5"/>
  <c r="T551" i="5"/>
  <c r="U551" i="5"/>
  <c r="V551" i="5"/>
  <c r="W551" i="5"/>
  <c r="X551" i="5"/>
  <c r="Y551" i="5"/>
  <c r="Z551" i="5"/>
  <c r="AA551" i="5"/>
  <c r="D552" i="5"/>
  <c r="E552" i="5"/>
  <c r="F552" i="5"/>
  <c r="G552" i="5"/>
  <c r="H552" i="5"/>
  <c r="J552" i="5"/>
  <c r="K552" i="5"/>
  <c r="L552" i="5"/>
  <c r="M552" i="5"/>
  <c r="N552" i="5"/>
  <c r="O552" i="5"/>
  <c r="P552" i="5"/>
  <c r="Q552" i="5"/>
  <c r="R552" i="5"/>
  <c r="S552" i="5"/>
  <c r="T552" i="5"/>
  <c r="U552" i="5"/>
  <c r="V552" i="5"/>
  <c r="W552" i="5"/>
  <c r="X552" i="5"/>
  <c r="Y552" i="5"/>
  <c r="Z552" i="5"/>
  <c r="AA552" i="5"/>
  <c r="D553" i="5"/>
  <c r="E553" i="5"/>
  <c r="F553" i="5"/>
  <c r="G553" i="5"/>
  <c r="H553" i="5"/>
  <c r="J553" i="5"/>
  <c r="K553" i="5"/>
  <c r="L553" i="5"/>
  <c r="M553" i="5"/>
  <c r="N553" i="5"/>
  <c r="O553" i="5"/>
  <c r="P553" i="5"/>
  <c r="Q553" i="5"/>
  <c r="R553" i="5"/>
  <c r="S553" i="5"/>
  <c r="T553" i="5"/>
  <c r="U553" i="5"/>
  <c r="V553" i="5"/>
  <c r="W553" i="5"/>
  <c r="X553" i="5"/>
  <c r="Y553" i="5"/>
  <c r="Z553" i="5"/>
  <c r="AA553" i="5"/>
  <c r="D554" i="5"/>
  <c r="E554" i="5"/>
  <c r="F554" i="5"/>
  <c r="G554" i="5"/>
  <c r="H554" i="5"/>
  <c r="J554" i="5"/>
  <c r="K554" i="5"/>
  <c r="L554" i="5"/>
  <c r="M554" i="5"/>
  <c r="N554" i="5"/>
  <c r="O554" i="5"/>
  <c r="P554" i="5"/>
  <c r="Q554" i="5"/>
  <c r="R554" i="5"/>
  <c r="S554" i="5"/>
  <c r="T554" i="5"/>
  <c r="U554" i="5"/>
  <c r="V554" i="5"/>
  <c r="W554" i="5"/>
  <c r="X554" i="5"/>
  <c r="Y554" i="5"/>
  <c r="Z554" i="5"/>
  <c r="AA554" i="5"/>
  <c r="D555" i="5"/>
  <c r="E555" i="5"/>
  <c r="F555" i="5"/>
  <c r="G555" i="5"/>
  <c r="H555" i="5"/>
  <c r="J555" i="5"/>
  <c r="K555" i="5"/>
  <c r="L555" i="5"/>
  <c r="M555" i="5"/>
  <c r="N555" i="5"/>
  <c r="O555" i="5"/>
  <c r="P555" i="5"/>
  <c r="Q555" i="5"/>
  <c r="R555" i="5"/>
  <c r="S555" i="5"/>
  <c r="T555" i="5"/>
  <c r="U555" i="5"/>
  <c r="V555" i="5"/>
  <c r="W555" i="5"/>
  <c r="X555" i="5"/>
  <c r="Y555" i="5"/>
  <c r="Z555" i="5"/>
  <c r="AA555" i="5"/>
  <c r="D556" i="5"/>
  <c r="E556" i="5"/>
  <c r="F556" i="5"/>
  <c r="G556" i="5"/>
  <c r="H556" i="5"/>
  <c r="J556" i="5"/>
  <c r="K556" i="5"/>
  <c r="L556" i="5"/>
  <c r="M556" i="5"/>
  <c r="N556" i="5"/>
  <c r="O556" i="5"/>
  <c r="P556" i="5"/>
  <c r="Q556" i="5"/>
  <c r="R556" i="5"/>
  <c r="S556" i="5"/>
  <c r="T556" i="5"/>
  <c r="U556" i="5"/>
  <c r="V556" i="5"/>
  <c r="W556" i="5"/>
  <c r="X556" i="5"/>
  <c r="Y556" i="5"/>
  <c r="Z556" i="5"/>
  <c r="AA556" i="5"/>
  <c r="D557" i="5"/>
  <c r="E557" i="5"/>
  <c r="F557" i="5"/>
  <c r="G557" i="5"/>
  <c r="H557" i="5"/>
  <c r="J557" i="5"/>
  <c r="K557" i="5"/>
  <c r="L557" i="5"/>
  <c r="M557" i="5"/>
  <c r="N557" i="5"/>
  <c r="O557" i="5"/>
  <c r="P557" i="5"/>
  <c r="Q557" i="5"/>
  <c r="R557" i="5"/>
  <c r="S557" i="5"/>
  <c r="T557" i="5"/>
  <c r="U557" i="5"/>
  <c r="V557" i="5"/>
  <c r="W557" i="5"/>
  <c r="X557" i="5"/>
  <c r="Y557" i="5"/>
  <c r="Z557" i="5"/>
  <c r="AA557" i="5"/>
  <c r="D558" i="5"/>
  <c r="E558" i="5"/>
  <c r="F558" i="5"/>
  <c r="G558" i="5"/>
  <c r="H558" i="5"/>
  <c r="J558" i="5"/>
  <c r="K558" i="5"/>
  <c r="L558" i="5"/>
  <c r="M558" i="5"/>
  <c r="N558" i="5"/>
  <c r="O558" i="5"/>
  <c r="P558" i="5"/>
  <c r="Q558" i="5"/>
  <c r="R558" i="5"/>
  <c r="S558" i="5"/>
  <c r="T558" i="5"/>
  <c r="U558" i="5"/>
  <c r="V558" i="5"/>
  <c r="W558" i="5"/>
  <c r="X558" i="5"/>
  <c r="Y558" i="5"/>
  <c r="Z558" i="5"/>
  <c r="AA558" i="5"/>
  <c r="D559" i="5"/>
  <c r="E559" i="5"/>
  <c r="F559" i="5"/>
  <c r="G559" i="5"/>
  <c r="H559" i="5"/>
  <c r="J559" i="5"/>
  <c r="K559" i="5"/>
  <c r="L559" i="5"/>
  <c r="M559" i="5"/>
  <c r="N559" i="5"/>
  <c r="O559" i="5"/>
  <c r="P559" i="5"/>
  <c r="Q559" i="5"/>
  <c r="R559" i="5"/>
  <c r="S559" i="5"/>
  <c r="T559" i="5"/>
  <c r="U559" i="5"/>
  <c r="V559" i="5"/>
  <c r="W559" i="5"/>
  <c r="X559" i="5"/>
  <c r="Y559" i="5"/>
  <c r="Z559" i="5"/>
  <c r="AA559" i="5"/>
  <c r="D560" i="5"/>
  <c r="E560" i="5"/>
  <c r="F560" i="5"/>
  <c r="G560" i="5"/>
  <c r="H560" i="5"/>
  <c r="J560" i="5"/>
  <c r="K560" i="5"/>
  <c r="L560" i="5"/>
  <c r="M560" i="5"/>
  <c r="N560" i="5"/>
  <c r="O560" i="5"/>
  <c r="P560" i="5"/>
  <c r="Q560" i="5"/>
  <c r="R560" i="5"/>
  <c r="S560" i="5"/>
  <c r="T560" i="5"/>
  <c r="U560" i="5"/>
  <c r="V560" i="5"/>
  <c r="W560" i="5"/>
  <c r="X560" i="5"/>
  <c r="Y560" i="5"/>
  <c r="Z560" i="5"/>
  <c r="AA560" i="5"/>
  <c r="D561" i="5"/>
  <c r="E561" i="5"/>
  <c r="F561" i="5"/>
  <c r="G561" i="5"/>
  <c r="H561" i="5"/>
  <c r="J561" i="5"/>
  <c r="K561" i="5"/>
  <c r="L561" i="5"/>
  <c r="M561" i="5"/>
  <c r="N561" i="5"/>
  <c r="O561" i="5"/>
  <c r="P561" i="5"/>
  <c r="Q561" i="5"/>
  <c r="R561" i="5"/>
  <c r="S561" i="5"/>
  <c r="T561" i="5"/>
  <c r="U561" i="5"/>
  <c r="V561" i="5"/>
  <c r="W561" i="5"/>
  <c r="X561" i="5"/>
  <c r="Y561" i="5"/>
  <c r="Z561" i="5"/>
  <c r="AA561" i="5"/>
  <c r="D562" i="5"/>
  <c r="E562" i="5"/>
  <c r="F562" i="5"/>
  <c r="G562" i="5"/>
  <c r="H562" i="5"/>
  <c r="J562" i="5"/>
  <c r="K562" i="5"/>
  <c r="L562" i="5"/>
  <c r="M562" i="5"/>
  <c r="N562" i="5"/>
  <c r="O562" i="5"/>
  <c r="P562" i="5"/>
  <c r="Q562" i="5"/>
  <c r="R562" i="5"/>
  <c r="S562" i="5"/>
  <c r="T562" i="5"/>
  <c r="U562" i="5"/>
  <c r="V562" i="5"/>
  <c r="W562" i="5"/>
  <c r="X562" i="5"/>
  <c r="Y562" i="5"/>
  <c r="Z562" i="5"/>
  <c r="AA562" i="5"/>
  <c r="D563" i="5"/>
  <c r="E563" i="5"/>
  <c r="F563" i="5"/>
  <c r="G563" i="5"/>
  <c r="H563" i="5"/>
  <c r="J563" i="5"/>
  <c r="K563" i="5"/>
  <c r="L563" i="5"/>
  <c r="M563" i="5"/>
  <c r="N563" i="5"/>
  <c r="O563" i="5"/>
  <c r="P563" i="5"/>
  <c r="Q563" i="5"/>
  <c r="R563" i="5"/>
  <c r="S563" i="5"/>
  <c r="T563" i="5"/>
  <c r="U563" i="5"/>
  <c r="V563" i="5"/>
  <c r="W563" i="5"/>
  <c r="X563" i="5"/>
  <c r="Y563" i="5"/>
  <c r="Z563" i="5"/>
  <c r="AA563" i="5"/>
  <c r="D564" i="5"/>
  <c r="E564" i="5"/>
  <c r="F564" i="5"/>
  <c r="G564" i="5"/>
  <c r="H564" i="5"/>
  <c r="J564" i="5"/>
  <c r="K564" i="5"/>
  <c r="L564" i="5"/>
  <c r="M564" i="5"/>
  <c r="N564" i="5"/>
  <c r="O564" i="5"/>
  <c r="P564" i="5"/>
  <c r="Q564" i="5"/>
  <c r="R564" i="5"/>
  <c r="S564" i="5"/>
  <c r="T564" i="5"/>
  <c r="U564" i="5"/>
  <c r="V564" i="5"/>
  <c r="W564" i="5"/>
  <c r="X564" i="5"/>
  <c r="Y564" i="5"/>
  <c r="Z564" i="5"/>
  <c r="AA564" i="5"/>
  <c r="D565" i="5"/>
  <c r="E565" i="5"/>
  <c r="F565" i="5"/>
  <c r="G565" i="5"/>
  <c r="H565" i="5"/>
  <c r="J565" i="5"/>
  <c r="K565" i="5"/>
  <c r="L565" i="5"/>
  <c r="M565" i="5"/>
  <c r="N565" i="5"/>
  <c r="O565" i="5"/>
  <c r="P565" i="5"/>
  <c r="Q565" i="5"/>
  <c r="R565" i="5"/>
  <c r="S565" i="5"/>
  <c r="T565" i="5"/>
  <c r="U565" i="5"/>
  <c r="V565" i="5"/>
  <c r="W565" i="5"/>
  <c r="X565" i="5"/>
  <c r="Y565" i="5"/>
  <c r="Z565" i="5"/>
  <c r="AA565" i="5"/>
  <c r="D566" i="5"/>
  <c r="E566" i="5"/>
  <c r="F566" i="5"/>
  <c r="G566" i="5"/>
  <c r="H566" i="5"/>
  <c r="J566" i="5"/>
  <c r="K566" i="5"/>
  <c r="L566" i="5"/>
  <c r="M566" i="5"/>
  <c r="N566" i="5"/>
  <c r="O566" i="5"/>
  <c r="P566" i="5"/>
  <c r="Q566" i="5"/>
  <c r="R566" i="5"/>
  <c r="S566" i="5"/>
  <c r="T566" i="5"/>
  <c r="U566" i="5"/>
  <c r="V566" i="5"/>
  <c r="W566" i="5"/>
  <c r="X566" i="5"/>
  <c r="Y566" i="5"/>
  <c r="Z566" i="5"/>
  <c r="AA566" i="5"/>
  <c r="D567" i="5"/>
  <c r="E567" i="5"/>
  <c r="F567" i="5"/>
  <c r="G567" i="5"/>
  <c r="H567" i="5"/>
  <c r="J567" i="5"/>
  <c r="K567" i="5"/>
  <c r="L567" i="5"/>
  <c r="M567" i="5"/>
  <c r="N567" i="5"/>
  <c r="O567" i="5"/>
  <c r="P567" i="5"/>
  <c r="Q567" i="5"/>
  <c r="R567" i="5"/>
  <c r="S567" i="5"/>
  <c r="T567" i="5"/>
  <c r="U567" i="5"/>
  <c r="V567" i="5"/>
  <c r="W567" i="5"/>
  <c r="X567" i="5"/>
  <c r="Y567" i="5"/>
  <c r="Z567" i="5"/>
  <c r="AA567" i="5"/>
  <c r="D568" i="5"/>
  <c r="E568" i="5"/>
  <c r="F568" i="5"/>
  <c r="G568" i="5"/>
  <c r="H568" i="5"/>
  <c r="J568" i="5"/>
  <c r="K568" i="5"/>
  <c r="L568" i="5"/>
  <c r="M568" i="5"/>
  <c r="N568" i="5"/>
  <c r="O568" i="5"/>
  <c r="P568" i="5"/>
  <c r="Q568" i="5"/>
  <c r="R568" i="5"/>
  <c r="S568" i="5"/>
  <c r="T568" i="5"/>
  <c r="U568" i="5"/>
  <c r="V568" i="5"/>
  <c r="W568" i="5"/>
  <c r="X568" i="5"/>
  <c r="Y568" i="5"/>
  <c r="Z568" i="5"/>
  <c r="AA568" i="5"/>
  <c r="D569" i="5"/>
  <c r="E569" i="5"/>
  <c r="F569" i="5"/>
  <c r="G569" i="5"/>
  <c r="H569" i="5"/>
  <c r="J569" i="5"/>
  <c r="K569" i="5"/>
  <c r="L569" i="5"/>
  <c r="M569" i="5"/>
  <c r="N569" i="5"/>
  <c r="O569" i="5"/>
  <c r="P569" i="5"/>
  <c r="Q569" i="5"/>
  <c r="R569" i="5"/>
  <c r="S569" i="5"/>
  <c r="T569" i="5"/>
  <c r="U569" i="5"/>
  <c r="V569" i="5"/>
  <c r="W569" i="5"/>
  <c r="X569" i="5"/>
  <c r="Y569" i="5"/>
  <c r="Z569" i="5"/>
  <c r="AA569" i="5"/>
  <c r="D570" i="5"/>
  <c r="E570" i="5"/>
  <c r="F570" i="5"/>
  <c r="G570" i="5"/>
  <c r="H570" i="5"/>
  <c r="J570" i="5"/>
  <c r="K570" i="5"/>
  <c r="L570" i="5"/>
  <c r="M570" i="5"/>
  <c r="N570" i="5"/>
  <c r="O570" i="5"/>
  <c r="P570" i="5"/>
  <c r="Q570" i="5"/>
  <c r="R570" i="5"/>
  <c r="S570" i="5"/>
  <c r="T570" i="5"/>
  <c r="U570" i="5"/>
  <c r="V570" i="5"/>
  <c r="W570" i="5"/>
  <c r="X570" i="5"/>
  <c r="Y570" i="5"/>
  <c r="Z570" i="5"/>
  <c r="AA570" i="5"/>
  <c r="D571" i="5"/>
  <c r="E571" i="5"/>
  <c r="F571" i="5"/>
  <c r="G571" i="5"/>
  <c r="H571" i="5"/>
  <c r="J571" i="5"/>
  <c r="K571" i="5"/>
  <c r="L571" i="5"/>
  <c r="M571" i="5"/>
  <c r="N571" i="5"/>
  <c r="O571" i="5"/>
  <c r="P571" i="5"/>
  <c r="Q571" i="5"/>
  <c r="R571" i="5"/>
  <c r="S571" i="5"/>
  <c r="T571" i="5"/>
  <c r="U571" i="5"/>
  <c r="V571" i="5"/>
  <c r="W571" i="5"/>
  <c r="X571" i="5"/>
  <c r="Y571" i="5"/>
  <c r="Z571" i="5"/>
  <c r="AA571" i="5"/>
  <c r="D572" i="5"/>
  <c r="E572" i="5"/>
  <c r="F572" i="5"/>
  <c r="G572" i="5"/>
  <c r="H572" i="5"/>
  <c r="J572" i="5"/>
  <c r="K572" i="5"/>
  <c r="L572" i="5"/>
  <c r="M572" i="5"/>
  <c r="N572" i="5"/>
  <c r="O572" i="5"/>
  <c r="P572" i="5"/>
  <c r="Q572" i="5"/>
  <c r="R572" i="5"/>
  <c r="S572" i="5"/>
  <c r="T572" i="5"/>
  <c r="U572" i="5"/>
  <c r="V572" i="5"/>
  <c r="W572" i="5"/>
  <c r="X572" i="5"/>
  <c r="Y572" i="5"/>
  <c r="Z572" i="5"/>
  <c r="AA572" i="5"/>
  <c r="D573" i="5"/>
  <c r="E573" i="5"/>
  <c r="F573" i="5"/>
  <c r="G573" i="5"/>
  <c r="H573" i="5"/>
  <c r="J573" i="5"/>
  <c r="K573" i="5"/>
  <c r="L573" i="5"/>
  <c r="M573" i="5"/>
  <c r="N573" i="5"/>
  <c r="O573" i="5"/>
  <c r="P573" i="5"/>
  <c r="Q573" i="5"/>
  <c r="R573" i="5"/>
  <c r="S573" i="5"/>
  <c r="T573" i="5"/>
  <c r="U573" i="5"/>
  <c r="V573" i="5"/>
  <c r="W573" i="5"/>
  <c r="X573" i="5"/>
  <c r="Y573" i="5"/>
  <c r="Z573" i="5"/>
  <c r="AA573" i="5"/>
  <c r="D574" i="5"/>
  <c r="E574" i="5"/>
  <c r="F574" i="5"/>
  <c r="G574" i="5"/>
  <c r="H574" i="5"/>
  <c r="J574" i="5"/>
  <c r="K574" i="5"/>
  <c r="L574" i="5"/>
  <c r="M574" i="5"/>
  <c r="N574" i="5"/>
  <c r="O574" i="5"/>
  <c r="P574" i="5"/>
  <c r="Q574" i="5"/>
  <c r="R574" i="5"/>
  <c r="S574" i="5"/>
  <c r="T574" i="5"/>
  <c r="U574" i="5"/>
  <c r="V574" i="5"/>
  <c r="W574" i="5"/>
  <c r="X574" i="5"/>
  <c r="Y574" i="5"/>
  <c r="Z574" i="5"/>
  <c r="AA574" i="5"/>
  <c r="D575" i="5"/>
  <c r="E575" i="5"/>
  <c r="F575" i="5"/>
  <c r="G575" i="5"/>
  <c r="H575" i="5"/>
  <c r="J575" i="5"/>
  <c r="K575" i="5"/>
  <c r="L575" i="5"/>
  <c r="M575" i="5"/>
  <c r="N575" i="5"/>
  <c r="O575" i="5"/>
  <c r="P575" i="5"/>
  <c r="Q575" i="5"/>
  <c r="R575" i="5"/>
  <c r="S575" i="5"/>
  <c r="T575" i="5"/>
  <c r="U575" i="5"/>
  <c r="V575" i="5"/>
  <c r="W575" i="5"/>
  <c r="X575" i="5"/>
  <c r="Y575" i="5"/>
  <c r="Z575" i="5"/>
  <c r="AA575" i="5"/>
  <c r="D576" i="5"/>
  <c r="E576" i="5"/>
  <c r="F576" i="5"/>
  <c r="G576" i="5"/>
  <c r="H576" i="5"/>
  <c r="J576" i="5"/>
  <c r="K576" i="5"/>
  <c r="L576" i="5"/>
  <c r="M576" i="5"/>
  <c r="N576" i="5"/>
  <c r="O576" i="5"/>
  <c r="P576" i="5"/>
  <c r="Q576" i="5"/>
  <c r="R576" i="5"/>
  <c r="S576" i="5"/>
  <c r="T576" i="5"/>
  <c r="U576" i="5"/>
  <c r="V576" i="5"/>
  <c r="W576" i="5"/>
  <c r="X576" i="5"/>
  <c r="Y576" i="5"/>
  <c r="Z576" i="5"/>
  <c r="AA576" i="5"/>
  <c r="D577" i="5"/>
  <c r="E577" i="5"/>
  <c r="F577" i="5"/>
  <c r="G577" i="5"/>
  <c r="H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Z577" i="5"/>
  <c r="AA577" i="5"/>
  <c r="D578" i="5"/>
  <c r="E578" i="5"/>
  <c r="F578" i="5"/>
  <c r="G578" i="5"/>
  <c r="H578" i="5"/>
  <c r="J578" i="5"/>
  <c r="K578" i="5"/>
  <c r="L578" i="5"/>
  <c r="M578" i="5"/>
  <c r="N578" i="5"/>
  <c r="O578" i="5"/>
  <c r="P578" i="5"/>
  <c r="Q578" i="5"/>
  <c r="R578" i="5"/>
  <c r="S578" i="5"/>
  <c r="T578" i="5"/>
  <c r="U578" i="5"/>
  <c r="V578" i="5"/>
  <c r="W578" i="5"/>
  <c r="X578" i="5"/>
  <c r="Y578" i="5"/>
  <c r="Z578" i="5"/>
  <c r="AA578" i="5"/>
  <c r="D579" i="5"/>
  <c r="E579" i="5"/>
  <c r="F579" i="5"/>
  <c r="G579" i="5"/>
  <c r="H579" i="5"/>
  <c r="J579" i="5"/>
  <c r="K579" i="5"/>
  <c r="L579" i="5"/>
  <c r="M579" i="5"/>
  <c r="N579" i="5"/>
  <c r="O579" i="5"/>
  <c r="P579" i="5"/>
  <c r="Q579" i="5"/>
  <c r="R579" i="5"/>
  <c r="S579" i="5"/>
  <c r="T579" i="5"/>
  <c r="U579" i="5"/>
  <c r="V579" i="5"/>
  <c r="W579" i="5"/>
  <c r="X579" i="5"/>
  <c r="Y579" i="5"/>
  <c r="Z579" i="5"/>
  <c r="AA579" i="5"/>
  <c r="D580" i="5"/>
  <c r="E580" i="5"/>
  <c r="F580" i="5"/>
  <c r="G580" i="5"/>
  <c r="H580" i="5"/>
  <c r="J580" i="5"/>
  <c r="K580" i="5"/>
  <c r="L580" i="5"/>
  <c r="M580" i="5"/>
  <c r="N580" i="5"/>
  <c r="O580" i="5"/>
  <c r="P580" i="5"/>
  <c r="Q580" i="5"/>
  <c r="R580" i="5"/>
  <c r="S580" i="5"/>
  <c r="T580" i="5"/>
  <c r="U580" i="5"/>
  <c r="V580" i="5"/>
  <c r="W580" i="5"/>
  <c r="X580" i="5"/>
  <c r="Y580" i="5"/>
  <c r="Z580" i="5"/>
  <c r="AA580" i="5"/>
  <c r="D581" i="5"/>
  <c r="E581" i="5"/>
  <c r="F581" i="5"/>
  <c r="G581" i="5"/>
  <c r="H581" i="5"/>
  <c r="J581" i="5"/>
  <c r="K581" i="5"/>
  <c r="L581" i="5"/>
  <c r="M581" i="5"/>
  <c r="N581" i="5"/>
  <c r="O581" i="5"/>
  <c r="P581" i="5"/>
  <c r="Q581" i="5"/>
  <c r="R581" i="5"/>
  <c r="S581" i="5"/>
  <c r="T581" i="5"/>
  <c r="U581" i="5"/>
  <c r="V581" i="5"/>
  <c r="W581" i="5"/>
  <c r="X581" i="5"/>
  <c r="Y581" i="5"/>
  <c r="Z581" i="5"/>
  <c r="AA581" i="5"/>
  <c r="D582" i="5"/>
  <c r="E582" i="5"/>
  <c r="F582" i="5"/>
  <c r="G582" i="5"/>
  <c r="H582" i="5"/>
  <c r="J582" i="5"/>
  <c r="K582" i="5"/>
  <c r="L582" i="5"/>
  <c r="M582" i="5"/>
  <c r="N582" i="5"/>
  <c r="O582" i="5"/>
  <c r="P582" i="5"/>
  <c r="Q582" i="5"/>
  <c r="R582" i="5"/>
  <c r="S582" i="5"/>
  <c r="T582" i="5"/>
  <c r="U582" i="5"/>
  <c r="V582" i="5"/>
  <c r="W582" i="5"/>
  <c r="X582" i="5"/>
  <c r="Y582" i="5"/>
  <c r="Z582" i="5"/>
  <c r="AA582" i="5"/>
  <c r="D583" i="5"/>
  <c r="E583" i="5"/>
  <c r="F583" i="5"/>
  <c r="G583" i="5"/>
  <c r="H583" i="5"/>
  <c r="J583" i="5"/>
  <c r="K583" i="5"/>
  <c r="L583" i="5"/>
  <c r="M583" i="5"/>
  <c r="N583" i="5"/>
  <c r="O583" i="5"/>
  <c r="P583" i="5"/>
  <c r="Q583" i="5"/>
  <c r="R583" i="5"/>
  <c r="S583" i="5"/>
  <c r="T583" i="5"/>
  <c r="U583" i="5"/>
  <c r="V583" i="5"/>
  <c r="W583" i="5"/>
  <c r="X583" i="5"/>
  <c r="Y583" i="5"/>
  <c r="Z583" i="5"/>
  <c r="AA583" i="5"/>
  <c r="D584" i="5"/>
  <c r="E584" i="5"/>
  <c r="F584" i="5"/>
  <c r="G584" i="5"/>
  <c r="H584" i="5"/>
  <c r="J584" i="5"/>
  <c r="K584" i="5"/>
  <c r="L584" i="5"/>
  <c r="M584" i="5"/>
  <c r="N584" i="5"/>
  <c r="O584" i="5"/>
  <c r="P584" i="5"/>
  <c r="Q584" i="5"/>
  <c r="R584" i="5"/>
  <c r="S584" i="5"/>
  <c r="T584" i="5"/>
  <c r="U584" i="5"/>
  <c r="V584" i="5"/>
  <c r="W584" i="5"/>
  <c r="X584" i="5"/>
  <c r="Y584" i="5"/>
  <c r="Z584" i="5"/>
  <c r="AA584" i="5"/>
  <c r="D585" i="5"/>
  <c r="E585" i="5"/>
  <c r="F585" i="5"/>
  <c r="G585" i="5"/>
  <c r="H585" i="5"/>
  <c r="J585" i="5"/>
  <c r="K585" i="5"/>
  <c r="L585" i="5"/>
  <c r="M585" i="5"/>
  <c r="N585" i="5"/>
  <c r="O585" i="5"/>
  <c r="P585" i="5"/>
  <c r="Q585" i="5"/>
  <c r="R585" i="5"/>
  <c r="S585" i="5"/>
  <c r="T585" i="5"/>
  <c r="U585" i="5"/>
  <c r="V585" i="5"/>
  <c r="W585" i="5"/>
  <c r="X585" i="5"/>
  <c r="Y585" i="5"/>
  <c r="Z585" i="5"/>
  <c r="AA585" i="5"/>
  <c r="D586" i="5"/>
  <c r="E586" i="5"/>
  <c r="F586" i="5"/>
  <c r="G586" i="5"/>
  <c r="H586" i="5"/>
  <c r="J586" i="5"/>
  <c r="K586" i="5"/>
  <c r="L586" i="5"/>
  <c r="M586" i="5"/>
  <c r="N586" i="5"/>
  <c r="O586" i="5"/>
  <c r="P586" i="5"/>
  <c r="Q586" i="5"/>
  <c r="R586" i="5"/>
  <c r="S586" i="5"/>
  <c r="T586" i="5"/>
  <c r="U586" i="5"/>
  <c r="V586" i="5"/>
  <c r="W586" i="5"/>
  <c r="X586" i="5"/>
  <c r="Y586" i="5"/>
  <c r="Z586" i="5"/>
  <c r="AA586" i="5"/>
  <c r="D587" i="5"/>
  <c r="E587" i="5"/>
  <c r="F587" i="5"/>
  <c r="G587" i="5"/>
  <c r="H587" i="5"/>
  <c r="J587" i="5"/>
  <c r="K587" i="5"/>
  <c r="L587" i="5"/>
  <c r="M587" i="5"/>
  <c r="N587" i="5"/>
  <c r="O587" i="5"/>
  <c r="P587" i="5"/>
  <c r="Q587" i="5"/>
  <c r="R587" i="5"/>
  <c r="S587" i="5"/>
  <c r="T587" i="5"/>
  <c r="U587" i="5"/>
  <c r="V587" i="5"/>
  <c r="W587" i="5"/>
  <c r="X587" i="5"/>
  <c r="Y587" i="5"/>
  <c r="Z587" i="5"/>
  <c r="AA587" i="5"/>
  <c r="D588" i="5"/>
  <c r="E588" i="5"/>
  <c r="F588" i="5"/>
  <c r="G588" i="5"/>
  <c r="H588" i="5"/>
  <c r="J588" i="5"/>
  <c r="K588" i="5"/>
  <c r="L588" i="5"/>
  <c r="M588" i="5"/>
  <c r="N588" i="5"/>
  <c r="O588" i="5"/>
  <c r="P588" i="5"/>
  <c r="Q588" i="5"/>
  <c r="R588" i="5"/>
  <c r="S588" i="5"/>
  <c r="T588" i="5"/>
  <c r="U588" i="5"/>
  <c r="V588" i="5"/>
  <c r="W588" i="5"/>
  <c r="X588" i="5"/>
  <c r="Y588" i="5"/>
  <c r="Z588" i="5"/>
  <c r="AA588" i="5"/>
  <c r="D589" i="5"/>
  <c r="E589" i="5"/>
  <c r="F589" i="5"/>
  <c r="G589" i="5"/>
  <c r="H589" i="5"/>
  <c r="J589" i="5"/>
  <c r="K589" i="5"/>
  <c r="L589" i="5"/>
  <c r="M589" i="5"/>
  <c r="N589" i="5"/>
  <c r="O589" i="5"/>
  <c r="P589" i="5"/>
  <c r="Q589" i="5"/>
  <c r="R589" i="5"/>
  <c r="S589" i="5"/>
  <c r="T589" i="5"/>
  <c r="U589" i="5"/>
  <c r="V589" i="5"/>
  <c r="W589" i="5"/>
  <c r="X589" i="5"/>
  <c r="Y589" i="5"/>
  <c r="Z589" i="5"/>
  <c r="AA589" i="5"/>
  <c r="D590" i="5"/>
  <c r="E590" i="5"/>
  <c r="F590" i="5"/>
  <c r="G590" i="5"/>
  <c r="H590" i="5"/>
  <c r="J590" i="5"/>
  <c r="K590" i="5"/>
  <c r="L590" i="5"/>
  <c r="M590" i="5"/>
  <c r="N590" i="5"/>
  <c r="O590" i="5"/>
  <c r="P590" i="5"/>
  <c r="Q590" i="5"/>
  <c r="R590" i="5"/>
  <c r="S590" i="5"/>
  <c r="T590" i="5"/>
  <c r="U590" i="5"/>
  <c r="V590" i="5"/>
  <c r="W590" i="5"/>
  <c r="X590" i="5"/>
  <c r="Y590" i="5"/>
  <c r="Z590" i="5"/>
  <c r="AA590" i="5"/>
  <c r="D591" i="5"/>
  <c r="E591" i="5"/>
  <c r="F591" i="5"/>
  <c r="G591" i="5"/>
  <c r="H591" i="5"/>
  <c r="J591" i="5"/>
  <c r="K591" i="5"/>
  <c r="L591" i="5"/>
  <c r="M591" i="5"/>
  <c r="N591" i="5"/>
  <c r="O591" i="5"/>
  <c r="P591" i="5"/>
  <c r="Q591" i="5"/>
  <c r="R591" i="5"/>
  <c r="S591" i="5"/>
  <c r="T591" i="5"/>
  <c r="U591" i="5"/>
  <c r="V591" i="5"/>
  <c r="W591" i="5"/>
  <c r="X591" i="5"/>
  <c r="Y591" i="5"/>
  <c r="Z591" i="5"/>
  <c r="AA591" i="5"/>
  <c r="D592" i="5"/>
  <c r="E592" i="5"/>
  <c r="F592" i="5"/>
  <c r="G592" i="5"/>
  <c r="H592" i="5"/>
  <c r="J592" i="5"/>
  <c r="K592" i="5"/>
  <c r="L592" i="5"/>
  <c r="M592" i="5"/>
  <c r="N592" i="5"/>
  <c r="O592" i="5"/>
  <c r="P592" i="5"/>
  <c r="Q592" i="5"/>
  <c r="R592" i="5"/>
  <c r="S592" i="5"/>
  <c r="T592" i="5"/>
  <c r="U592" i="5"/>
  <c r="V592" i="5"/>
  <c r="W592" i="5"/>
  <c r="X592" i="5"/>
  <c r="Y592" i="5"/>
  <c r="Z592" i="5"/>
  <c r="AA592" i="5"/>
  <c r="D593" i="5"/>
  <c r="E593" i="5"/>
  <c r="F593" i="5"/>
  <c r="G593" i="5"/>
  <c r="H593" i="5"/>
  <c r="J593" i="5"/>
  <c r="K593" i="5"/>
  <c r="L593" i="5"/>
  <c r="M593" i="5"/>
  <c r="N593" i="5"/>
  <c r="O593" i="5"/>
  <c r="P593" i="5"/>
  <c r="Q593" i="5"/>
  <c r="R593" i="5"/>
  <c r="S593" i="5"/>
  <c r="T593" i="5"/>
  <c r="U593" i="5"/>
  <c r="V593" i="5"/>
  <c r="W593" i="5"/>
  <c r="X593" i="5"/>
  <c r="Y593" i="5"/>
  <c r="Z593" i="5"/>
  <c r="AA593" i="5"/>
  <c r="D594" i="5"/>
  <c r="E594" i="5"/>
  <c r="F594" i="5"/>
  <c r="G594" i="5"/>
  <c r="H594" i="5"/>
  <c r="J594" i="5"/>
  <c r="K594" i="5"/>
  <c r="L594" i="5"/>
  <c r="M594" i="5"/>
  <c r="N594" i="5"/>
  <c r="O594" i="5"/>
  <c r="P594" i="5"/>
  <c r="Q594" i="5"/>
  <c r="R594" i="5"/>
  <c r="S594" i="5"/>
  <c r="T594" i="5"/>
  <c r="U594" i="5"/>
  <c r="V594" i="5"/>
  <c r="W594" i="5"/>
  <c r="X594" i="5"/>
  <c r="Y594" i="5"/>
  <c r="Z594" i="5"/>
  <c r="AA594" i="5"/>
  <c r="D595" i="5"/>
  <c r="E595" i="5"/>
  <c r="F595" i="5"/>
  <c r="G595" i="5"/>
  <c r="H595" i="5"/>
  <c r="J595" i="5"/>
  <c r="K595" i="5"/>
  <c r="L595" i="5"/>
  <c r="M595" i="5"/>
  <c r="N595" i="5"/>
  <c r="O595" i="5"/>
  <c r="P595" i="5"/>
  <c r="Q595" i="5"/>
  <c r="R595" i="5"/>
  <c r="S595" i="5"/>
  <c r="T595" i="5"/>
  <c r="U595" i="5"/>
  <c r="V595" i="5"/>
  <c r="W595" i="5"/>
  <c r="X595" i="5"/>
  <c r="Y595" i="5"/>
  <c r="Z595" i="5"/>
  <c r="AA595" i="5"/>
  <c r="D596" i="5"/>
  <c r="E596" i="5"/>
  <c r="F596" i="5"/>
  <c r="G596" i="5"/>
  <c r="H596" i="5"/>
  <c r="J596" i="5"/>
  <c r="K596" i="5"/>
  <c r="L596" i="5"/>
  <c r="M596" i="5"/>
  <c r="N596" i="5"/>
  <c r="O596" i="5"/>
  <c r="P596" i="5"/>
  <c r="Q596" i="5"/>
  <c r="R596" i="5"/>
  <c r="S596" i="5"/>
  <c r="T596" i="5"/>
  <c r="U596" i="5"/>
  <c r="V596" i="5"/>
  <c r="W596" i="5"/>
  <c r="X596" i="5"/>
  <c r="Y596" i="5"/>
  <c r="Z596" i="5"/>
  <c r="AA596" i="5"/>
  <c r="D597" i="5"/>
  <c r="E597" i="5"/>
  <c r="F597" i="5"/>
  <c r="G597" i="5"/>
  <c r="H597" i="5"/>
  <c r="J597" i="5"/>
  <c r="K597" i="5"/>
  <c r="L597" i="5"/>
  <c r="M597" i="5"/>
  <c r="N597" i="5"/>
  <c r="O597" i="5"/>
  <c r="P597" i="5"/>
  <c r="Q597" i="5"/>
  <c r="R597" i="5"/>
  <c r="S597" i="5"/>
  <c r="T597" i="5"/>
  <c r="U597" i="5"/>
  <c r="V597" i="5"/>
  <c r="W597" i="5"/>
  <c r="X597" i="5"/>
  <c r="Y597" i="5"/>
  <c r="Z597" i="5"/>
  <c r="AA597" i="5"/>
  <c r="D598" i="5"/>
  <c r="E598" i="5"/>
  <c r="F598" i="5"/>
  <c r="G598" i="5"/>
  <c r="H598" i="5"/>
  <c r="J598" i="5"/>
  <c r="K598" i="5"/>
  <c r="L598" i="5"/>
  <c r="M598" i="5"/>
  <c r="N598" i="5"/>
  <c r="O598" i="5"/>
  <c r="P598" i="5"/>
  <c r="Q598" i="5"/>
  <c r="R598" i="5"/>
  <c r="S598" i="5"/>
  <c r="T598" i="5"/>
  <c r="U598" i="5"/>
  <c r="V598" i="5"/>
  <c r="W598" i="5"/>
  <c r="X598" i="5"/>
  <c r="Y598" i="5"/>
  <c r="Z598" i="5"/>
  <c r="AA598" i="5"/>
  <c r="D599" i="5"/>
  <c r="E599" i="5"/>
  <c r="F599" i="5"/>
  <c r="G599" i="5"/>
  <c r="H599" i="5"/>
  <c r="J599" i="5"/>
  <c r="K599" i="5"/>
  <c r="L599" i="5"/>
  <c r="M599" i="5"/>
  <c r="N599" i="5"/>
  <c r="O599" i="5"/>
  <c r="P599" i="5"/>
  <c r="Q599" i="5"/>
  <c r="R599" i="5"/>
  <c r="S599" i="5"/>
  <c r="T599" i="5"/>
  <c r="U599" i="5"/>
  <c r="V599" i="5"/>
  <c r="W599" i="5"/>
  <c r="X599" i="5"/>
  <c r="Y599" i="5"/>
  <c r="Z599" i="5"/>
  <c r="AA599" i="5"/>
  <c r="D600" i="5"/>
  <c r="E600" i="5"/>
  <c r="F600" i="5"/>
  <c r="G600" i="5"/>
  <c r="H600" i="5"/>
  <c r="J600" i="5"/>
  <c r="K600" i="5"/>
  <c r="L600" i="5"/>
  <c r="M600" i="5"/>
  <c r="N600" i="5"/>
  <c r="O600" i="5"/>
  <c r="P600" i="5"/>
  <c r="Q600" i="5"/>
  <c r="R600" i="5"/>
  <c r="S600" i="5"/>
  <c r="T600" i="5"/>
  <c r="U600" i="5"/>
  <c r="V600" i="5"/>
  <c r="W600" i="5"/>
  <c r="X600" i="5"/>
  <c r="Y600" i="5"/>
  <c r="Z600" i="5"/>
  <c r="AA600" i="5"/>
  <c r="D601" i="5"/>
  <c r="E601" i="5"/>
  <c r="F601" i="5"/>
  <c r="G601" i="5"/>
  <c r="H601" i="5"/>
  <c r="J601" i="5"/>
  <c r="K601" i="5"/>
  <c r="L601" i="5"/>
  <c r="M601" i="5"/>
  <c r="N601" i="5"/>
  <c r="O601" i="5"/>
  <c r="P601" i="5"/>
  <c r="Q601" i="5"/>
  <c r="R601" i="5"/>
  <c r="S601" i="5"/>
  <c r="T601" i="5"/>
  <c r="U601" i="5"/>
  <c r="V601" i="5"/>
  <c r="W601" i="5"/>
  <c r="X601" i="5"/>
  <c r="Y601" i="5"/>
  <c r="Z601" i="5"/>
  <c r="AA601" i="5"/>
  <c r="D602" i="5"/>
  <c r="E602" i="5"/>
  <c r="F602" i="5"/>
  <c r="G602" i="5"/>
  <c r="H602" i="5"/>
  <c r="J602" i="5"/>
  <c r="K602" i="5"/>
  <c r="L602" i="5"/>
  <c r="M602" i="5"/>
  <c r="N602" i="5"/>
  <c r="O602" i="5"/>
  <c r="P602" i="5"/>
  <c r="Q602" i="5"/>
  <c r="R602" i="5"/>
  <c r="S602" i="5"/>
  <c r="T602" i="5"/>
  <c r="U602" i="5"/>
  <c r="V602" i="5"/>
  <c r="W602" i="5"/>
  <c r="X602" i="5"/>
  <c r="Y602" i="5"/>
  <c r="Z602" i="5"/>
  <c r="AA602" i="5"/>
  <c r="D603" i="5"/>
  <c r="E603" i="5"/>
  <c r="F603" i="5"/>
  <c r="G603" i="5"/>
  <c r="H603" i="5"/>
  <c r="J603" i="5"/>
  <c r="K603" i="5"/>
  <c r="L603" i="5"/>
  <c r="M603" i="5"/>
  <c r="N603" i="5"/>
  <c r="O603" i="5"/>
  <c r="P603" i="5"/>
  <c r="Q603" i="5"/>
  <c r="R603" i="5"/>
  <c r="S603" i="5"/>
  <c r="T603" i="5"/>
  <c r="U603" i="5"/>
  <c r="V603" i="5"/>
  <c r="W603" i="5"/>
  <c r="X603" i="5"/>
  <c r="Y603" i="5"/>
  <c r="Z603" i="5"/>
  <c r="AA603" i="5"/>
  <c r="D604" i="5"/>
  <c r="E604" i="5"/>
  <c r="F604" i="5"/>
  <c r="G604" i="5"/>
  <c r="H604" i="5"/>
  <c r="J604" i="5"/>
  <c r="K604" i="5"/>
  <c r="L604" i="5"/>
  <c r="M604" i="5"/>
  <c r="N604" i="5"/>
  <c r="O604" i="5"/>
  <c r="P604" i="5"/>
  <c r="Q604" i="5"/>
  <c r="R604" i="5"/>
  <c r="S604" i="5"/>
  <c r="T604" i="5"/>
  <c r="U604" i="5"/>
  <c r="V604" i="5"/>
  <c r="W604" i="5"/>
  <c r="X604" i="5"/>
  <c r="Y604" i="5"/>
  <c r="Z604" i="5"/>
  <c r="AA604" i="5"/>
  <c r="D605" i="5"/>
  <c r="E605" i="5"/>
  <c r="F605" i="5"/>
  <c r="G605" i="5"/>
  <c r="H605" i="5"/>
  <c r="J605" i="5"/>
  <c r="K605" i="5"/>
  <c r="L605" i="5"/>
  <c r="M605" i="5"/>
  <c r="N605" i="5"/>
  <c r="O605" i="5"/>
  <c r="P605" i="5"/>
  <c r="Q605" i="5"/>
  <c r="R605" i="5"/>
  <c r="S605" i="5"/>
  <c r="T605" i="5"/>
  <c r="U605" i="5"/>
  <c r="V605" i="5"/>
  <c r="W605" i="5"/>
  <c r="X605" i="5"/>
  <c r="Y605" i="5"/>
  <c r="Z605" i="5"/>
  <c r="AA605" i="5"/>
  <c r="D606" i="5"/>
  <c r="E606" i="5"/>
  <c r="F606" i="5"/>
  <c r="G606" i="5"/>
  <c r="H606" i="5"/>
  <c r="J606" i="5"/>
  <c r="K606" i="5"/>
  <c r="L606" i="5"/>
  <c r="M606" i="5"/>
  <c r="N606" i="5"/>
  <c r="O606" i="5"/>
  <c r="P606" i="5"/>
  <c r="Q606" i="5"/>
  <c r="R606" i="5"/>
  <c r="S606" i="5"/>
  <c r="T606" i="5"/>
  <c r="U606" i="5"/>
  <c r="V606" i="5"/>
  <c r="W606" i="5"/>
  <c r="X606" i="5"/>
  <c r="Y606" i="5"/>
  <c r="Z606" i="5"/>
  <c r="AA606" i="5"/>
  <c r="D607" i="5"/>
  <c r="E607" i="5"/>
  <c r="F607" i="5"/>
  <c r="G607" i="5"/>
  <c r="H607" i="5"/>
  <c r="J607" i="5"/>
  <c r="K607" i="5"/>
  <c r="L607" i="5"/>
  <c r="M607" i="5"/>
  <c r="N607" i="5"/>
  <c r="O607" i="5"/>
  <c r="P607" i="5"/>
  <c r="Q607" i="5"/>
  <c r="R607" i="5"/>
  <c r="S607" i="5"/>
  <c r="T607" i="5"/>
  <c r="U607" i="5"/>
  <c r="V607" i="5"/>
  <c r="W607" i="5"/>
  <c r="X607" i="5"/>
  <c r="Y607" i="5"/>
  <c r="Z607" i="5"/>
  <c r="AA607" i="5"/>
  <c r="D608" i="5"/>
  <c r="E608" i="5"/>
  <c r="F608" i="5"/>
  <c r="G608" i="5"/>
  <c r="H608" i="5"/>
  <c r="J608" i="5"/>
  <c r="K608" i="5"/>
  <c r="L608" i="5"/>
  <c r="M608" i="5"/>
  <c r="N608" i="5"/>
  <c r="O608" i="5"/>
  <c r="P608" i="5"/>
  <c r="Q608" i="5"/>
  <c r="R608" i="5"/>
  <c r="S608" i="5"/>
  <c r="T608" i="5"/>
  <c r="U608" i="5"/>
  <c r="V608" i="5"/>
  <c r="W608" i="5"/>
  <c r="X608" i="5"/>
  <c r="Y608" i="5"/>
  <c r="Z608" i="5"/>
  <c r="AA608" i="5"/>
  <c r="D609" i="5"/>
  <c r="E609" i="5"/>
  <c r="F609" i="5"/>
  <c r="G609" i="5"/>
  <c r="H609" i="5"/>
  <c r="J609" i="5"/>
  <c r="K609" i="5"/>
  <c r="L609" i="5"/>
  <c r="M609" i="5"/>
  <c r="N609" i="5"/>
  <c r="O609" i="5"/>
  <c r="P609" i="5"/>
  <c r="Q609" i="5"/>
  <c r="R609" i="5"/>
  <c r="S609" i="5"/>
  <c r="T609" i="5"/>
  <c r="U609" i="5"/>
  <c r="V609" i="5"/>
  <c r="W609" i="5"/>
  <c r="X609" i="5"/>
  <c r="Y609" i="5"/>
  <c r="Z609" i="5"/>
  <c r="AA609" i="5"/>
  <c r="D610" i="5"/>
  <c r="E610" i="5"/>
  <c r="F610" i="5"/>
  <c r="G610" i="5"/>
  <c r="H610" i="5"/>
  <c r="J610" i="5"/>
  <c r="K610" i="5"/>
  <c r="L610" i="5"/>
  <c r="M610" i="5"/>
  <c r="N610" i="5"/>
  <c r="O610" i="5"/>
  <c r="P610" i="5"/>
  <c r="Q610" i="5"/>
  <c r="R610" i="5"/>
  <c r="S610" i="5"/>
  <c r="T610" i="5"/>
  <c r="U610" i="5"/>
  <c r="V610" i="5"/>
  <c r="W610" i="5"/>
  <c r="X610" i="5"/>
  <c r="Y610" i="5"/>
  <c r="Z610" i="5"/>
  <c r="AA610" i="5"/>
  <c r="D611" i="5"/>
  <c r="E611" i="5"/>
  <c r="F611" i="5"/>
  <c r="G611" i="5"/>
  <c r="H611" i="5"/>
  <c r="J611" i="5"/>
  <c r="K611" i="5"/>
  <c r="L611" i="5"/>
  <c r="M611" i="5"/>
  <c r="N611" i="5"/>
  <c r="O611" i="5"/>
  <c r="P611" i="5"/>
  <c r="Q611" i="5"/>
  <c r="R611" i="5"/>
  <c r="S611" i="5"/>
  <c r="T611" i="5"/>
  <c r="U611" i="5"/>
  <c r="V611" i="5"/>
  <c r="W611" i="5"/>
  <c r="X611" i="5"/>
  <c r="Y611" i="5"/>
  <c r="Z611" i="5"/>
  <c r="AA611" i="5"/>
  <c r="D612" i="5"/>
  <c r="E612" i="5"/>
  <c r="F612" i="5"/>
  <c r="G612" i="5"/>
  <c r="H612" i="5"/>
  <c r="J612" i="5"/>
  <c r="K612" i="5"/>
  <c r="L612" i="5"/>
  <c r="M612" i="5"/>
  <c r="N612" i="5"/>
  <c r="O612" i="5"/>
  <c r="P612" i="5"/>
  <c r="Q612" i="5"/>
  <c r="R612" i="5"/>
  <c r="S612" i="5"/>
  <c r="T612" i="5"/>
  <c r="U612" i="5"/>
  <c r="V612" i="5"/>
  <c r="W612" i="5"/>
  <c r="X612" i="5"/>
  <c r="Y612" i="5"/>
  <c r="Z612" i="5"/>
  <c r="AA612" i="5"/>
  <c r="D613" i="5"/>
  <c r="E613" i="5"/>
  <c r="F613" i="5"/>
  <c r="G613" i="5"/>
  <c r="H613" i="5"/>
  <c r="J613" i="5"/>
  <c r="K613" i="5"/>
  <c r="L613" i="5"/>
  <c r="M613" i="5"/>
  <c r="N613" i="5"/>
  <c r="O613" i="5"/>
  <c r="P613" i="5"/>
  <c r="Q613" i="5"/>
  <c r="R613" i="5"/>
  <c r="S613" i="5"/>
  <c r="T613" i="5"/>
  <c r="U613" i="5"/>
  <c r="V613" i="5"/>
  <c r="W613" i="5"/>
  <c r="X613" i="5"/>
  <c r="Y613" i="5"/>
  <c r="Z613" i="5"/>
  <c r="AA613" i="5"/>
  <c r="D614" i="5"/>
  <c r="E614" i="5"/>
  <c r="F614" i="5"/>
  <c r="G614" i="5"/>
  <c r="H614" i="5"/>
  <c r="J614" i="5"/>
  <c r="K614" i="5"/>
  <c r="L614" i="5"/>
  <c r="M614" i="5"/>
  <c r="N614" i="5"/>
  <c r="O614" i="5"/>
  <c r="P614" i="5"/>
  <c r="Q614" i="5"/>
  <c r="R614" i="5"/>
  <c r="S614" i="5"/>
  <c r="T614" i="5"/>
  <c r="U614" i="5"/>
  <c r="V614" i="5"/>
  <c r="W614" i="5"/>
  <c r="X614" i="5"/>
  <c r="Y614" i="5"/>
  <c r="Z614" i="5"/>
  <c r="AA614" i="5"/>
  <c r="D615" i="5"/>
  <c r="E615" i="5"/>
  <c r="F615" i="5"/>
  <c r="G615" i="5"/>
  <c r="H615" i="5"/>
  <c r="J615" i="5"/>
  <c r="K615" i="5"/>
  <c r="L615" i="5"/>
  <c r="M615" i="5"/>
  <c r="N615" i="5"/>
  <c r="O615" i="5"/>
  <c r="P615" i="5"/>
  <c r="Q615" i="5"/>
  <c r="R615" i="5"/>
  <c r="S615" i="5"/>
  <c r="T615" i="5"/>
  <c r="U615" i="5"/>
  <c r="V615" i="5"/>
  <c r="W615" i="5"/>
  <c r="X615" i="5"/>
  <c r="Y615" i="5"/>
  <c r="Z615" i="5"/>
  <c r="AA615" i="5"/>
  <c r="D616" i="5"/>
  <c r="E616" i="5"/>
  <c r="F616" i="5"/>
  <c r="G616" i="5"/>
  <c r="H616" i="5"/>
  <c r="J616" i="5"/>
  <c r="K616" i="5"/>
  <c r="L616" i="5"/>
  <c r="M616" i="5"/>
  <c r="N616" i="5"/>
  <c r="O616" i="5"/>
  <c r="P616" i="5"/>
  <c r="Q616" i="5"/>
  <c r="R616" i="5"/>
  <c r="S616" i="5"/>
  <c r="T616" i="5"/>
  <c r="U616" i="5"/>
  <c r="V616" i="5"/>
  <c r="W616" i="5"/>
  <c r="X616" i="5"/>
  <c r="Y616" i="5"/>
  <c r="Z616" i="5"/>
  <c r="AA616" i="5"/>
  <c r="D617" i="5"/>
  <c r="E617" i="5"/>
  <c r="F617" i="5"/>
  <c r="G617" i="5"/>
  <c r="H617" i="5"/>
  <c r="J617" i="5"/>
  <c r="K617" i="5"/>
  <c r="L617" i="5"/>
  <c r="M617" i="5"/>
  <c r="N617" i="5"/>
  <c r="O617" i="5"/>
  <c r="P617" i="5"/>
  <c r="Q617" i="5"/>
  <c r="R617" i="5"/>
  <c r="S617" i="5"/>
  <c r="T617" i="5"/>
  <c r="U617" i="5"/>
  <c r="V617" i="5"/>
  <c r="W617" i="5"/>
  <c r="X617" i="5"/>
  <c r="Y617" i="5"/>
  <c r="Z617" i="5"/>
  <c r="AA617" i="5"/>
  <c r="D618" i="5"/>
  <c r="E618" i="5"/>
  <c r="F618" i="5"/>
  <c r="G618" i="5"/>
  <c r="H618" i="5"/>
  <c r="J618" i="5"/>
  <c r="K618" i="5"/>
  <c r="L618" i="5"/>
  <c r="M618" i="5"/>
  <c r="N618" i="5"/>
  <c r="O618" i="5"/>
  <c r="P618" i="5"/>
  <c r="Q618" i="5"/>
  <c r="R618" i="5"/>
  <c r="S618" i="5"/>
  <c r="T618" i="5"/>
  <c r="U618" i="5"/>
  <c r="V618" i="5"/>
  <c r="W618" i="5"/>
  <c r="X618" i="5"/>
  <c r="Y618" i="5"/>
  <c r="Z618" i="5"/>
  <c r="AA618" i="5"/>
  <c r="D619" i="5"/>
  <c r="E619" i="5"/>
  <c r="F619" i="5"/>
  <c r="G619" i="5"/>
  <c r="H619" i="5"/>
  <c r="J619" i="5"/>
  <c r="K619" i="5"/>
  <c r="L619" i="5"/>
  <c r="M619" i="5"/>
  <c r="N619" i="5"/>
  <c r="O619" i="5"/>
  <c r="P619" i="5"/>
  <c r="Q619" i="5"/>
  <c r="R619" i="5"/>
  <c r="S619" i="5"/>
  <c r="T619" i="5"/>
  <c r="U619" i="5"/>
  <c r="V619" i="5"/>
  <c r="W619" i="5"/>
  <c r="X619" i="5"/>
  <c r="Y619" i="5"/>
  <c r="Z619" i="5"/>
  <c r="AA619" i="5"/>
  <c r="D620" i="5"/>
  <c r="E620" i="5"/>
  <c r="F620" i="5"/>
  <c r="G620" i="5"/>
  <c r="H620" i="5"/>
  <c r="J620" i="5"/>
  <c r="K620" i="5"/>
  <c r="L620" i="5"/>
  <c r="M620" i="5"/>
  <c r="N620" i="5"/>
  <c r="O620" i="5"/>
  <c r="P620" i="5"/>
  <c r="Q620" i="5"/>
  <c r="R620" i="5"/>
  <c r="S620" i="5"/>
  <c r="T620" i="5"/>
  <c r="U620" i="5"/>
  <c r="V620" i="5"/>
  <c r="W620" i="5"/>
  <c r="X620" i="5"/>
  <c r="Y620" i="5"/>
  <c r="Z620" i="5"/>
  <c r="AA620" i="5"/>
  <c r="D621" i="5"/>
  <c r="E621" i="5"/>
  <c r="F621" i="5"/>
  <c r="G621" i="5"/>
  <c r="H621" i="5"/>
  <c r="J621" i="5"/>
  <c r="K621" i="5"/>
  <c r="L621" i="5"/>
  <c r="M621" i="5"/>
  <c r="N621" i="5"/>
  <c r="O621" i="5"/>
  <c r="P621" i="5"/>
  <c r="Q621" i="5"/>
  <c r="R621" i="5"/>
  <c r="S621" i="5"/>
  <c r="T621" i="5"/>
  <c r="U621" i="5"/>
  <c r="V621" i="5"/>
  <c r="W621" i="5"/>
  <c r="X621" i="5"/>
  <c r="Y621" i="5"/>
  <c r="Z621" i="5"/>
  <c r="AA621" i="5"/>
  <c r="D622" i="5"/>
  <c r="E622" i="5"/>
  <c r="F622" i="5"/>
  <c r="G622" i="5"/>
  <c r="H622" i="5"/>
  <c r="J622" i="5"/>
  <c r="K622" i="5"/>
  <c r="L622" i="5"/>
  <c r="M622" i="5"/>
  <c r="N622" i="5"/>
  <c r="O622" i="5"/>
  <c r="P622" i="5"/>
  <c r="Q622" i="5"/>
  <c r="R622" i="5"/>
  <c r="S622" i="5"/>
  <c r="T622" i="5"/>
  <c r="U622" i="5"/>
  <c r="V622" i="5"/>
  <c r="W622" i="5"/>
  <c r="X622" i="5"/>
  <c r="Y622" i="5"/>
  <c r="Z622" i="5"/>
  <c r="AA622" i="5"/>
  <c r="D623" i="5"/>
  <c r="E623" i="5"/>
  <c r="F623" i="5"/>
  <c r="G623" i="5"/>
  <c r="H623" i="5"/>
  <c r="J623" i="5"/>
  <c r="K623" i="5"/>
  <c r="L623" i="5"/>
  <c r="M623" i="5"/>
  <c r="N623" i="5"/>
  <c r="O623" i="5"/>
  <c r="P623" i="5"/>
  <c r="Q623" i="5"/>
  <c r="R623" i="5"/>
  <c r="S623" i="5"/>
  <c r="T623" i="5"/>
  <c r="U623" i="5"/>
  <c r="V623" i="5"/>
  <c r="W623" i="5"/>
  <c r="X623" i="5"/>
  <c r="Y623" i="5"/>
  <c r="Z623" i="5"/>
  <c r="AA623" i="5"/>
  <c r="D624" i="5"/>
  <c r="E624" i="5"/>
  <c r="F624" i="5"/>
  <c r="G624" i="5"/>
  <c r="H624" i="5"/>
  <c r="J624" i="5"/>
  <c r="K624" i="5"/>
  <c r="L624" i="5"/>
  <c r="M624" i="5"/>
  <c r="N624" i="5"/>
  <c r="O624" i="5"/>
  <c r="P624" i="5"/>
  <c r="Q624" i="5"/>
  <c r="R624" i="5"/>
  <c r="S624" i="5"/>
  <c r="T624" i="5"/>
  <c r="U624" i="5"/>
  <c r="V624" i="5"/>
  <c r="W624" i="5"/>
  <c r="X624" i="5"/>
  <c r="Y624" i="5"/>
  <c r="Z624" i="5"/>
  <c r="AA624" i="5"/>
  <c r="D625" i="5"/>
  <c r="E625" i="5"/>
  <c r="F625" i="5"/>
  <c r="G625" i="5"/>
  <c r="H625" i="5"/>
  <c r="J625" i="5"/>
  <c r="K625" i="5"/>
  <c r="L625" i="5"/>
  <c r="M625" i="5"/>
  <c r="N625" i="5"/>
  <c r="O625" i="5"/>
  <c r="P625" i="5"/>
  <c r="Q625" i="5"/>
  <c r="R625" i="5"/>
  <c r="S625" i="5"/>
  <c r="T625" i="5"/>
  <c r="U625" i="5"/>
  <c r="V625" i="5"/>
  <c r="W625" i="5"/>
  <c r="X625" i="5"/>
  <c r="Y625" i="5"/>
  <c r="Z625" i="5"/>
  <c r="AA625" i="5"/>
  <c r="D626" i="5"/>
  <c r="E626" i="5"/>
  <c r="F626" i="5"/>
  <c r="G626" i="5"/>
  <c r="H626" i="5"/>
  <c r="J626" i="5"/>
  <c r="K626" i="5"/>
  <c r="L626" i="5"/>
  <c r="M626" i="5"/>
  <c r="N626" i="5"/>
  <c r="O626" i="5"/>
  <c r="P626" i="5"/>
  <c r="Q626" i="5"/>
  <c r="R626" i="5"/>
  <c r="S626" i="5"/>
  <c r="T626" i="5"/>
  <c r="U626" i="5"/>
  <c r="V626" i="5"/>
  <c r="W626" i="5"/>
  <c r="X626" i="5"/>
  <c r="Y626" i="5"/>
  <c r="Z626" i="5"/>
  <c r="AA626" i="5"/>
  <c r="D627" i="5"/>
  <c r="E627" i="5"/>
  <c r="F627" i="5"/>
  <c r="G627" i="5"/>
  <c r="H627" i="5"/>
  <c r="J627" i="5"/>
  <c r="K627" i="5"/>
  <c r="L627" i="5"/>
  <c r="M627" i="5"/>
  <c r="N627" i="5"/>
  <c r="O627" i="5"/>
  <c r="P627" i="5"/>
  <c r="Q627" i="5"/>
  <c r="R627" i="5"/>
  <c r="S627" i="5"/>
  <c r="T627" i="5"/>
  <c r="U627" i="5"/>
  <c r="V627" i="5"/>
  <c r="W627" i="5"/>
  <c r="X627" i="5"/>
  <c r="Y627" i="5"/>
  <c r="Z627" i="5"/>
  <c r="AA627" i="5"/>
  <c r="D628" i="5"/>
  <c r="E628" i="5"/>
  <c r="F628" i="5"/>
  <c r="G628" i="5"/>
  <c r="H628" i="5"/>
  <c r="J628" i="5"/>
  <c r="K628" i="5"/>
  <c r="L628" i="5"/>
  <c r="M628" i="5"/>
  <c r="N628" i="5"/>
  <c r="O628" i="5"/>
  <c r="P628" i="5"/>
  <c r="Q628" i="5"/>
  <c r="R628" i="5"/>
  <c r="S628" i="5"/>
  <c r="T628" i="5"/>
  <c r="U628" i="5"/>
  <c r="V628" i="5"/>
  <c r="W628" i="5"/>
  <c r="X628" i="5"/>
  <c r="Y628" i="5"/>
  <c r="Z628" i="5"/>
  <c r="AA628" i="5"/>
  <c r="D629" i="5"/>
  <c r="E629" i="5"/>
  <c r="F629" i="5"/>
  <c r="G629" i="5"/>
  <c r="H629" i="5"/>
  <c r="J629" i="5"/>
  <c r="K629" i="5"/>
  <c r="L629" i="5"/>
  <c r="M629" i="5"/>
  <c r="N629" i="5"/>
  <c r="O629" i="5"/>
  <c r="P629" i="5"/>
  <c r="Q629" i="5"/>
  <c r="R629" i="5"/>
  <c r="S629" i="5"/>
  <c r="T629" i="5"/>
  <c r="U629" i="5"/>
  <c r="V629" i="5"/>
  <c r="W629" i="5"/>
  <c r="X629" i="5"/>
  <c r="Y629" i="5"/>
  <c r="Z629" i="5"/>
  <c r="AA629" i="5"/>
  <c r="D630" i="5"/>
  <c r="E630" i="5"/>
  <c r="F630" i="5"/>
  <c r="G630" i="5"/>
  <c r="H630" i="5"/>
  <c r="J630" i="5"/>
  <c r="K630" i="5"/>
  <c r="L630" i="5"/>
  <c r="M630" i="5"/>
  <c r="N630" i="5"/>
  <c r="O630" i="5"/>
  <c r="P630" i="5"/>
  <c r="Q630" i="5"/>
  <c r="R630" i="5"/>
  <c r="S630" i="5"/>
  <c r="T630" i="5"/>
  <c r="U630" i="5"/>
  <c r="V630" i="5"/>
  <c r="W630" i="5"/>
  <c r="X630" i="5"/>
  <c r="Y630" i="5"/>
  <c r="Z630" i="5"/>
  <c r="AA630" i="5"/>
  <c r="D631" i="5"/>
  <c r="E631" i="5"/>
  <c r="F631" i="5"/>
  <c r="G631" i="5"/>
  <c r="H631" i="5"/>
  <c r="J631" i="5"/>
  <c r="K631" i="5"/>
  <c r="L631" i="5"/>
  <c r="M631" i="5"/>
  <c r="N631" i="5"/>
  <c r="O631" i="5"/>
  <c r="P631" i="5"/>
  <c r="Q631" i="5"/>
  <c r="R631" i="5"/>
  <c r="S631" i="5"/>
  <c r="T631" i="5"/>
  <c r="U631" i="5"/>
  <c r="V631" i="5"/>
  <c r="W631" i="5"/>
  <c r="X631" i="5"/>
  <c r="Y631" i="5"/>
  <c r="Z631" i="5"/>
  <c r="AA631" i="5"/>
  <c r="D632" i="5"/>
  <c r="E632" i="5"/>
  <c r="F632" i="5"/>
  <c r="G632" i="5"/>
  <c r="H632" i="5"/>
  <c r="J632" i="5"/>
  <c r="K632" i="5"/>
  <c r="L632" i="5"/>
  <c r="M632" i="5"/>
  <c r="N632" i="5"/>
  <c r="O632" i="5"/>
  <c r="P632" i="5"/>
  <c r="Q632" i="5"/>
  <c r="R632" i="5"/>
  <c r="S632" i="5"/>
  <c r="T632" i="5"/>
  <c r="U632" i="5"/>
  <c r="V632" i="5"/>
  <c r="W632" i="5"/>
  <c r="X632" i="5"/>
  <c r="Y632" i="5"/>
  <c r="Z632" i="5"/>
  <c r="AA632" i="5"/>
  <c r="D633" i="5"/>
  <c r="E633" i="5"/>
  <c r="F633" i="5"/>
  <c r="G633" i="5"/>
  <c r="H633" i="5"/>
  <c r="J633" i="5"/>
  <c r="K633" i="5"/>
  <c r="L633" i="5"/>
  <c r="M633" i="5"/>
  <c r="N633" i="5"/>
  <c r="O633" i="5"/>
  <c r="P633" i="5"/>
  <c r="Q633" i="5"/>
  <c r="R633" i="5"/>
  <c r="S633" i="5"/>
  <c r="T633" i="5"/>
  <c r="U633" i="5"/>
  <c r="V633" i="5"/>
  <c r="W633" i="5"/>
  <c r="X633" i="5"/>
  <c r="Y633" i="5"/>
  <c r="Z633" i="5"/>
  <c r="AA633" i="5"/>
  <c r="D634" i="5"/>
  <c r="E634" i="5"/>
  <c r="F634" i="5"/>
  <c r="G634" i="5"/>
  <c r="H634" i="5"/>
  <c r="J634" i="5"/>
  <c r="K634" i="5"/>
  <c r="L634" i="5"/>
  <c r="M634" i="5"/>
  <c r="N634" i="5"/>
  <c r="O634" i="5"/>
  <c r="P634" i="5"/>
  <c r="Q634" i="5"/>
  <c r="R634" i="5"/>
  <c r="S634" i="5"/>
  <c r="T634" i="5"/>
  <c r="U634" i="5"/>
  <c r="V634" i="5"/>
  <c r="W634" i="5"/>
  <c r="X634" i="5"/>
  <c r="Y634" i="5"/>
  <c r="Z634" i="5"/>
  <c r="AA634" i="5"/>
  <c r="D635" i="5"/>
  <c r="E635" i="5"/>
  <c r="F635" i="5"/>
  <c r="G635" i="5"/>
  <c r="H635" i="5"/>
  <c r="J635" i="5"/>
  <c r="K635" i="5"/>
  <c r="L635" i="5"/>
  <c r="M635" i="5"/>
  <c r="N635" i="5"/>
  <c r="O635" i="5"/>
  <c r="P635" i="5"/>
  <c r="Q635" i="5"/>
  <c r="R635" i="5"/>
  <c r="S635" i="5"/>
  <c r="T635" i="5"/>
  <c r="U635" i="5"/>
  <c r="V635" i="5"/>
  <c r="W635" i="5"/>
  <c r="X635" i="5"/>
  <c r="Y635" i="5"/>
  <c r="Z635" i="5"/>
  <c r="AA635" i="5"/>
  <c r="D636" i="5"/>
  <c r="E636" i="5"/>
  <c r="F636" i="5"/>
  <c r="G636" i="5"/>
  <c r="H636" i="5"/>
  <c r="J636" i="5"/>
  <c r="K636" i="5"/>
  <c r="L636" i="5"/>
  <c r="M636" i="5"/>
  <c r="N636" i="5"/>
  <c r="O636" i="5"/>
  <c r="P636" i="5"/>
  <c r="Q636" i="5"/>
  <c r="R636" i="5"/>
  <c r="S636" i="5"/>
  <c r="T636" i="5"/>
  <c r="U636" i="5"/>
  <c r="V636" i="5"/>
  <c r="W636" i="5"/>
  <c r="X636" i="5"/>
  <c r="Y636" i="5"/>
  <c r="Z636" i="5"/>
  <c r="AA636" i="5"/>
  <c r="D637" i="5"/>
  <c r="E637" i="5"/>
  <c r="F637" i="5"/>
  <c r="G637" i="5"/>
  <c r="H637" i="5"/>
  <c r="J637" i="5"/>
  <c r="K637" i="5"/>
  <c r="L637" i="5"/>
  <c r="M637" i="5"/>
  <c r="N637" i="5"/>
  <c r="O637" i="5"/>
  <c r="P637" i="5"/>
  <c r="Q637" i="5"/>
  <c r="R637" i="5"/>
  <c r="S637" i="5"/>
  <c r="T637" i="5"/>
  <c r="U637" i="5"/>
  <c r="V637" i="5"/>
  <c r="W637" i="5"/>
  <c r="X637" i="5"/>
  <c r="Y637" i="5"/>
  <c r="Z637" i="5"/>
  <c r="AA637" i="5"/>
  <c r="D638" i="5"/>
  <c r="E638" i="5"/>
  <c r="F638" i="5"/>
  <c r="G638" i="5"/>
  <c r="H638" i="5"/>
  <c r="J638" i="5"/>
  <c r="K638" i="5"/>
  <c r="L638" i="5"/>
  <c r="M638" i="5"/>
  <c r="N638" i="5"/>
  <c r="O638" i="5"/>
  <c r="P638" i="5"/>
  <c r="Q638" i="5"/>
  <c r="R638" i="5"/>
  <c r="S638" i="5"/>
  <c r="T638" i="5"/>
  <c r="U638" i="5"/>
  <c r="V638" i="5"/>
  <c r="W638" i="5"/>
  <c r="X638" i="5"/>
  <c r="Y638" i="5"/>
  <c r="Z638" i="5"/>
  <c r="AA638" i="5"/>
  <c r="D639" i="5"/>
  <c r="E639" i="5"/>
  <c r="F639" i="5"/>
  <c r="G639" i="5"/>
  <c r="H639" i="5"/>
  <c r="J639" i="5"/>
  <c r="K639" i="5"/>
  <c r="L639" i="5"/>
  <c r="M639" i="5"/>
  <c r="N639" i="5"/>
  <c r="O639" i="5"/>
  <c r="P639" i="5"/>
  <c r="Q639" i="5"/>
  <c r="R639" i="5"/>
  <c r="S639" i="5"/>
  <c r="T639" i="5"/>
  <c r="U639" i="5"/>
  <c r="V639" i="5"/>
  <c r="W639" i="5"/>
  <c r="X639" i="5"/>
  <c r="Y639" i="5"/>
  <c r="Z639" i="5"/>
  <c r="AA639" i="5"/>
  <c r="D640" i="5"/>
  <c r="E640" i="5"/>
  <c r="F640" i="5"/>
  <c r="G640" i="5"/>
  <c r="H640" i="5"/>
  <c r="J640" i="5"/>
  <c r="K640" i="5"/>
  <c r="L640" i="5"/>
  <c r="M640" i="5"/>
  <c r="N640" i="5"/>
  <c r="O640" i="5"/>
  <c r="P640" i="5"/>
  <c r="Q640" i="5"/>
  <c r="R640" i="5"/>
  <c r="S640" i="5"/>
  <c r="T640" i="5"/>
  <c r="U640" i="5"/>
  <c r="V640" i="5"/>
  <c r="W640" i="5"/>
  <c r="X640" i="5"/>
  <c r="Y640" i="5"/>
  <c r="Z640" i="5"/>
  <c r="AA640" i="5"/>
  <c r="D641" i="5"/>
  <c r="E641" i="5"/>
  <c r="F641" i="5"/>
  <c r="G641" i="5"/>
  <c r="H641" i="5"/>
  <c r="J641" i="5"/>
  <c r="K641" i="5"/>
  <c r="L641" i="5"/>
  <c r="M641" i="5"/>
  <c r="N641" i="5"/>
  <c r="O641" i="5"/>
  <c r="P641" i="5"/>
  <c r="Q641" i="5"/>
  <c r="R641" i="5"/>
  <c r="S641" i="5"/>
  <c r="T641" i="5"/>
  <c r="U641" i="5"/>
  <c r="V641" i="5"/>
  <c r="W641" i="5"/>
  <c r="X641" i="5"/>
  <c r="Y641" i="5"/>
  <c r="Z641" i="5"/>
  <c r="AA641" i="5"/>
  <c r="D642" i="5"/>
  <c r="E642" i="5"/>
  <c r="F642" i="5"/>
  <c r="G642" i="5"/>
  <c r="H642" i="5"/>
  <c r="J642" i="5"/>
  <c r="K642" i="5"/>
  <c r="L642" i="5"/>
  <c r="M642" i="5"/>
  <c r="N642" i="5"/>
  <c r="O642" i="5"/>
  <c r="P642" i="5"/>
  <c r="Q642" i="5"/>
  <c r="R642" i="5"/>
  <c r="S642" i="5"/>
  <c r="T642" i="5"/>
  <c r="U642" i="5"/>
  <c r="V642" i="5"/>
  <c r="W642" i="5"/>
  <c r="X642" i="5"/>
  <c r="Y642" i="5"/>
  <c r="Z642" i="5"/>
  <c r="AA642" i="5"/>
  <c r="D643" i="5"/>
  <c r="E643" i="5"/>
  <c r="F643" i="5"/>
  <c r="G643" i="5"/>
  <c r="H643" i="5"/>
  <c r="J643" i="5"/>
  <c r="K643" i="5"/>
  <c r="L643" i="5"/>
  <c r="M643" i="5"/>
  <c r="N643" i="5"/>
  <c r="O643" i="5"/>
  <c r="P643" i="5"/>
  <c r="Q643" i="5"/>
  <c r="R643" i="5"/>
  <c r="S643" i="5"/>
  <c r="T643" i="5"/>
  <c r="U643" i="5"/>
  <c r="V643" i="5"/>
  <c r="W643" i="5"/>
  <c r="X643" i="5"/>
  <c r="Y643" i="5"/>
  <c r="Z643" i="5"/>
  <c r="AA643" i="5"/>
  <c r="D644" i="5"/>
  <c r="E644" i="5"/>
  <c r="F644" i="5"/>
  <c r="G644" i="5"/>
  <c r="H644" i="5"/>
  <c r="J644" i="5"/>
  <c r="K644" i="5"/>
  <c r="L644" i="5"/>
  <c r="M644" i="5"/>
  <c r="N644" i="5"/>
  <c r="O644" i="5"/>
  <c r="P644" i="5"/>
  <c r="Q644" i="5"/>
  <c r="R644" i="5"/>
  <c r="S644" i="5"/>
  <c r="T644" i="5"/>
  <c r="U644" i="5"/>
  <c r="V644" i="5"/>
  <c r="W644" i="5"/>
  <c r="X644" i="5"/>
  <c r="Y644" i="5"/>
  <c r="Z644" i="5"/>
  <c r="AA644" i="5"/>
  <c r="D645" i="5"/>
  <c r="E645" i="5"/>
  <c r="F645" i="5"/>
  <c r="G645" i="5"/>
  <c r="H645" i="5"/>
  <c r="J645" i="5"/>
  <c r="K645" i="5"/>
  <c r="L645" i="5"/>
  <c r="M645" i="5"/>
  <c r="N645" i="5"/>
  <c r="O645" i="5"/>
  <c r="P645" i="5"/>
  <c r="Q645" i="5"/>
  <c r="R645" i="5"/>
  <c r="S645" i="5"/>
  <c r="T645" i="5"/>
  <c r="U645" i="5"/>
  <c r="V645" i="5"/>
  <c r="W645" i="5"/>
  <c r="X645" i="5"/>
  <c r="Y645" i="5"/>
  <c r="Z645" i="5"/>
  <c r="AA645" i="5"/>
  <c r="D646" i="5"/>
  <c r="E646" i="5"/>
  <c r="F646" i="5"/>
  <c r="G646" i="5"/>
  <c r="H646" i="5"/>
  <c r="J646" i="5"/>
  <c r="K646" i="5"/>
  <c r="L646" i="5"/>
  <c r="M646" i="5"/>
  <c r="N646" i="5"/>
  <c r="O646" i="5"/>
  <c r="P646" i="5"/>
  <c r="Q646" i="5"/>
  <c r="R646" i="5"/>
  <c r="S646" i="5"/>
  <c r="T646" i="5"/>
  <c r="U646" i="5"/>
  <c r="V646" i="5"/>
  <c r="W646" i="5"/>
  <c r="X646" i="5"/>
  <c r="Y646" i="5"/>
  <c r="Z646" i="5"/>
  <c r="AA646" i="5"/>
  <c r="D647" i="5"/>
  <c r="E647" i="5"/>
  <c r="F647" i="5"/>
  <c r="G647" i="5"/>
  <c r="H647" i="5"/>
  <c r="J647" i="5"/>
  <c r="K647" i="5"/>
  <c r="L647" i="5"/>
  <c r="M647" i="5"/>
  <c r="N647" i="5"/>
  <c r="O647" i="5"/>
  <c r="P647" i="5"/>
  <c r="Q647" i="5"/>
  <c r="R647" i="5"/>
  <c r="S647" i="5"/>
  <c r="T647" i="5"/>
  <c r="U647" i="5"/>
  <c r="V647" i="5"/>
  <c r="W647" i="5"/>
  <c r="X647" i="5"/>
  <c r="Y647" i="5"/>
  <c r="Z647" i="5"/>
  <c r="AA647" i="5"/>
  <c r="D648" i="5"/>
  <c r="E648" i="5"/>
  <c r="F648" i="5"/>
  <c r="G648" i="5"/>
  <c r="H648" i="5"/>
  <c r="J648" i="5"/>
  <c r="K648" i="5"/>
  <c r="L648" i="5"/>
  <c r="M648" i="5"/>
  <c r="N648" i="5"/>
  <c r="O648" i="5"/>
  <c r="P648" i="5"/>
  <c r="Q648" i="5"/>
  <c r="R648" i="5"/>
  <c r="S648" i="5"/>
  <c r="T648" i="5"/>
  <c r="U648" i="5"/>
  <c r="V648" i="5"/>
  <c r="W648" i="5"/>
  <c r="X648" i="5"/>
  <c r="Y648" i="5"/>
  <c r="Z648" i="5"/>
  <c r="AA648" i="5"/>
  <c r="D649" i="5"/>
  <c r="E649" i="5"/>
  <c r="F649" i="5"/>
  <c r="G649" i="5"/>
  <c r="H649" i="5"/>
  <c r="J649" i="5"/>
  <c r="K649" i="5"/>
  <c r="L649" i="5"/>
  <c r="M649" i="5"/>
  <c r="N649" i="5"/>
  <c r="O649" i="5"/>
  <c r="P649" i="5"/>
  <c r="Q649" i="5"/>
  <c r="R649" i="5"/>
  <c r="S649" i="5"/>
  <c r="T649" i="5"/>
  <c r="U649" i="5"/>
  <c r="V649" i="5"/>
  <c r="W649" i="5"/>
  <c r="X649" i="5"/>
  <c r="Y649" i="5"/>
  <c r="Z649" i="5"/>
  <c r="AA649" i="5"/>
  <c r="D650" i="5"/>
  <c r="E650" i="5"/>
  <c r="F650" i="5"/>
  <c r="G650" i="5"/>
  <c r="H650" i="5"/>
  <c r="J650" i="5"/>
  <c r="K650" i="5"/>
  <c r="L650" i="5"/>
  <c r="M650" i="5"/>
  <c r="N650" i="5"/>
  <c r="O650" i="5"/>
  <c r="P650" i="5"/>
  <c r="Q650" i="5"/>
  <c r="R650" i="5"/>
  <c r="S650" i="5"/>
  <c r="T650" i="5"/>
  <c r="U650" i="5"/>
  <c r="V650" i="5"/>
  <c r="W650" i="5"/>
  <c r="X650" i="5"/>
  <c r="Y650" i="5"/>
  <c r="Z650" i="5"/>
  <c r="AA650" i="5"/>
  <c r="D651" i="5"/>
  <c r="E651" i="5"/>
  <c r="F651" i="5"/>
  <c r="G651" i="5"/>
  <c r="H651" i="5"/>
  <c r="J651" i="5"/>
  <c r="K651" i="5"/>
  <c r="L651" i="5"/>
  <c r="M651" i="5"/>
  <c r="N651" i="5"/>
  <c r="O651" i="5"/>
  <c r="P651" i="5"/>
  <c r="Q651" i="5"/>
  <c r="R651" i="5"/>
  <c r="S651" i="5"/>
  <c r="T651" i="5"/>
  <c r="U651" i="5"/>
  <c r="V651" i="5"/>
  <c r="W651" i="5"/>
  <c r="X651" i="5"/>
  <c r="Y651" i="5"/>
  <c r="Z651" i="5"/>
  <c r="AA651" i="5"/>
  <c r="D652" i="5"/>
  <c r="E652" i="5"/>
  <c r="F652" i="5"/>
  <c r="G652" i="5"/>
  <c r="H652" i="5"/>
  <c r="J652" i="5"/>
  <c r="K652" i="5"/>
  <c r="L652" i="5"/>
  <c r="M652" i="5"/>
  <c r="N652" i="5"/>
  <c r="O652" i="5"/>
  <c r="P652" i="5"/>
  <c r="Q652" i="5"/>
  <c r="R652" i="5"/>
  <c r="S652" i="5"/>
  <c r="T652" i="5"/>
  <c r="U652" i="5"/>
  <c r="V652" i="5"/>
  <c r="W652" i="5"/>
  <c r="X652" i="5"/>
  <c r="Y652" i="5"/>
  <c r="Z652" i="5"/>
  <c r="AA652" i="5"/>
  <c r="D653" i="5"/>
  <c r="E653" i="5"/>
  <c r="F653" i="5"/>
  <c r="G653" i="5"/>
  <c r="H653" i="5"/>
  <c r="J653" i="5"/>
  <c r="K653" i="5"/>
  <c r="L653" i="5"/>
  <c r="M653" i="5"/>
  <c r="N653" i="5"/>
  <c r="O653" i="5"/>
  <c r="P653" i="5"/>
  <c r="Q653" i="5"/>
  <c r="R653" i="5"/>
  <c r="S653" i="5"/>
  <c r="T653" i="5"/>
  <c r="U653" i="5"/>
  <c r="V653" i="5"/>
  <c r="W653" i="5"/>
  <c r="X653" i="5"/>
  <c r="Y653" i="5"/>
  <c r="Z653" i="5"/>
  <c r="AA653" i="5"/>
  <c r="D654" i="5"/>
  <c r="E654" i="5"/>
  <c r="F654" i="5"/>
  <c r="G654" i="5"/>
  <c r="H654" i="5"/>
  <c r="J654" i="5"/>
  <c r="K654" i="5"/>
  <c r="L654" i="5"/>
  <c r="M654" i="5"/>
  <c r="N654" i="5"/>
  <c r="O654" i="5"/>
  <c r="P654" i="5"/>
  <c r="Q654" i="5"/>
  <c r="R654" i="5"/>
  <c r="S654" i="5"/>
  <c r="T654" i="5"/>
  <c r="U654" i="5"/>
  <c r="V654" i="5"/>
  <c r="W654" i="5"/>
  <c r="X654" i="5"/>
  <c r="Y654" i="5"/>
  <c r="Z654" i="5"/>
  <c r="AA654" i="5"/>
  <c r="D655" i="5"/>
  <c r="E655" i="5"/>
  <c r="F655" i="5"/>
  <c r="G655" i="5"/>
  <c r="H655" i="5"/>
  <c r="J655" i="5"/>
  <c r="K655" i="5"/>
  <c r="L655" i="5"/>
  <c r="M655" i="5"/>
  <c r="N655" i="5"/>
  <c r="O655" i="5"/>
  <c r="P655" i="5"/>
  <c r="Q655" i="5"/>
  <c r="R655" i="5"/>
  <c r="S655" i="5"/>
  <c r="T655" i="5"/>
  <c r="U655" i="5"/>
  <c r="V655" i="5"/>
  <c r="W655" i="5"/>
  <c r="X655" i="5"/>
  <c r="Y655" i="5"/>
  <c r="Z655" i="5"/>
  <c r="AA655" i="5"/>
  <c r="D656" i="5"/>
  <c r="E656" i="5"/>
  <c r="F656" i="5"/>
  <c r="G656" i="5"/>
  <c r="H656" i="5"/>
  <c r="J656" i="5"/>
  <c r="K656" i="5"/>
  <c r="L656" i="5"/>
  <c r="M656" i="5"/>
  <c r="N656" i="5"/>
  <c r="O656" i="5"/>
  <c r="P656" i="5"/>
  <c r="Q656" i="5"/>
  <c r="R656" i="5"/>
  <c r="S656" i="5"/>
  <c r="T656" i="5"/>
  <c r="U656" i="5"/>
  <c r="V656" i="5"/>
  <c r="W656" i="5"/>
  <c r="X656" i="5"/>
  <c r="Y656" i="5"/>
  <c r="Z656" i="5"/>
  <c r="AA656" i="5"/>
  <c r="D657" i="5"/>
  <c r="E657" i="5"/>
  <c r="F657" i="5"/>
  <c r="G657" i="5"/>
  <c r="H657" i="5"/>
  <c r="J657" i="5"/>
  <c r="K657" i="5"/>
  <c r="L657" i="5"/>
  <c r="M657" i="5"/>
  <c r="N657" i="5"/>
  <c r="O657" i="5"/>
  <c r="P657" i="5"/>
  <c r="Q657" i="5"/>
  <c r="R657" i="5"/>
  <c r="S657" i="5"/>
  <c r="T657" i="5"/>
  <c r="U657" i="5"/>
  <c r="V657" i="5"/>
  <c r="W657" i="5"/>
  <c r="X657" i="5"/>
  <c r="Y657" i="5"/>
  <c r="Z657" i="5"/>
  <c r="AA657" i="5"/>
  <c r="D658" i="5"/>
  <c r="E658" i="5"/>
  <c r="F658" i="5"/>
  <c r="G658" i="5"/>
  <c r="H658" i="5"/>
  <c r="J658" i="5"/>
  <c r="K658" i="5"/>
  <c r="L658" i="5"/>
  <c r="M658" i="5"/>
  <c r="N658" i="5"/>
  <c r="O658" i="5"/>
  <c r="P658" i="5"/>
  <c r="Q658" i="5"/>
  <c r="R658" i="5"/>
  <c r="S658" i="5"/>
  <c r="T658" i="5"/>
  <c r="U658" i="5"/>
  <c r="V658" i="5"/>
  <c r="W658" i="5"/>
  <c r="X658" i="5"/>
  <c r="Y658" i="5"/>
  <c r="Z658" i="5"/>
  <c r="AA658" i="5"/>
  <c r="D659" i="5"/>
  <c r="E659" i="5"/>
  <c r="F659" i="5"/>
  <c r="G659" i="5"/>
  <c r="H659" i="5"/>
  <c r="J659" i="5"/>
  <c r="K659" i="5"/>
  <c r="L659" i="5"/>
  <c r="M659" i="5"/>
  <c r="N659" i="5"/>
  <c r="O659" i="5"/>
  <c r="P659" i="5"/>
  <c r="Q659" i="5"/>
  <c r="R659" i="5"/>
  <c r="S659" i="5"/>
  <c r="T659" i="5"/>
  <c r="U659" i="5"/>
  <c r="V659" i="5"/>
  <c r="W659" i="5"/>
  <c r="X659" i="5"/>
  <c r="Y659" i="5"/>
  <c r="Z659" i="5"/>
  <c r="AA659" i="5"/>
  <c r="D660" i="5"/>
  <c r="E660" i="5"/>
  <c r="F660" i="5"/>
  <c r="G660" i="5"/>
  <c r="H660" i="5"/>
  <c r="J660" i="5"/>
  <c r="K660" i="5"/>
  <c r="L660" i="5"/>
  <c r="M660" i="5"/>
  <c r="N660" i="5"/>
  <c r="O660" i="5"/>
  <c r="P660" i="5"/>
  <c r="Q660" i="5"/>
  <c r="R660" i="5"/>
  <c r="S660" i="5"/>
  <c r="T660" i="5"/>
  <c r="U660" i="5"/>
  <c r="V660" i="5"/>
  <c r="W660" i="5"/>
  <c r="X660" i="5"/>
  <c r="Y660" i="5"/>
  <c r="Z660" i="5"/>
  <c r="AA660" i="5"/>
  <c r="D661" i="5"/>
  <c r="E661" i="5"/>
  <c r="F661" i="5"/>
  <c r="G661" i="5"/>
  <c r="H661" i="5"/>
  <c r="J661" i="5"/>
  <c r="K661" i="5"/>
  <c r="L661" i="5"/>
  <c r="M661" i="5"/>
  <c r="N661" i="5"/>
  <c r="O661" i="5"/>
  <c r="P661" i="5"/>
  <c r="Q661" i="5"/>
  <c r="R661" i="5"/>
  <c r="S661" i="5"/>
  <c r="T661" i="5"/>
  <c r="U661" i="5"/>
  <c r="V661" i="5"/>
  <c r="W661" i="5"/>
  <c r="X661" i="5"/>
  <c r="Y661" i="5"/>
  <c r="Z661" i="5"/>
  <c r="AA661" i="5"/>
  <c r="D662" i="5"/>
  <c r="E662" i="5"/>
  <c r="F662" i="5"/>
  <c r="G662" i="5"/>
  <c r="H662" i="5"/>
  <c r="J662" i="5"/>
  <c r="K662" i="5"/>
  <c r="L662" i="5"/>
  <c r="M662" i="5"/>
  <c r="N662" i="5"/>
  <c r="O662" i="5"/>
  <c r="P662" i="5"/>
  <c r="Q662" i="5"/>
  <c r="R662" i="5"/>
  <c r="S662" i="5"/>
  <c r="T662" i="5"/>
  <c r="U662" i="5"/>
  <c r="V662" i="5"/>
  <c r="W662" i="5"/>
  <c r="X662" i="5"/>
  <c r="Y662" i="5"/>
  <c r="Z662" i="5"/>
  <c r="AA662" i="5"/>
  <c r="D663" i="5"/>
  <c r="E663" i="5"/>
  <c r="F663" i="5"/>
  <c r="G663" i="5"/>
  <c r="H663" i="5"/>
  <c r="J663" i="5"/>
  <c r="K663" i="5"/>
  <c r="L663" i="5"/>
  <c r="M663" i="5"/>
  <c r="N663" i="5"/>
  <c r="O663" i="5"/>
  <c r="P663" i="5"/>
  <c r="Q663" i="5"/>
  <c r="R663" i="5"/>
  <c r="S663" i="5"/>
  <c r="T663" i="5"/>
  <c r="U663" i="5"/>
  <c r="V663" i="5"/>
  <c r="W663" i="5"/>
  <c r="X663" i="5"/>
  <c r="Y663" i="5"/>
  <c r="Z663" i="5"/>
  <c r="AA663" i="5"/>
  <c r="D664" i="5"/>
  <c r="E664" i="5"/>
  <c r="F664" i="5"/>
  <c r="G664" i="5"/>
  <c r="H664" i="5"/>
  <c r="J664" i="5"/>
  <c r="K664" i="5"/>
  <c r="L664" i="5"/>
  <c r="M664" i="5"/>
  <c r="N664" i="5"/>
  <c r="O664" i="5"/>
  <c r="P664" i="5"/>
  <c r="Q664" i="5"/>
  <c r="R664" i="5"/>
  <c r="S664" i="5"/>
  <c r="T664" i="5"/>
  <c r="U664" i="5"/>
  <c r="V664" i="5"/>
  <c r="W664" i="5"/>
  <c r="X664" i="5"/>
  <c r="Y664" i="5"/>
  <c r="Z664" i="5"/>
  <c r="AA664" i="5"/>
  <c r="D665" i="5"/>
  <c r="E665" i="5"/>
  <c r="F665" i="5"/>
  <c r="G665" i="5"/>
  <c r="H665" i="5"/>
  <c r="J665" i="5"/>
  <c r="K665" i="5"/>
  <c r="L665" i="5"/>
  <c r="M665" i="5"/>
  <c r="N665" i="5"/>
  <c r="O665" i="5"/>
  <c r="P665" i="5"/>
  <c r="Q665" i="5"/>
  <c r="R665" i="5"/>
  <c r="S665" i="5"/>
  <c r="T665" i="5"/>
  <c r="U665" i="5"/>
  <c r="V665" i="5"/>
  <c r="W665" i="5"/>
  <c r="X665" i="5"/>
  <c r="Y665" i="5"/>
  <c r="Z665" i="5"/>
  <c r="AA665" i="5"/>
  <c r="D666" i="5"/>
  <c r="E666" i="5"/>
  <c r="F666" i="5"/>
  <c r="G666" i="5"/>
  <c r="H666" i="5"/>
  <c r="J666" i="5"/>
  <c r="K666" i="5"/>
  <c r="L666" i="5"/>
  <c r="M666" i="5"/>
  <c r="N666" i="5"/>
  <c r="O666" i="5"/>
  <c r="P666" i="5"/>
  <c r="Q666" i="5"/>
  <c r="R666" i="5"/>
  <c r="S666" i="5"/>
  <c r="T666" i="5"/>
  <c r="U666" i="5"/>
  <c r="V666" i="5"/>
  <c r="W666" i="5"/>
  <c r="X666" i="5"/>
  <c r="Y666" i="5"/>
  <c r="Z666" i="5"/>
  <c r="AA666" i="5"/>
  <c r="D667" i="5"/>
  <c r="E667" i="5"/>
  <c r="F667" i="5"/>
  <c r="G667" i="5"/>
  <c r="H667" i="5"/>
  <c r="J667" i="5"/>
  <c r="K667" i="5"/>
  <c r="L667" i="5"/>
  <c r="M667" i="5"/>
  <c r="N667" i="5"/>
  <c r="O667" i="5"/>
  <c r="P667" i="5"/>
  <c r="Q667" i="5"/>
  <c r="R667" i="5"/>
  <c r="S667" i="5"/>
  <c r="T667" i="5"/>
  <c r="U667" i="5"/>
  <c r="V667" i="5"/>
  <c r="W667" i="5"/>
  <c r="X667" i="5"/>
  <c r="Y667" i="5"/>
  <c r="Z667" i="5"/>
  <c r="AA667" i="5"/>
  <c r="D668" i="5"/>
  <c r="E668" i="5"/>
  <c r="F668" i="5"/>
  <c r="G668" i="5"/>
  <c r="H668" i="5"/>
  <c r="J668" i="5"/>
  <c r="K668" i="5"/>
  <c r="L668" i="5"/>
  <c r="M668" i="5"/>
  <c r="N668" i="5"/>
  <c r="O668" i="5"/>
  <c r="P668" i="5"/>
  <c r="Q668" i="5"/>
  <c r="R668" i="5"/>
  <c r="S668" i="5"/>
  <c r="T668" i="5"/>
  <c r="U668" i="5"/>
  <c r="V668" i="5"/>
  <c r="W668" i="5"/>
  <c r="X668" i="5"/>
  <c r="Y668" i="5"/>
  <c r="Z668" i="5"/>
  <c r="AA668" i="5"/>
  <c r="D669" i="5"/>
  <c r="E669" i="5"/>
  <c r="F669" i="5"/>
  <c r="G669" i="5"/>
  <c r="H669" i="5"/>
  <c r="J669" i="5"/>
  <c r="K669" i="5"/>
  <c r="L669" i="5"/>
  <c r="M669" i="5"/>
  <c r="N669" i="5"/>
  <c r="O669" i="5"/>
  <c r="P669" i="5"/>
  <c r="Q669" i="5"/>
  <c r="R669" i="5"/>
  <c r="S669" i="5"/>
  <c r="T669" i="5"/>
  <c r="U669" i="5"/>
  <c r="V669" i="5"/>
  <c r="W669" i="5"/>
  <c r="X669" i="5"/>
  <c r="Y669" i="5"/>
  <c r="Z669" i="5"/>
  <c r="AA669" i="5"/>
  <c r="D670" i="5"/>
  <c r="E670" i="5"/>
  <c r="F670" i="5"/>
  <c r="G670" i="5"/>
  <c r="H670" i="5"/>
  <c r="J670" i="5"/>
  <c r="K670" i="5"/>
  <c r="L670" i="5"/>
  <c r="M670" i="5"/>
  <c r="N670" i="5"/>
  <c r="O670" i="5"/>
  <c r="P670" i="5"/>
  <c r="Q670" i="5"/>
  <c r="R670" i="5"/>
  <c r="S670" i="5"/>
  <c r="T670" i="5"/>
  <c r="U670" i="5"/>
  <c r="V670" i="5"/>
  <c r="W670" i="5"/>
  <c r="X670" i="5"/>
  <c r="Y670" i="5"/>
  <c r="Z670" i="5"/>
  <c r="AA670" i="5"/>
  <c r="D671" i="5"/>
  <c r="E671" i="5"/>
  <c r="F671" i="5"/>
  <c r="G671" i="5"/>
  <c r="H671" i="5"/>
  <c r="J671" i="5"/>
  <c r="K671" i="5"/>
  <c r="L671" i="5"/>
  <c r="M671" i="5"/>
  <c r="N671" i="5"/>
  <c r="O671" i="5"/>
  <c r="P671" i="5"/>
  <c r="Q671" i="5"/>
  <c r="R671" i="5"/>
  <c r="S671" i="5"/>
  <c r="T671" i="5"/>
  <c r="U671" i="5"/>
  <c r="V671" i="5"/>
  <c r="W671" i="5"/>
  <c r="X671" i="5"/>
  <c r="Y671" i="5"/>
  <c r="Z671" i="5"/>
  <c r="AA671" i="5"/>
  <c r="D672" i="5"/>
  <c r="E672" i="5"/>
  <c r="F672" i="5"/>
  <c r="G672" i="5"/>
  <c r="H672" i="5"/>
  <c r="J672" i="5"/>
  <c r="K672" i="5"/>
  <c r="L672" i="5"/>
  <c r="M672" i="5"/>
  <c r="N672" i="5"/>
  <c r="O672" i="5"/>
  <c r="P672" i="5"/>
  <c r="Q672" i="5"/>
  <c r="R672" i="5"/>
  <c r="S672" i="5"/>
  <c r="T672" i="5"/>
  <c r="U672" i="5"/>
  <c r="V672" i="5"/>
  <c r="W672" i="5"/>
  <c r="X672" i="5"/>
  <c r="Y672" i="5"/>
  <c r="Z672" i="5"/>
  <c r="AA672" i="5"/>
  <c r="D673" i="5"/>
  <c r="E673" i="5"/>
  <c r="F673" i="5"/>
  <c r="G673" i="5"/>
  <c r="H673" i="5"/>
  <c r="J673" i="5"/>
  <c r="K673" i="5"/>
  <c r="L673" i="5"/>
  <c r="M673" i="5"/>
  <c r="N673" i="5"/>
  <c r="O673" i="5"/>
  <c r="P673" i="5"/>
  <c r="Q673" i="5"/>
  <c r="R673" i="5"/>
  <c r="S673" i="5"/>
  <c r="T673" i="5"/>
  <c r="U673" i="5"/>
  <c r="V673" i="5"/>
  <c r="W673" i="5"/>
  <c r="X673" i="5"/>
  <c r="Y673" i="5"/>
  <c r="Z673" i="5"/>
  <c r="AA673" i="5"/>
  <c r="D674" i="5"/>
  <c r="E674" i="5"/>
  <c r="F674" i="5"/>
  <c r="G674" i="5"/>
  <c r="H674" i="5"/>
  <c r="J674" i="5"/>
  <c r="K674" i="5"/>
  <c r="L674" i="5"/>
  <c r="M674" i="5"/>
  <c r="N674" i="5"/>
  <c r="O674" i="5"/>
  <c r="P674" i="5"/>
  <c r="Q674" i="5"/>
  <c r="R674" i="5"/>
  <c r="S674" i="5"/>
  <c r="T674" i="5"/>
  <c r="U674" i="5"/>
  <c r="V674" i="5"/>
  <c r="W674" i="5"/>
  <c r="X674" i="5"/>
  <c r="Y674" i="5"/>
  <c r="Z674" i="5"/>
  <c r="AA674" i="5"/>
  <c r="D675" i="5"/>
  <c r="E675" i="5"/>
  <c r="F675" i="5"/>
  <c r="G675" i="5"/>
  <c r="H675" i="5"/>
  <c r="J675" i="5"/>
  <c r="K675" i="5"/>
  <c r="L675" i="5"/>
  <c r="M675" i="5"/>
  <c r="N675" i="5"/>
  <c r="O675" i="5"/>
  <c r="P675" i="5"/>
  <c r="Q675" i="5"/>
  <c r="R675" i="5"/>
  <c r="S675" i="5"/>
  <c r="T675" i="5"/>
  <c r="U675" i="5"/>
  <c r="V675" i="5"/>
  <c r="W675" i="5"/>
  <c r="X675" i="5"/>
  <c r="Y675" i="5"/>
  <c r="Z675" i="5"/>
  <c r="AA675" i="5"/>
  <c r="D676" i="5"/>
  <c r="E676" i="5"/>
  <c r="F676" i="5"/>
  <c r="G676" i="5"/>
  <c r="H676" i="5"/>
  <c r="J676" i="5"/>
  <c r="K676" i="5"/>
  <c r="L676" i="5"/>
  <c r="M676" i="5"/>
  <c r="N676" i="5"/>
  <c r="O676" i="5"/>
  <c r="P676" i="5"/>
  <c r="Q676" i="5"/>
  <c r="R676" i="5"/>
  <c r="S676" i="5"/>
  <c r="T676" i="5"/>
  <c r="U676" i="5"/>
  <c r="V676" i="5"/>
  <c r="W676" i="5"/>
  <c r="X676" i="5"/>
  <c r="Y676" i="5"/>
  <c r="Z676" i="5"/>
  <c r="AA676" i="5"/>
  <c r="D677" i="5"/>
  <c r="E677" i="5"/>
  <c r="F677" i="5"/>
  <c r="G677" i="5"/>
  <c r="H677" i="5"/>
  <c r="J677" i="5"/>
  <c r="K677" i="5"/>
  <c r="L677" i="5"/>
  <c r="M677" i="5"/>
  <c r="N677" i="5"/>
  <c r="O677" i="5"/>
  <c r="P677" i="5"/>
  <c r="Q677" i="5"/>
  <c r="R677" i="5"/>
  <c r="S677" i="5"/>
  <c r="T677" i="5"/>
  <c r="U677" i="5"/>
  <c r="V677" i="5"/>
  <c r="W677" i="5"/>
  <c r="X677" i="5"/>
  <c r="Y677" i="5"/>
  <c r="Z677" i="5"/>
  <c r="AA677" i="5"/>
  <c r="D678" i="5"/>
  <c r="E678" i="5"/>
  <c r="F678" i="5"/>
  <c r="G678" i="5"/>
  <c r="H678" i="5"/>
  <c r="J678" i="5"/>
  <c r="K678" i="5"/>
  <c r="L678" i="5"/>
  <c r="M678" i="5"/>
  <c r="N678" i="5"/>
  <c r="O678" i="5"/>
  <c r="P678" i="5"/>
  <c r="Q678" i="5"/>
  <c r="R678" i="5"/>
  <c r="S678" i="5"/>
  <c r="T678" i="5"/>
  <c r="U678" i="5"/>
  <c r="V678" i="5"/>
  <c r="W678" i="5"/>
  <c r="X678" i="5"/>
  <c r="Y678" i="5"/>
  <c r="Z678" i="5"/>
  <c r="AA678" i="5"/>
  <c r="D679" i="5"/>
  <c r="E679" i="5"/>
  <c r="F679" i="5"/>
  <c r="G679" i="5"/>
  <c r="H679" i="5"/>
  <c r="J679" i="5"/>
  <c r="K679" i="5"/>
  <c r="L679" i="5"/>
  <c r="M679" i="5"/>
  <c r="N679" i="5"/>
  <c r="O679" i="5"/>
  <c r="P679" i="5"/>
  <c r="Q679" i="5"/>
  <c r="R679" i="5"/>
  <c r="S679" i="5"/>
  <c r="T679" i="5"/>
  <c r="U679" i="5"/>
  <c r="V679" i="5"/>
  <c r="W679" i="5"/>
  <c r="X679" i="5"/>
  <c r="Y679" i="5"/>
  <c r="Z679" i="5"/>
  <c r="AA679" i="5"/>
  <c r="D680" i="5"/>
  <c r="E680" i="5"/>
  <c r="F680" i="5"/>
  <c r="G680" i="5"/>
  <c r="H680" i="5"/>
  <c r="J680" i="5"/>
  <c r="K680" i="5"/>
  <c r="L680" i="5"/>
  <c r="M680" i="5"/>
  <c r="N680" i="5"/>
  <c r="O680" i="5"/>
  <c r="P680" i="5"/>
  <c r="Q680" i="5"/>
  <c r="R680" i="5"/>
  <c r="S680" i="5"/>
  <c r="T680" i="5"/>
  <c r="U680" i="5"/>
  <c r="V680" i="5"/>
  <c r="W680" i="5"/>
  <c r="X680" i="5"/>
  <c r="Y680" i="5"/>
  <c r="Z680" i="5"/>
  <c r="AA680" i="5"/>
  <c r="D681" i="5"/>
  <c r="E681" i="5"/>
  <c r="F681" i="5"/>
  <c r="G681" i="5"/>
  <c r="H681" i="5"/>
  <c r="J681" i="5"/>
  <c r="K681" i="5"/>
  <c r="L681" i="5"/>
  <c r="M681" i="5"/>
  <c r="N681" i="5"/>
  <c r="O681" i="5"/>
  <c r="P681" i="5"/>
  <c r="Q681" i="5"/>
  <c r="R681" i="5"/>
  <c r="S681" i="5"/>
  <c r="T681" i="5"/>
  <c r="U681" i="5"/>
  <c r="V681" i="5"/>
  <c r="W681" i="5"/>
  <c r="X681" i="5"/>
  <c r="Y681" i="5"/>
  <c r="Z681" i="5"/>
  <c r="AA681" i="5"/>
  <c r="D682" i="5"/>
  <c r="E682" i="5"/>
  <c r="F682" i="5"/>
  <c r="G682" i="5"/>
  <c r="H682" i="5"/>
  <c r="J682" i="5"/>
  <c r="K682" i="5"/>
  <c r="L682" i="5"/>
  <c r="M682" i="5"/>
  <c r="N682" i="5"/>
  <c r="O682" i="5"/>
  <c r="P682" i="5"/>
  <c r="Q682" i="5"/>
  <c r="R682" i="5"/>
  <c r="S682" i="5"/>
  <c r="T682" i="5"/>
  <c r="U682" i="5"/>
  <c r="V682" i="5"/>
  <c r="W682" i="5"/>
  <c r="X682" i="5"/>
  <c r="Y682" i="5"/>
  <c r="Z682" i="5"/>
  <c r="AA682" i="5"/>
  <c r="D683" i="5"/>
  <c r="E683" i="5"/>
  <c r="F683" i="5"/>
  <c r="G683" i="5"/>
  <c r="H683" i="5"/>
  <c r="J683" i="5"/>
  <c r="K683" i="5"/>
  <c r="L683" i="5"/>
  <c r="M683" i="5"/>
  <c r="N683" i="5"/>
  <c r="O683" i="5"/>
  <c r="P683" i="5"/>
  <c r="Q683" i="5"/>
  <c r="R683" i="5"/>
  <c r="S683" i="5"/>
  <c r="T683" i="5"/>
  <c r="U683" i="5"/>
  <c r="V683" i="5"/>
  <c r="W683" i="5"/>
  <c r="X683" i="5"/>
  <c r="Y683" i="5"/>
  <c r="Z683" i="5"/>
  <c r="AA683" i="5"/>
  <c r="D684" i="5"/>
  <c r="E684" i="5"/>
  <c r="F684" i="5"/>
  <c r="G684" i="5"/>
  <c r="H684" i="5"/>
  <c r="J684" i="5"/>
  <c r="K684" i="5"/>
  <c r="L684" i="5"/>
  <c r="M684" i="5"/>
  <c r="N684" i="5"/>
  <c r="O684" i="5"/>
  <c r="P684" i="5"/>
  <c r="Q684" i="5"/>
  <c r="R684" i="5"/>
  <c r="S684" i="5"/>
  <c r="T684" i="5"/>
  <c r="U684" i="5"/>
  <c r="V684" i="5"/>
  <c r="W684" i="5"/>
  <c r="X684" i="5"/>
  <c r="Y684" i="5"/>
  <c r="Z684" i="5"/>
  <c r="AA684" i="5"/>
  <c r="D685" i="5"/>
  <c r="E685" i="5"/>
  <c r="F685" i="5"/>
  <c r="G685" i="5"/>
  <c r="H685" i="5"/>
  <c r="J685" i="5"/>
  <c r="K685" i="5"/>
  <c r="L685" i="5"/>
  <c r="M685" i="5"/>
  <c r="N685" i="5"/>
  <c r="O685" i="5"/>
  <c r="P685" i="5"/>
  <c r="Q685" i="5"/>
  <c r="R685" i="5"/>
  <c r="S685" i="5"/>
  <c r="T685" i="5"/>
  <c r="U685" i="5"/>
  <c r="V685" i="5"/>
  <c r="W685" i="5"/>
  <c r="X685" i="5"/>
  <c r="Y685" i="5"/>
  <c r="Z685" i="5"/>
  <c r="AA685" i="5"/>
  <c r="D686" i="5"/>
  <c r="E686" i="5"/>
  <c r="F686" i="5"/>
  <c r="G686" i="5"/>
  <c r="H686" i="5"/>
  <c r="J686" i="5"/>
  <c r="K686" i="5"/>
  <c r="L686" i="5"/>
  <c r="M686" i="5"/>
  <c r="N686" i="5"/>
  <c r="O686" i="5"/>
  <c r="P686" i="5"/>
  <c r="Q686" i="5"/>
  <c r="R686" i="5"/>
  <c r="S686" i="5"/>
  <c r="T686" i="5"/>
  <c r="U686" i="5"/>
  <c r="V686" i="5"/>
  <c r="W686" i="5"/>
  <c r="X686" i="5"/>
  <c r="Y686" i="5"/>
  <c r="Z686" i="5"/>
  <c r="AA686" i="5"/>
  <c r="D687" i="5"/>
  <c r="E687" i="5"/>
  <c r="F687" i="5"/>
  <c r="G687" i="5"/>
  <c r="H687" i="5"/>
  <c r="J687" i="5"/>
  <c r="K687" i="5"/>
  <c r="L687" i="5"/>
  <c r="M687" i="5"/>
  <c r="N687" i="5"/>
  <c r="O687" i="5"/>
  <c r="P687" i="5"/>
  <c r="Q687" i="5"/>
  <c r="R687" i="5"/>
  <c r="S687" i="5"/>
  <c r="T687" i="5"/>
  <c r="U687" i="5"/>
  <c r="V687" i="5"/>
  <c r="W687" i="5"/>
  <c r="X687" i="5"/>
  <c r="Y687" i="5"/>
  <c r="Z687" i="5"/>
  <c r="AA687" i="5"/>
  <c r="D688" i="5"/>
  <c r="E688" i="5"/>
  <c r="F688" i="5"/>
  <c r="G688" i="5"/>
  <c r="H688" i="5"/>
  <c r="J688" i="5"/>
  <c r="K688" i="5"/>
  <c r="L688" i="5"/>
  <c r="M688" i="5"/>
  <c r="N688" i="5"/>
  <c r="O688" i="5"/>
  <c r="P688" i="5"/>
  <c r="Q688" i="5"/>
  <c r="R688" i="5"/>
  <c r="S688" i="5"/>
  <c r="T688" i="5"/>
  <c r="U688" i="5"/>
  <c r="V688" i="5"/>
  <c r="W688" i="5"/>
  <c r="X688" i="5"/>
  <c r="Y688" i="5"/>
  <c r="Z688" i="5"/>
  <c r="AA688" i="5"/>
  <c r="D689" i="5"/>
  <c r="E689" i="5"/>
  <c r="F689" i="5"/>
  <c r="G689" i="5"/>
  <c r="H689" i="5"/>
  <c r="J689" i="5"/>
  <c r="K689" i="5"/>
  <c r="L689" i="5"/>
  <c r="M689" i="5"/>
  <c r="N689" i="5"/>
  <c r="O689" i="5"/>
  <c r="P689" i="5"/>
  <c r="Q689" i="5"/>
  <c r="R689" i="5"/>
  <c r="S689" i="5"/>
  <c r="T689" i="5"/>
  <c r="U689" i="5"/>
  <c r="V689" i="5"/>
  <c r="W689" i="5"/>
  <c r="X689" i="5"/>
  <c r="Y689" i="5"/>
  <c r="Z689" i="5"/>
  <c r="AA689" i="5"/>
  <c r="D690" i="5"/>
  <c r="E690" i="5"/>
  <c r="F690" i="5"/>
  <c r="G690" i="5"/>
  <c r="H690" i="5"/>
  <c r="J690" i="5"/>
  <c r="K690" i="5"/>
  <c r="L690" i="5"/>
  <c r="M690" i="5"/>
  <c r="N690" i="5"/>
  <c r="O690" i="5"/>
  <c r="P690" i="5"/>
  <c r="Q690" i="5"/>
  <c r="R690" i="5"/>
  <c r="S690" i="5"/>
  <c r="T690" i="5"/>
  <c r="U690" i="5"/>
  <c r="V690" i="5"/>
  <c r="W690" i="5"/>
  <c r="X690" i="5"/>
  <c r="Y690" i="5"/>
  <c r="Z690" i="5"/>
  <c r="AA690" i="5"/>
  <c r="D691" i="5"/>
  <c r="E691" i="5"/>
  <c r="F691" i="5"/>
  <c r="G691" i="5"/>
  <c r="H691" i="5"/>
  <c r="J691" i="5"/>
  <c r="K691" i="5"/>
  <c r="L691" i="5"/>
  <c r="M691" i="5"/>
  <c r="N691" i="5"/>
  <c r="O691" i="5"/>
  <c r="P691" i="5"/>
  <c r="Q691" i="5"/>
  <c r="R691" i="5"/>
  <c r="S691" i="5"/>
  <c r="T691" i="5"/>
  <c r="U691" i="5"/>
  <c r="V691" i="5"/>
  <c r="W691" i="5"/>
  <c r="X691" i="5"/>
  <c r="Y691" i="5"/>
  <c r="Z691" i="5"/>
  <c r="AA691" i="5"/>
  <c r="D692" i="5"/>
  <c r="E692" i="5"/>
  <c r="F692" i="5"/>
  <c r="G692" i="5"/>
  <c r="H692" i="5"/>
  <c r="J692" i="5"/>
  <c r="K692" i="5"/>
  <c r="L692" i="5"/>
  <c r="M692" i="5"/>
  <c r="N692" i="5"/>
  <c r="O692" i="5"/>
  <c r="P692" i="5"/>
  <c r="Q692" i="5"/>
  <c r="R692" i="5"/>
  <c r="S692" i="5"/>
  <c r="T692" i="5"/>
  <c r="U692" i="5"/>
  <c r="V692" i="5"/>
  <c r="W692" i="5"/>
  <c r="X692" i="5"/>
  <c r="Y692" i="5"/>
  <c r="Z692" i="5"/>
  <c r="AA692" i="5"/>
  <c r="D693" i="5"/>
  <c r="E693" i="5"/>
  <c r="F693" i="5"/>
  <c r="G693" i="5"/>
  <c r="H693" i="5"/>
  <c r="J693" i="5"/>
  <c r="K693" i="5"/>
  <c r="L693" i="5"/>
  <c r="M693" i="5"/>
  <c r="N693" i="5"/>
  <c r="O693" i="5"/>
  <c r="P693" i="5"/>
  <c r="Q693" i="5"/>
  <c r="R693" i="5"/>
  <c r="S693" i="5"/>
  <c r="T693" i="5"/>
  <c r="U693" i="5"/>
  <c r="V693" i="5"/>
  <c r="W693" i="5"/>
  <c r="X693" i="5"/>
  <c r="Y693" i="5"/>
  <c r="Z693" i="5"/>
  <c r="AA693" i="5"/>
  <c r="D694" i="5"/>
  <c r="E694" i="5"/>
  <c r="F694" i="5"/>
  <c r="G694" i="5"/>
  <c r="H694" i="5"/>
  <c r="J694" i="5"/>
  <c r="K694" i="5"/>
  <c r="L694" i="5"/>
  <c r="M694" i="5"/>
  <c r="N694" i="5"/>
  <c r="O694" i="5"/>
  <c r="P694" i="5"/>
  <c r="Q694" i="5"/>
  <c r="R694" i="5"/>
  <c r="S694" i="5"/>
  <c r="T694" i="5"/>
  <c r="U694" i="5"/>
  <c r="V694" i="5"/>
  <c r="W694" i="5"/>
  <c r="X694" i="5"/>
  <c r="Y694" i="5"/>
  <c r="Z694" i="5"/>
  <c r="AA694" i="5"/>
  <c r="D695" i="5"/>
  <c r="E695" i="5"/>
  <c r="F695" i="5"/>
  <c r="G695" i="5"/>
  <c r="H695" i="5"/>
  <c r="J695" i="5"/>
  <c r="K695" i="5"/>
  <c r="L695" i="5"/>
  <c r="M695" i="5"/>
  <c r="N695" i="5"/>
  <c r="O695" i="5"/>
  <c r="P695" i="5"/>
  <c r="Q695" i="5"/>
  <c r="R695" i="5"/>
  <c r="S695" i="5"/>
  <c r="T695" i="5"/>
  <c r="U695" i="5"/>
  <c r="V695" i="5"/>
  <c r="W695" i="5"/>
  <c r="X695" i="5"/>
  <c r="Y695" i="5"/>
  <c r="Z695" i="5"/>
  <c r="AA695" i="5"/>
  <c r="D696" i="5"/>
  <c r="E696" i="5"/>
  <c r="F696" i="5"/>
  <c r="G696" i="5"/>
  <c r="H696" i="5"/>
  <c r="J696" i="5"/>
  <c r="K696" i="5"/>
  <c r="L696" i="5"/>
  <c r="M696" i="5"/>
  <c r="N696" i="5"/>
  <c r="O696" i="5"/>
  <c r="P696" i="5"/>
  <c r="Q696" i="5"/>
  <c r="R696" i="5"/>
  <c r="S696" i="5"/>
  <c r="T696" i="5"/>
  <c r="U696" i="5"/>
  <c r="V696" i="5"/>
  <c r="W696" i="5"/>
  <c r="X696" i="5"/>
  <c r="Y696" i="5"/>
  <c r="Z696" i="5"/>
  <c r="AA696" i="5"/>
  <c r="D697" i="5"/>
  <c r="E697" i="5"/>
  <c r="F697" i="5"/>
  <c r="G697" i="5"/>
  <c r="H697" i="5"/>
  <c r="J697" i="5"/>
  <c r="K697" i="5"/>
  <c r="L697" i="5"/>
  <c r="M697" i="5"/>
  <c r="N697" i="5"/>
  <c r="O697" i="5"/>
  <c r="P697" i="5"/>
  <c r="Q697" i="5"/>
  <c r="R697" i="5"/>
  <c r="S697" i="5"/>
  <c r="T697" i="5"/>
  <c r="U697" i="5"/>
  <c r="V697" i="5"/>
  <c r="W697" i="5"/>
  <c r="X697" i="5"/>
  <c r="Y697" i="5"/>
  <c r="Z697" i="5"/>
  <c r="AA697" i="5"/>
  <c r="D698" i="5"/>
  <c r="E698" i="5"/>
  <c r="F698" i="5"/>
  <c r="G698" i="5"/>
  <c r="H698" i="5"/>
  <c r="J698" i="5"/>
  <c r="K698" i="5"/>
  <c r="L698" i="5"/>
  <c r="M698" i="5"/>
  <c r="N698" i="5"/>
  <c r="O698" i="5"/>
  <c r="P698" i="5"/>
  <c r="Q698" i="5"/>
  <c r="R698" i="5"/>
  <c r="S698" i="5"/>
  <c r="T698" i="5"/>
  <c r="U698" i="5"/>
  <c r="V698" i="5"/>
  <c r="W698" i="5"/>
  <c r="X698" i="5"/>
  <c r="Y698" i="5"/>
  <c r="Z698" i="5"/>
  <c r="AA698" i="5"/>
  <c r="D699" i="5"/>
  <c r="E699" i="5"/>
  <c r="F699" i="5"/>
  <c r="G699" i="5"/>
  <c r="H699" i="5"/>
  <c r="J699" i="5"/>
  <c r="K699" i="5"/>
  <c r="L699" i="5"/>
  <c r="M699" i="5"/>
  <c r="N699" i="5"/>
  <c r="O699" i="5"/>
  <c r="P699" i="5"/>
  <c r="Q699" i="5"/>
  <c r="R699" i="5"/>
  <c r="S699" i="5"/>
  <c r="T699" i="5"/>
  <c r="U699" i="5"/>
  <c r="V699" i="5"/>
  <c r="W699" i="5"/>
  <c r="X699" i="5"/>
  <c r="Y699" i="5"/>
  <c r="Z699" i="5"/>
  <c r="AA699" i="5"/>
  <c r="D700" i="5"/>
  <c r="E700" i="5"/>
  <c r="F700" i="5"/>
  <c r="G700" i="5"/>
  <c r="H700" i="5"/>
  <c r="J700" i="5"/>
  <c r="K700" i="5"/>
  <c r="L700" i="5"/>
  <c r="M700" i="5"/>
  <c r="N700" i="5"/>
  <c r="O700" i="5"/>
  <c r="P700" i="5"/>
  <c r="Q700" i="5"/>
  <c r="R700" i="5"/>
  <c r="S700" i="5"/>
  <c r="T700" i="5"/>
  <c r="U700" i="5"/>
  <c r="V700" i="5"/>
  <c r="W700" i="5"/>
  <c r="X700" i="5"/>
  <c r="Y700" i="5"/>
  <c r="Z700" i="5"/>
  <c r="AA700" i="5"/>
  <c r="D701" i="5"/>
  <c r="E701" i="5"/>
  <c r="F701" i="5"/>
  <c r="G701" i="5"/>
  <c r="H701" i="5"/>
  <c r="J701" i="5"/>
  <c r="K701" i="5"/>
  <c r="L701" i="5"/>
  <c r="M701" i="5"/>
  <c r="N701" i="5"/>
  <c r="O701" i="5"/>
  <c r="P701" i="5"/>
  <c r="Q701" i="5"/>
  <c r="R701" i="5"/>
  <c r="S701" i="5"/>
  <c r="T701" i="5"/>
  <c r="U701" i="5"/>
  <c r="V701" i="5"/>
  <c r="W701" i="5"/>
  <c r="X701" i="5"/>
  <c r="Y701" i="5"/>
  <c r="Z701" i="5"/>
  <c r="AA701" i="5"/>
  <c r="D702" i="5"/>
  <c r="E702" i="5"/>
  <c r="F702" i="5"/>
  <c r="G702" i="5"/>
  <c r="H702" i="5"/>
  <c r="J702" i="5"/>
  <c r="K702" i="5"/>
  <c r="L702" i="5"/>
  <c r="M702" i="5"/>
  <c r="N702" i="5"/>
  <c r="O702" i="5"/>
  <c r="P702" i="5"/>
  <c r="Q702" i="5"/>
  <c r="R702" i="5"/>
  <c r="S702" i="5"/>
  <c r="T702" i="5"/>
  <c r="U702" i="5"/>
  <c r="V702" i="5"/>
  <c r="W702" i="5"/>
  <c r="X702" i="5"/>
  <c r="Y702" i="5"/>
  <c r="Z702" i="5"/>
  <c r="AA702" i="5"/>
  <c r="D703" i="5"/>
  <c r="E703" i="5"/>
  <c r="F703" i="5"/>
  <c r="G703" i="5"/>
  <c r="H703" i="5"/>
  <c r="J703" i="5"/>
  <c r="K703" i="5"/>
  <c r="L703" i="5"/>
  <c r="M703" i="5"/>
  <c r="N703" i="5"/>
  <c r="O703" i="5"/>
  <c r="P703" i="5"/>
  <c r="Q703" i="5"/>
  <c r="R703" i="5"/>
  <c r="S703" i="5"/>
  <c r="T703" i="5"/>
  <c r="U703" i="5"/>
  <c r="V703" i="5"/>
  <c r="W703" i="5"/>
  <c r="X703" i="5"/>
  <c r="Y703" i="5"/>
  <c r="Z703" i="5"/>
  <c r="AA703" i="5"/>
  <c r="D704" i="5"/>
  <c r="E704" i="5"/>
  <c r="F704" i="5"/>
  <c r="G704" i="5"/>
  <c r="H704" i="5"/>
  <c r="J704" i="5"/>
  <c r="K704" i="5"/>
  <c r="L704" i="5"/>
  <c r="M704" i="5"/>
  <c r="N704" i="5"/>
  <c r="O704" i="5"/>
  <c r="P704" i="5"/>
  <c r="Q704" i="5"/>
  <c r="R704" i="5"/>
  <c r="S704" i="5"/>
  <c r="T704" i="5"/>
  <c r="U704" i="5"/>
  <c r="V704" i="5"/>
  <c r="W704" i="5"/>
  <c r="X704" i="5"/>
  <c r="Y704" i="5"/>
  <c r="Z704" i="5"/>
  <c r="AA704" i="5"/>
  <c r="D705" i="5"/>
  <c r="E705" i="5"/>
  <c r="F705" i="5"/>
  <c r="G705" i="5"/>
  <c r="H705" i="5"/>
  <c r="J705" i="5"/>
  <c r="K705" i="5"/>
  <c r="L705" i="5"/>
  <c r="M705" i="5"/>
  <c r="N705" i="5"/>
  <c r="O705" i="5"/>
  <c r="P705" i="5"/>
  <c r="Q705" i="5"/>
  <c r="R705" i="5"/>
  <c r="S705" i="5"/>
  <c r="T705" i="5"/>
  <c r="U705" i="5"/>
  <c r="V705" i="5"/>
  <c r="W705" i="5"/>
  <c r="X705" i="5"/>
  <c r="Y705" i="5"/>
  <c r="Z705" i="5"/>
  <c r="AA705" i="5"/>
  <c r="D706" i="5"/>
  <c r="E706" i="5"/>
  <c r="F706" i="5"/>
  <c r="G706" i="5"/>
  <c r="H706" i="5"/>
  <c r="J706" i="5"/>
  <c r="K706" i="5"/>
  <c r="L706" i="5"/>
  <c r="M706" i="5"/>
  <c r="N706" i="5"/>
  <c r="O706" i="5"/>
  <c r="P706" i="5"/>
  <c r="Q706" i="5"/>
  <c r="R706" i="5"/>
  <c r="S706" i="5"/>
  <c r="T706" i="5"/>
  <c r="U706" i="5"/>
  <c r="V706" i="5"/>
  <c r="W706" i="5"/>
  <c r="X706" i="5"/>
  <c r="Y706" i="5"/>
  <c r="Z706" i="5"/>
  <c r="AA706" i="5"/>
  <c r="D707" i="5"/>
  <c r="E707" i="5"/>
  <c r="F707" i="5"/>
  <c r="G707" i="5"/>
  <c r="H707" i="5"/>
  <c r="J707" i="5"/>
  <c r="K707" i="5"/>
  <c r="L707" i="5"/>
  <c r="M707" i="5"/>
  <c r="N707" i="5"/>
  <c r="O707" i="5"/>
  <c r="P707" i="5"/>
  <c r="Q707" i="5"/>
  <c r="R707" i="5"/>
  <c r="S707" i="5"/>
  <c r="T707" i="5"/>
  <c r="U707" i="5"/>
  <c r="V707" i="5"/>
  <c r="W707" i="5"/>
  <c r="X707" i="5"/>
  <c r="Y707" i="5"/>
  <c r="Z707" i="5"/>
  <c r="AA707" i="5"/>
  <c r="D708" i="5"/>
  <c r="E708" i="5"/>
  <c r="F708" i="5"/>
  <c r="G708" i="5"/>
  <c r="H708" i="5"/>
  <c r="J708" i="5"/>
  <c r="K708" i="5"/>
  <c r="L708" i="5"/>
  <c r="M708" i="5"/>
  <c r="N708" i="5"/>
  <c r="O708" i="5"/>
  <c r="P708" i="5"/>
  <c r="Q708" i="5"/>
  <c r="R708" i="5"/>
  <c r="S708" i="5"/>
  <c r="T708" i="5"/>
  <c r="U708" i="5"/>
  <c r="V708" i="5"/>
  <c r="W708" i="5"/>
  <c r="X708" i="5"/>
  <c r="Y708" i="5"/>
  <c r="Z708" i="5"/>
  <c r="AA708" i="5"/>
  <c r="D709" i="5"/>
  <c r="E709" i="5"/>
  <c r="F709" i="5"/>
  <c r="G709" i="5"/>
  <c r="H709" i="5"/>
  <c r="J709" i="5"/>
  <c r="K709" i="5"/>
  <c r="L709" i="5"/>
  <c r="M709" i="5"/>
  <c r="N709" i="5"/>
  <c r="O709" i="5"/>
  <c r="P709" i="5"/>
  <c r="Q709" i="5"/>
  <c r="R709" i="5"/>
  <c r="S709" i="5"/>
  <c r="T709" i="5"/>
  <c r="U709" i="5"/>
  <c r="V709" i="5"/>
  <c r="W709" i="5"/>
  <c r="X709" i="5"/>
  <c r="Y709" i="5"/>
  <c r="Z709" i="5"/>
  <c r="AA709" i="5"/>
  <c r="D710" i="5"/>
  <c r="E710" i="5"/>
  <c r="F710" i="5"/>
  <c r="G710" i="5"/>
  <c r="H710" i="5"/>
  <c r="J710" i="5"/>
  <c r="K710" i="5"/>
  <c r="L710" i="5"/>
  <c r="M710" i="5"/>
  <c r="N710" i="5"/>
  <c r="O710" i="5"/>
  <c r="P710" i="5"/>
  <c r="Q710" i="5"/>
  <c r="R710" i="5"/>
  <c r="S710" i="5"/>
  <c r="T710" i="5"/>
  <c r="U710" i="5"/>
  <c r="V710" i="5"/>
  <c r="W710" i="5"/>
  <c r="X710" i="5"/>
  <c r="Y710" i="5"/>
  <c r="Z710" i="5"/>
  <c r="AA710" i="5"/>
  <c r="D711" i="5"/>
  <c r="E711" i="5"/>
  <c r="F711" i="5"/>
  <c r="G711" i="5"/>
  <c r="H711" i="5"/>
  <c r="J711" i="5"/>
  <c r="K711" i="5"/>
  <c r="L711" i="5"/>
  <c r="M711" i="5"/>
  <c r="N711" i="5"/>
  <c r="O711" i="5"/>
  <c r="P711" i="5"/>
  <c r="Q711" i="5"/>
  <c r="R711" i="5"/>
  <c r="S711" i="5"/>
  <c r="T711" i="5"/>
  <c r="U711" i="5"/>
  <c r="V711" i="5"/>
  <c r="W711" i="5"/>
  <c r="X711" i="5"/>
  <c r="Y711" i="5"/>
  <c r="Z711" i="5"/>
  <c r="AA711" i="5"/>
  <c r="D712" i="5"/>
  <c r="E712" i="5"/>
  <c r="F712" i="5"/>
  <c r="G712" i="5"/>
  <c r="H712" i="5"/>
  <c r="J712" i="5"/>
  <c r="K712" i="5"/>
  <c r="L712" i="5"/>
  <c r="M712" i="5"/>
  <c r="N712" i="5"/>
  <c r="O712" i="5"/>
  <c r="P712" i="5"/>
  <c r="Q712" i="5"/>
  <c r="R712" i="5"/>
  <c r="S712" i="5"/>
  <c r="T712" i="5"/>
  <c r="U712" i="5"/>
  <c r="V712" i="5"/>
  <c r="W712" i="5"/>
  <c r="X712" i="5"/>
  <c r="Y712" i="5"/>
  <c r="Z712" i="5"/>
  <c r="AA712" i="5"/>
  <c r="D713" i="5"/>
  <c r="E713" i="5"/>
  <c r="F713" i="5"/>
  <c r="G713" i="5"/>
  <c r="H713" i="5"/>
  <c r="J713" i="5"/>
  <c r="K713" i="5"/>
  <c r="L713" i="5"/>
  <c r="M713" i="5"/>
  <c r="N713" i="5"/>
  <c r="O713" i="5"/>
  <c r="P713" i="5"/>
  <c r="Q713" i="5"/>
  <c r="R713" i="5"/>
  <c r="S713" i="5"/>
  <c r="T713" i="5"/>
  <c r="U713" i="5"/>
  <c r="V713" i="5"/>
  <c r="W713" i="5"/>
  <c r="X713" i="5"/>
  <c r="Y713" i="5"/>
  <c r="Z713" i="5"/>
  <c r="AA713" i="5"/>
  <c r="D714" i="5"/>
  <c r="E714" i="5"/>
  <c r="F714" i="5"/>
  <c r="G714" i="5"/>
  <c r="H714" i="5"/>
  <c r="J714" i="5"/>
  <c r="K714" i="5"/>
  <c r="L714" i="5"/>
  <c r="M714" i="5"/>
  <c r="N714" i="5"/>
  <c r="O714" i="5"/>
  <c r="P714" i="5"/>
  <c r="Q714" i="5"/>
  <c r="R714" i="5"/>
  <c r="S714" i="5"/>
  <c r="T714" i="5"/>
  <c r="U714" i="5"/>
  <c r="V714" i="5"/>
  <c r="W714" i="5"/>
  <c r="X714" i="5"/>
  <c r="Y714" i="5"/>
  <c r="Z714" i="5"/>
  <c r="AA714" i="5"/>
  <c r="D715" i="5"/>
  <c r="E715" i="5"/>
  <c r="F715" i="5"/>
  <c r="G715" i="5"/>
  <c r="H715" i="5"/>
  <c r="J715" i="5"/>
  <c r="K715" i="5"/>
  <c r="L715" i="5"/>
  <c r="M715" i="5"/>
  <c r="N715" i="5"/>
  <c r="O715" i="5"/>
  <c r="P715" i="5"/>
  <c r="Q715" i="5"/>
  <c r="R715" i="5"/>
  <c r="S715" i="5"/>
  <c r="T715" i="5"/>
  <c r="U715" i="5"/>
  <c r="V715" i="5"/>
  <c r="W715" i="5"/>
  <c r="X715" i="5"/>
  <c r="Y715" i="5"/>
  <c r="Z715" i="5"/>
  <c r="AA715" i="5"/>
  <c r="D716" i="5"/>
  <c r="E716" i="5"/>
  <c r="F716" i="5"/>
  <c r="G716" i="5"/>
  <c r="H716" i="5"/>
  <c r="J716" i="5"/>
  <c r="K716" i="5"/>
  <c r="L716" i="5"/>
  <c r="M716" i="5"/>
  <c r="N716" i="5"/>
  <c r="O716" i="5"/>
  <c r="P716" i="5"/>
  <c r="Q716" i="5"/>
  <c r="R716" i="5"/>
  <c r="S716" i="5"/>
  <c r="T716" i="5"/>
  <c r="U716" i="5"/>
  <c r="V716" i="5"/>
  <c r="W716" i="5"/>
  <c r="X716" i="5"/>
  <c r="Y716" i="5"/>
  <c r="Z716" i="5"/>
  <c r="AA716" i="5"/>
  <c r="D717" i="5"/>
  <c r="E717" i="5"/>
  <c r="F717" i="5"/>
  <c r="G717" i="5"/>
  <c r="H717" i="5"/>
  <c r="J717" i="5"/>
  <c r="K717" i="5"/>
  <c r="L717" i="5"/>
  <c r="M717" i="5"/>
  <c r="N717" i="5"/>
  <c r="O717" i="5"/>
  <c r="P717" i="5"/>
  <c r="Q717" i="5"/>
  <c r="R717" i="5"/>
  <c r="S717" i="5"/>
  <c r="T717" i="5"/>
  <c r="U717" i="5"/>
  <c r="V717" i="5"/>
  <c r="W717" i="5"/>
  <c r="X717" i="5"/>
  <c r="Y717" i="5"/>
  <c r="Z717" i="5"/>
  <c r="AA717" i="5"/>
  <c r="D718" i="5"/>
  <c r="E718" i="5"/>
  <c r="F718" i="5"/>
  <c r="G718" i="5"/>
  <c r="H718" i="5"/>
  <c r="J718" i="5"/>
  <c r="K718" i="5"/>
  <c r="L718" i="5"/>
  <c r="M718" i="5"/>
  <c r="N718" i="5"/>
  <c r="O718" i="5"/>
  <c r="P718" i="5"/>
  <c r="Q718" i="5"/>
  <c r="R718" i="5"/>
  <c r="S718" i="5"/>
  <c r="T718" i="5"/>
  <c r="U718" i="5"/>
  <c r="V718" i="5"/>
  <c r="W718" i="5"/>
  <c r="X718" i="5"/>
  <c r="Y718" i="5"/>
  <c r="Z718" i="5"/>
  <c r="AA718" i="5"/>
  <c r="D719" i="5"/>
  <c r="E719" i="5"/>
  <c r="F719" i="5"/>
  <c r="G719" i="5"/>
  <c r="H719" i="5"/>
  <c r="J719" i="5"/>
  <c r="K719" i="5"/>
  <c r="L719" i="5"/>
  <c r="M719" i="5"/>
  <c r="N719" i="5"/>
  <c r="O719" i="5"/>
  <c r="P719" i="5"/>
  <c r="Q719" i="5"/>
  <c r="R719" i="5"/>
  <c r="S719" i="5"/>
  <c r="T719" i="5"/>
  <c r="U719" i="5"/>
  <c r="V719" i="5"/>
  <c r="W719" i="5"/>
  <c r="X719" i="5"/>
  <c r="Y719" i="5"/>
  <c r="Z719" i="5"/>
  <c r="AA719" i="5"/>
  <c r="D720" i="5"/>
  <c r="E720" i="5"/>
  <c r="F720" i="5"/>
  <c r="G720" i="5"/>
  <c r="H720" i="5"/>
  <c r="J720" i="5"/>
  <c r="K720" i="5"/>
  <c r="L720" i="5"/>
  <c r="M720" i="5"/>
  <c r="N720" i="5"/>
  <c r="O720" i="5"/>
  <c r="P720" i="5"/>
  <c r="Q720" i="5"/>
  <c r="R720" i="5"/>
  <c r="S720" i="5"/>
  <c r="T720" i="5"/>
  <c r="U720" i="5"/>
  <c r="V720" i="5"/>
  <c r="W720" i="5"/>
  <c r="X720" i="5"/>
  <c r="Y720" i="5"/>
  <c r="Z720" i="5"/>
  <c r="AA720" i="5"/>
  <c r="D721" i="5"/>
  <c r="E721" i="5"/>
  <c r="F721" i="5"/>
  <c r="G721" i="5"/>
  <c r="H721" i="5"/>
  <c r="J721" i="5"/>
  <c r="K721" i="5"/>
  <c r="L721" i="5"/>
  <c r="M721" i="5"/>
  <c r="N721" i="5"/>
  <c r="O721" i="5"/>
  <c r="P721" i="5"/>
  <c r="Q721" i="5"/>
  <c r="R721" i="5"/>
  <c r="S721" i="5"/>
  <c r="T721" i="5"/>
  <c r="U721" i="5"/>
  <c r="V721" i="5"/>
  <c r="W721" i="5"/>
  <c r="X721" i="5"/>
  <c r="Y721" i="5"/>
  <c r="Z721" i="5"/>
  <c r="AA721" i="5"/>
  <c r="D722" i="5"/>
  <c r="E722" i="5"/>
  <c r="F722" i="5"/>
  <c r="G722" i="5"/>
  <c r="H722" i="5"/>
  <c r="J722" i="5"/>
  <c r="K722" i="5"/>
  <c r="L722" i="5"/>
  <c r="M722" i="5"/>
  <c r="N722" i="5"/>
  <c r="O722" i="5"/>
  <c r="P722" i="5"/>
  <c r="Q722" i="5"/>
  <c r="R722" i="5"/>
  <c r="S722" i="5"/>
  <c r="T722" i="5"/>
  <c r="U722" i="5"/>
  <c r="V722" i="5"/>
  <c r="W722" i="5"/>
  <c r="X722" i="5"/>
  <c r="Y722" i="5"/>
  <c r="Z722" i="5"/>
  <c r="AA722" i="5"/>
  <c r="D723" i="5"/>
  <c r="E723" i="5"/>
  <c r="F723" i="5"/>
  <c r="G723" i="5"/>
  <c r="H723" i="5"/>
  <c r="J723" i="5"/>
  <c r="K723" i="5"/>
  <c r="L723" i="5"/>
  <c r="M723" i="5"/>
  <c r="N723" i="5"/>
  <c r="O723" i="5"/>
  <c r="P723" i="5"/>
  <c r="Q723" i="5"/>
  <c r="R723" i="5"/>
  <c r="S723" i="5"/>
  <c r="T723" i="5"/>
  <c r="U723" i="5"/>
  <c r="V723" i="5"/>
  <c r="W723" i="5"/>
  <c r="X723" i="5"/>
  <c r="Y723" i="5"/>
  <c r="Z723" i="5"/>
  <c r="AA723" i="5"/>
  <c r="D724" i="5"/>
  <c r="E724" i="5"/>
  <c r="F724" i="5"/>
  <c r="G724" i="5"/>
  <c r="H724" i="5"/>
  <c r="J724" i="5"/>
  <c r="K724" i="5"/>
  <c r="L724" i="5"/>
  <c r="M724" i="5"/>
  <c r="N724" i="5"/>
  <c r="O724" i="5"/>
  <c r="P724" i="5"/>
  <c r="Q724" i="5"/>
  <c r="R724" i="5"/>
  <c r="S724" i="5"/>
  <c r="T724" i="5"/>
  <c r="U724" i="5"/>
  <c r="V724" i="5"/>
  <c r="W724" i="5"/>
  <c r="X724" i="5"/>
  <c r="Y724" i="5"/>
  <c r="Z724" i="5"/>
  <c r="AA724" i="5"/>
  <c r="D725" i="5"/>
  <c r="E725" i="5"/>
  <c r="F725" i="5"/>
  <c r="G725" i="5"/>
  <c r="H725" i="5"/>
  <c r="J725" i="5"/>
  <c r="K725" i="5"/>
  <c r="L725" i="5"/>
  <c r="M725" i="5"/>
  <c r="N725" i="5"/>
  <c r="O725" i="5"/>
  <c r="P725" i="5"/>
  <c r="Q725" i="5"/>
  <c r="R725" i="5"/>
  <c r="S725" i="5"/>
  <c r="T725" i="5"/>
  <c r="U725" i="5"/>
  <c r="V725" i="5"/>
  <c r="W725" i="5"/>
  <c r="X725" i="5"/>
  <c r="Y725" i="5"/>
  <c r="Z725" i="5"/>
  <c r="AA725" i="5"/>
  <c r="D726" i="5"/>
  <c r="E726" i="5"/>
  <c r="F726" i="5"/>
  <c r="G726" i="5"/>
  <c r="H726" i="5"/>
  <c r="J726" i="5"/>
  <c r="K726" i="5"/>
  <c r="L726" i="5"/>
  <c r="M726" i="5"/>
  <c r="N726" i="5"/>
  <c r="O726" i="5"/>
  <c r="P726" i="5"/>
  <c r="Q726" i="5"/>
  <c r="R726" i="5"/>
  <c r="S726" i="5"/>
  <c r="T726" i="5"/>
  <c r="U726" i="5"/>
  <c r="V726" i="5"/>
  <c r="W726" i="5"/>
  <c r="X726" i="5"/>
  <c r="Y726" i="5"/>
  <c r="Z726" i="5"/>
  <c r="AA726" i="5"/>
  <c r="D727" i="5"/>
  <c r="E727" i="5"/>
  <c r="F727" i="5"/>
  <c r="G727" i="5"/>
  <c r="H727" i="5"/>
  <c r="J727" i="5"/>
  <c r="K727" i="5"/>
  <c r="L727" i="5"/>
  <c r="M727" i="5"/>
  <c r="N727" i="5"/>
  <c r="O727" i="5"/>
  <c r="P727" i="5"/>
  <c r="Q727" i="5"/>
  <c r="R727" i="5"/>
  <c r="S727" i="5"/>
  <c r="T727" i="5"/>
  <c r="U727" i="5"/>
  <c r="V727" i="5"/>
  <c r="W727" i="5"/>
  <c r="X727" i="5"/>
  <c r="Y727" i="5"/>
  <c r="Z727" i="5"/>
  <c r="AA727" i="5"/>
  <c r="D728" i="5"/>
  <c r="E728" i="5"/>
  <c r="F728" i="5"/>
  <c r="G728" i="5"/>
  <c r="H728" i="5"/>
  <c r="J728" i="5"/>
  <c r="K728" i="5"/>
  <c r="L728" i="5"/>
  <c r="M728" i="5"/>
  <c r="N728" i="5"/>
  <c r="O728" i="5"/>
  <c r="P728" i="5"/>
  <c r="Q728" i="5"/>
  <c r="R728" i="5"/>
  <c r="S728" i="5"/>
  <c r="T728" i="5"/>
  <c r="U728" i="5"/>
  <c r="V728" i="5"/>
  <c r="W728" i="5"/>
  <c r="X728" i="5"/>
  <c r="Y728" i="5"/>
  <c r="Z728" i="5"/>
  <c r="AA728" i="5"/>
  <c r="D729" i="5"/>
  <c r="E729" i="5"/>
  <c r="F729" i="5"/>
  <c r="G729" i="5"/>
  <c r="H729" i="5"/>
  <c r="J729" i="5"/>
  <c r="K729" i="5"/>
  <c r="L729" i="5"/>
  <c r="M729" i="5"/>
  <c r="N729" i="5"/>
  <c r="O729" i="5"/>
  <c r="P729" i="5"/>
  <c r="Q729" i="5"/>
  <c r="R729" i="5"/>
  <c r="S729" i="5"/>
  <c r="T729" i="5"/>
  <c r="U729" i="5"/>
  <c r="V729" i="5"/>
  <c r="W729" i="5"/>
  <c r="X729" i="5"/>
  <c r="Y729" i="5"/>
  <c r="Z729" i="5"/>
  <c r="AA729" i="5"/>
  <c r="D730" i="5"/>
  <c r="E730" i="5"/>
  <c r="F730" i="5"/>
  <c r="G730" i="5"/>
  <c r="H730" i="5"/>
  <c r="J730" i="5"/>
  <c r="K730" i="5"/>
  <c r="L730" i="5"/>
  <c r="M730" i="5"/>
  <c r="N730" i="5"/>
  <c r="O730" i="5"/>
  <c r="P730" i="5"/>
  <c r="Q730" i="5"/>
  <c r="R730" i="5"/>
  <c r="S730" i="5"/>
  <c r="T730" i="5"/>
  <c r="U730" i="5"/>
  <c r="V730" i="5"/>
  <c r="W730" i="5"/>
  <c r="X730" i="5"/>
  <c r="Y730" i="5"/>
  <c r="Z730" i="5"/>
  <c r="AA730" i="5"/>
  <c r="D731" i="5"/>
  <c r="E731" i="5"/>
  <c r="F731" i="5"/>
  <c r="G731" i="5"/>
  <c r="H731" i="5"/>
  <c r="J731" i="5"/>
  <c r="K731" i="5"/>
  <c r="L731" i="5"/>
  <c r="M731" i="5"/>
  <c r="N731" i="5"/>
  <c r="O731" i="5"/>
  <c r="P731" i="5"/>
  <c r="Q731" i="5"/>
  <c r="R731" i="5"/>
  <c r="S731" i="5"/>
  <c r="T731" i="5"/>
  <c r="U731" i="5"/>
  <c r="V731" i="5"/>
  <c r="W731" i="5"/>
  <c r="X731" i="5"/>
  <c r="Y731" i="5"/>
  <c r="Z731" i="5"/>
  <c r="AA731" i="5"/>
  <c r="D732" i="5"/>
  <c r="E732" i="5"/>
  <c r="F732" i="5"/>
  <c r="G732" i="5"/>
  <c r="H732" i="5"/>
  <c r="J732" i="5"/>
  <c r="K732" i="5"/>
  <c r="L732" i="5"/>
  <c r="M732" i="5"/>
  <c r="N732" i="5"/>
  <c r="O732" i="5"/>
  <c r="P732" i="5"/>
  <c r="Q732" i="5"/>
  <c r="R732" i="5"/>
  <c r="S732" i="5"/>
  <c r="T732" i="5"/>
  <c r="U732" i="5"/>
  <c r="V732" i="5"/>
  <c r="W732" i="5"/>
  <c r="X732" i="5"/>
  <c r="Y732" i="5"/>
  <c r="Z732" i="5"/>
  <c r="AA732" i="5"/>
  <c r="D733" i="5"/>
  <c r="E733" i="5"/>
  <c r="F733" i="5"/>
  <c r="G733" i="5"/>
  <c r="H733" i="5"/>
  <c r="J733" i="5"/>
  <c r="K733" i="5"/>
  <c r="L733" i="5"/>
  <c r="M733" i="5"/>
  <c r="N733" i="5"/>
  <c r="O733" i="5"/>
  <c r="P733" i="5"/>
  <c r="Q733" i="5"/>
  <c r="R733" i="5"/>
  <c r="S733" i="5"/>
  <c r="T733" i="5"/>
  <c r="U733" i="5"/>
  <c r="V733" i="5"/>
  <c r="W733" i="5"/>
  <c r="X733" i="5"/>
  <c r="Y733" i="5"/>
  <c r="Z733" i="5"/>
  <c r="AA733" i="5"/>
  <c r="D734" i="5"/>
  <c r="E734" i="5"/>
  <c r="F734" i="5"/>
  <c r="G734" i="5"/>
  <c r="H734" i="5"/>
  <c r="J734" i="5"/>
  <c r="K734" i="5"/>
  <c r="L734" i="5"/>
  <c r="M734" i="5"/>
  <c r="N734" i="5"/>
  <c r="O734" i="5"/>
  <c r="P734" i="5"/>
  <c r="Q734" i="5"/>
  <c r="R734" i="5"/>
  <c r="S734" i="5"/>
  <c r="T734" i="5"/>
  <c r="U734" i="5"/>
  <c r="V734" i="5"/>
  <c r="W734" i="5"/>
  <c r="X734" i="5"/>
  <c r="Y734" i="5"/>
  <c r="Z734" i="5"/>
  <c r="AA734" i="5"/>
  <c r="D735" i="5"/>
  <c r="E735" i="5"/>
  <c r="F735" i="5"/>
  <c r="G735" i="5"/>
  <c r="H735" i="5"/>
  <c r="J735" i="5"/>
  <c r="K735" i="5"/>
  <c r="L735" i="5"/>
  <c r="M735" i="5"/>
  <c r="N735" i="5"/>
  <c r="O735" i="5"/>
  <c r="P735" i="5"/>
  <c r="Q735" i="5"/>
  <c r="R735" i="5"/>
  <c r="S735" i="5"/>
  <c r="T735" i="5"/>
  <c r="U735" i="5"/>
  <c r="V735" i="5"/>
  <c r="W735" i="5"/>
  <c r="X735" i="5"/>
  <c r="Y735" i="5"/>
  <c r="Z735" i="5"/>
  <c r="AA735" i="5"/>
  <c r="D736" i="5"/>
  <c r="E736" i="5"/>
  <c r="F736" i="5"/>
  <c r="G736" i="5"/>
  <c r="H736" i="5"/>
  <c r="J736" i="5"/>
  <c r="K736" i="5"/>
  <c r="L736" i="5"/>
  <c r="M736" i="5"/>
  <c r="N736" i="5"/>
  <c r="O736" i="5"/>
  <c r="P736" i="5"/>
  <c r="Q736" i="5"/>
  <c r="R736" i="5"/>
  <c r="S736" i="5"/>
  <c r="T736" i="5"/>
  <c r="U736" i="5"/>
  <c r="V736" i="5"/>
  <c r="W736" i="5"/>
  <c r="X736" i="5"/>
  <c r="Y736" i="5"/>
  <c r="Z736" i="5"/>
  <c r="AA736" i="5"/>
  <c r="D737" i="5"/>
  <c r="E737" i="5"/>
  <c r="F737" i="5"/>
  <c r="G737" i="5"/>
  <c r="H737" i="5"/>
  <c r="J737" i="5"/>
  <c r="K737" i="5"/>
  <c r="L737" i="5"/>
  <c r="M737" i="5"/>
  <c r="N737" i="5"/>
  <c r="O737" i="5"/>
  <c r="P737" i="5"/>
  <c r="Q737" i="5"/>
  <c r="R737" i="5"/>
  <c r="S737" i="5"/>
  <c r="T737" i="5"/>
  <c r="U737" i="5"/>
  <c r="V737" i="5"/>
  <c r="W737" i="5"/>
  <c r="X737" i="5"/>
  <c r="Y737" i="5"/>
  <c r="Z737" i="5"/>
  <c r="AA737" i="5"/>
  <c r="D738" i="5"/>
  <c r="E738" i="5"/>
  <c r="F738" i="5"/>
  <c r="G738" i="5"/>
  <c r="H738" i="5"/>
  <c r="J738" i="5"/>
  <c r="K738" i="5"/>
  <c r="L738" i="5"/>
  <c r="M738" i="5"/>
  <c r="N738" i="5"/>
  <c r="O738" i="5"/>
  <c r="P738" i="5"/>
  <c r="Q738" i="5"/>
  <c r="R738" i="5"/>
  <c r="S738" i="5"/>
  <c r="T738" i="5"/>
  <c r="U738" i="5"/>
  <c r="V738" i="5"/>
  <c r="W738" i="5"/>
  <c r="X738" i="5"/>
  <c r="Y738" i="5"/>
  <c r="Z738" i="5"/>
  <c r="AA738" i="5"/>
  <c r="D739" i="5"/>
  <c r="E739" i="5"/>
  <c r="F739" i="5"/>
  <c r="G739" i="5"/>
  <c r="H739" i="5"/>
  <c r="J739" i="5"/>
  <c r="K739" i="5"/>
  <c r="L739" i="5"/>
  <c r="M739" i="5"/>
  <c r="N739" i="5"/>
  <c r="O739" i="5"/>
  <c r="P739" i="5"/>
  <c r="Q739" i="5"/>
  <c r="R739" i="5"/>
  <c r="S739" i="5"/>
  <c r="T739" i="5"/>
  <c r="U739" i="5"/>
  <c r="V739" i="5"/>
  <c r="W739" i="5"/>
  <c r="X739" i="5"/>
  <c r="Y739" i="5"/>
  <c r="Z739" i="5"/>
  <c r="AA739" i="5"/>
  <c r="D740" i="5"/>
  <c r="E740" i="5"/>
  <c r="F740" i="5"/>
  <c r="G740" i="5"/>
  <c r="H740" i="5"/>
  <c r="J740" i="5"/>
  <c r="K740" i="5"/>
  <c r="L740" i="5"/>
  <c r="M740" i="5"/>
  <c r="N740" i="5"/>
  <c r="O740" i="5"/>
  <c r="P740" i="5"/>
  <c r="Q740" i="5"/>
  <c r="R740" i="5"/>
  <c r="S740" i="5"/>
  <c r="T740" i="5"/>
  <c r="U740" i="5"/>
  <c r="V740" i="5"/>
  <c r="W740" i="5"/>
  <c r="X740" i="5"/>
  <c r="Y740" i="5"/>
  <c r="Z740" i="5"/>
  <c r="AA740" i="5"/>
  <c r="D741" i="5"/>
  <c r="E741" i="5"/>
  <c r="F741" i="5"/>
  <c r="G741" i="5"/>
  <c r="H741" i="5"/>
  <c r="J741" i="5"/>
  <c r="K741" i="5"/>
  <c r="L741" i="5"/>
  <c r="M741" i="5"/>
  <c r="N741" i="5"/>
  <c r="O741" i="5"/>
  <c r="P741" i="5"/>
  <c r="Q741" i="5"/>
  <c r="R741" i="5"/>
  <c r="S741" i="5"/>
  <c r="T741" i="5"/>
  <c r="U741" i="5"/>
  <c r="V741" i="5"/>
  <c r="W741" i="5"/>
  <c r="X741" i="5"/>
  <c r="Y741" i="5"/>
  <c r="Z741" i="5"/>
  <c r="AA741" i="5"/>
  <c r="D742" i="5"/>
  <c r="E742" i="5"/>
  <c r="F742" i="5"/>
  <c r="G742" i="5"/>
  <c r="H742" i="5"/>
  <c r="J742" i="5"/>
  <c r="K742" i="5"/>
  <c r="L742" i="5"/>
  <c r="M742" i="5"/>
  <c r="N742" i="5"/>
  <c r="O742" i="5"/>
  <c r="P742" i="5"/>
  <c r="Q742" i="5"/>
  <c r="R742" i="5"/>
  <c r="S742" i="5"/>
  <c r="T742" i="5"/>
  <c r="U742" i="5"/>
  <c r="V742" i="5"/>
  <c r="W742" i="5"/>
  <c r="X742" i="5"/>
  <c r="Y742" i="5"/>
  <c r="Z742" i="5"/>
  <c r="AA742" i="5"/>
  <c r="D743" i="5"/>
  <c r="E743" i="5"/>
  <c r="F743" i="5"/>
  <c r="G743" i="5"/>
  <c r="H743" i="5"/>
  <c r="J743" i="5"/>
  <c r="K743" i="5"/>
  <c r="L743" i="5"/>
  <c r="M743" i="5"/>
  <c r="N743" i="5"/>
  <c r="O743" i="5"/>
  <c r="P743" i="5"/>
  <c r="Q743" i="5"/>
  <c r="R743" i="5"/>
  <c r="S743" i="5"/>
  <c r="T743" i="5"/>
  <c r="U743" i="5"/>
  <c r="V743" i="5"/>
  <c r="W743" i="5"/>
  <c r="X743" i="5"/>
  <c r="Y743" i="5"/>
  <c r="Z743" i="5"/>
  <c r="AA743" i="5"/>
  <c r="D744" i="5"/>
  <c r="E744" i="5"/>
  <c r="F744" i="5"/>
  <c r="G744" i="5"/>
  <c r="H744" i="5"/>
  <c r="J744" i="5"/>
  <c r="K744" i="5"/>
  <c r="L744" i="5"/>
  <c r="M744" i="5"/>
  <c r="N744" i="5"/>
  <c r="O744" i="5"/>
  <c r="P744" i="5"/>
  <c r="Q744" i="5"/>
  <c r="R744" i="5"/>
  <c r="S744" i="5"/>
  <c r="T744" i="5"/>
  <c r="U744" i="5"/>
  <c r="V744" i="5"/>
  <c r="W744" i="5"/>
  <c r="X744" i="5"/>
  <c r="Y744" i="5"/>
  <c r="Z744" i="5"/>
  <c r="AA744" i="5"/>
  <c r="D745" i="5"/>
  <c r="E745" i="5"/>
  <c r="F745" i="5"/>
  <c r="G745" i="5"/>
  <c r="H745" i="5"/>
  <c r="J745" i="5"/>
  <c r="K745" i="5"/>
  <c r="L745" i="5"/>
  <c r="M745" i="5"/>
  <c r="N745" i="5"/>
  <c r="O745" i="5"/>
  <c r="P745" i="5"/>
  <c r="Q745" i="5"/>
  <c r="R745" i="5"/>
  <c r="S745" i="5"/>
  <c r="T745" i="5"/>
  <c r="U745" i="5"/>
  <c r="V745" i="5"/>
  <c r="W745" i="5"/>
  <c r="X745" i="5"/>
  <c r="Y745" i="5"/>
  <c r="Z745" i="5"/>
  <c r="AA745" i="5"/>
  <c r="D746" i="5"/>
  <c r="E746" i="5"/>
  <c r="F746" i="5"/>
  <c r="G746" i="5"/>
  <c r="H746" i="5"/>
  <c r="J746" i="5"/>
  <c r="K746" i="5"/>
  <c r="L746" i="5"/>
  <c r="M746" i="5"/>
  <c r="N746" i="5"/>
  <c r="O746" i="5"/>
  <c r="P746" i="5"/>
  <c r="Q746" i="5"/>
  <c r="R746" i="5"/>
  <c r="S746" i="5"/>
  <c r="T746" i="5"/>
  <c r="U746" i="5"/>
  <c r="V746" i="5"/>
  <c r="W746" i="5"/>
  <c r="X746" i="5"/>
  <c r="Y746" i="5"/>
  <c r="Z746" i="5"/>
  <c r="AA746" i="5"/>
  <c r="D747" i="5"/>
  <c r="E747" i="5"/>
  <c r="F747" i="5"/>
  <c r="G747" i="5"/>
  <c r="H747" i="5"/>
  <c r="J747" i="5"/>
  <c r="K747" i="5"/>
  <c r="L747" i="5"/>
  <c r="M747" i="5"/>
  <c r="N747" i="5"/>
  <c r="O747" i="5"/>
  <c r="P747" i="5"/>
  <c r="Q747" i="5"/>
  <c r="R747" i="5"/>
  <c r="S747" i="5"/>
  <c r="T747" i="5"/>
  <c r="U747" i="5"/>
  <c r="V747" i="5"/>
  <c r="W747" i="5"/>
  <c r="X747" i="5"/>
  <c r="Y747" i="5"/>
  <c r="Z747" i="5"/>
  <c r="AA747" i="5"/>
  <c r="D748" i="5"/>
  <c r="E748" i="5"/>
  <c r="F748" i="5"/>
  <c r="G748" i="5"/>
  <c r="H748" i="5"/>
  <c r="J748" i="5"/>
  <c r="K748" i="5"/>
  <c r="L748" i="5"/>
  <c r="M748" i="5"/>
  <c r="N748" i="5"/>
  <c r="O748" i="5"/>
  <c r="P748" i="5"/>
  <c r="Q748" i="5"/>
  <c r="R748" i="5"/>
  <c r="S748" i="5"/>
  <c r="T748" i="5"/>
  <c r="U748" i="5"/>
  <c r="V748" i="5"/>
  <c r="W748" i="5"/>
  <c r="X748" i="5"/>
  <c r="Y748" i="5"/>
  <c r="Z748" i="5"/>
  <c r="AA748" i="5"/>
  <c r="D749" i="5"/>
  <c r="E749" i="5"/>
  <c r="F749" i="5"/>
  <c r="G749" i="5"/>
  <c r="H749" i="5"/>
  <c r="J749" i="5"/>
  <c r="K749" i="5"/>
  <c r="L749" i="5"/>
  <c r="M749" i="5"/>
  <c r="N749" i="5"/>
  <c r="O749" i="5"/>
  <c r="P749" i="5"/>
  <c r="Q749" i="5"/>
  <c r="R749" i="5"/>
  <c r="S749" i="5"/>
  <c r="T749" i="5"/>
  <c r="U749" i="5"/>
  <c r="V749" i="5"/>
  <c r="W749" i="5"/>
  <c r="X749" i="5"/>
  <c r="Y749" i="5"/>
  <c r="Z749" i="5"/>
  <c r="AA749" i="5"/>
  <c r="D750" i="5"/>
  <c r="E750" i="5"/>
  <c r="F750" i="5"/>
  <c r="G750" i="5"/>
  <c r="H750" i="5"/>
  <c r="J750" i="5"/>
  <c r="K750" i="5"/>
  <c r="L750" i="5"/>
  <c r="M750" i="5"/>
  <c r="N750" i="5"/>
  <c r="O750" i="5"/>
  <c r="P750" i="5"/>
  <c r="Q750" i="5"/>
  <c r="R750" i="5"/>
  <c r="S750" i="5"/>
  <c r="T750" i="5"/>
  <c r="U750" i="5"/>
  <c r="V750" i="5"/>
  <c r="W750" i="5"/>
  <c r="X750" i="5"/>
  <c r="Y750" i="5"/>
  <c r="Z750" i="5"/>
  <c r="AA750" i="5"/>
  <c r="D751" i="5"/>
  <c r="E751" i="5"/>
  <c r="F751" i="5"/>
  <c r="G751" i="5"/>
  <c r="H751" i="5"/>
  <c r="J751" i="5"/>
  <c r="K751" i="5"/>
  <c r="L751" i="5"/>
  <c r="M751" i="5"/>
  <c r="N751" i="5"/>
  <c r="O751" i="5"/>
  <c r="P751" i="5"/>
  <c r="Q751" i="5"/>
  <c r="R751" i="5"/>
  <c r="S751" i="5"/>
  <c r="T751" i="5"/>
  <c r="U751" i="5"/>
  <c r="V751" i="5"/>
  <c r="W751" i="5"/>
  <c r="X751" i="5"/>
  <c r="Y751" i="5"/>
  <c r="Z751" i="5"/>
  <c r="AA751" i="5"/>
  <c r="D752" i="5"/>
  <c r="E752" i="5"/>
  <c r="F752" i="5"/>
  <c r="G752" i="5"/>
  <c r="H752" i="5"/>
  <c r="J752" i="5"/>
  <c r="K752" i="5"/>
  <c r="L752" i="5"/>
  <c r="M752" i="5"/>
  <c r="N752" i="5"/>
  <c r="O752" i="5"/>
  <c r="P752" i="5"/>
  <c r="Q752" i="5"/>
  <c r="R752" i="5"/>
  <c r="S752" i="5"/>
  <c r="T752" i="5"/>
  <c r="U752" i="5"/>
  <c r="V752" i="5"/>
  <c r="W752" i="5"/>
  <c r="X752" i="5"/>
  <c r="Y752" i="5"/>
  <c r="Z752" i="5"/>
  <c r="AA752" i="5"/>
  <c r="D753" i="5"/>
  <c r="E753" i="5"/>
  <c r="F753" i="5"/>
  <c r="G753" i="5"/>
  <c r="H753" i="5"/>
  <c r="J753" i="5"/>
  <c r="K753" i="5"/>
  <c r="L753" i="5"/>
  <c r="M753" i="5"/>
  <c r="N753" i="5"/>
  <c r="O753" i="5"/>
  <c r="P753" i="5"/>
  <c r="Q753" i="5"/>
  <c r="R753" i="5"/>
  <c r="S753" i="5"/>
  <c r="T753" i="5"/>
  <c r="U753" i="5"/>
  <c r="V753" i="5"/>
  <c r="W753" i="5"/>
  <c r="X753" i="5"/>
  <c r="Y753" i="5"/>
  <c r="Z753" i="5"/>
  <c r="AA753" i="5"/>
  <c r="D754" i="5"/>
  <c r="E754" i="5"/>
  <c r="F754" i="5"/>
  <c r="G754" i="5"/>
  <c r="H754" i="5"/>
  <c r="J754" i="5"/>
  <c r="K754" i="5"/>
  <c r="L754" i="5"/>
  <c r="M754" i="5"/>
  <c r="N754" i="5"/>
  <c r="O754" i="5"/>
  <c r="P754" i="5"/>
  <c r="Q754" i="5"/>
  <c r="R754" i="5"/>
  <c r="S754" i="5"/>
  <c r="T754" i="5"/>
  <c r="U754" i="5"/>
  <c r="V754" i="5"/>
  <c r="W754" i="5"/>
  <c r="X754" i="5"/>
  <c r="Y754" i="5"/>
  <c r="Z754" i="5"/>
  <c r="AA754" i="5"/>
  <c r="D755" i="5"/>
  <c r="E755" i="5"/>
  <c r="F755" i="5"/>
  <c r="G755" i="5"/>
  <c r="H755" i="5"/>
  <c r="J755" i="5"/>
  <c r="K755" i="5"/>
  <c r="L755" i="5"/>
  <c r="M755" i="5"/>
  <c r="N755" i="5"/>
  <c r="O755" i="5"/>
  <c r="P755" i="5"/>
  <c r="Q755" i="5"/>
  <c r="R755" i="5"/>
  <c r="S755" i="5"/>
  <c r="T755" i="5"/>
  <c r="U755" i="5"/>
  <c r="V755" i="5"/>
  <c r="W755" i="5"/>
  <c r="X755" i="5"/>
  <c r="Y755" i="5"/>
  <c r="Z755" i="5"/>
  <c r="AA755" i="5"/>
  <c r="D756" i="5"/>
  <c r="E756" i="5"/>
  <c r="F756" i="5"/>
  <c r="G756" i="5"/>
  <c r="H756" i="5"/>
  <c r="J756" i="5"/>
  <c r="K756" i="5"/>
  <c r="L756" i="5"/>
  <c r="M756" i="5"/>
  <c r="N756" i="5"/>
  <c r="O756" i="5"/>
  <c r="P756" i="5"/>
  <c r="Q756" i="5"/>
  <c r="R756" i="5"/>
  <c r="S756" i="5"/>
  <c r="T756" i="5"/>
  <c r="U756" i="5"/>
  <c r="V756" i="5"/>
  <c r="W756" i="5"/>
  <c r="X756" i="5"/>
  <c r="Y756" i="5"/>
  <c r="Z756" i="5"/>
  <c r="AA756" i="5"/>
  <c r="D757" i="5"/>
  <c r="E757" i="5"/>
  <c r="F757" i="5"/>
  <c r="G757" i="5"/>
  <c r="H757" i="5"/>
  <c r="J757" i="5"/>
  <c r="K757" i="5"/>
  <c r="L757" i="5"/>
  <c r="M757" i="5"/>
  <c r="N757" i="5"/>
  <c r="O757" i="5"/>
  <c r="P757" i="5"/>
  <c r="Q757" i="5"/>
  <c r="R757" i="5"/>
  <c r="S757" i="5"/>
  <c r="T757" i="5"/>
  <c r="U757" i="5"/>
  <c r="V757" i="5"/>
  <c r="W757" i="5"/>
  <c r="X757" i="5"/>
  <c r="Y757" i="5"/>
  <c r="Z757" i="5"/>
  <c r="AA757" i="5"/>
  <c r="D758" i="5"/>
  <c r="E758" i="5"/>
  <c r="F758" i="5"/>
  <c r="G758" i="5"/>
  <c r="H758" i="5"/>
  <c r="J758" i="5"/>
  <c r="K758" i="5"/>
  <c r="L758" i="5"/>
  <c r="M758" i="5"/>
  <c r="N758" i="5"/>
  <c r="O758" i="5"/>
  <c r="P758" i="5"/>
  <c r="Q758" i="5"/>
  <c r="R758" i="5"/>
  <c r="S758" i="5"/>
  <c r="T758" i="5"/>
  <c r="U758" i="5"/>
  <c r="V758" i="5"/>
  <c r="W758" i="5"/>
  <c r="X758" i="5"/>
  <c r="Y758" i="5"/>
  <c r="Z758" i="5"/>
  <c r="AA758" i="5"/>
  <c r="D759" i="5"/>
  <c r="E759" i="5"/>
  <c r="F759" i="5"/>
  <c r="G759" i="5"/>
  <c r="H759" i="5"/>
  <c r="J759" i="5"/>
  <c r="K759" i="5"/>
  <c r="L759" i="5"/>
  <c r="M759" i="5"/>
  <c r="N759" i="5"/>
  <c r="O759" i="5"/>
  <c r="P759" i="5"/>
  <c r="Q759" i="5"/>
  <c r="R759" i="5"/>
  <c r="S759" i="5"/>
  <c r="T759" i="5"/>
  <c r="U759" i="5"/>
  <c r="V759" i="5"/>
  <c r="W759" i="5"/>
  <c r="X759" i="5"/>
  <c r="Y759" i="5"/>
  <c r="Z759" i="5"/>
  <c r="AA759" i="5"/>
  <c r="D760" i="5"/>
  <c r="E760" i="5"/>
  <c r="F760" i="5"/>
  <c r="G760" i="5"/>
  <c r="H760" i="5"/>
  <c r="J760" i="5"/>
  <c r="K760" i="5"/>
  <c r="L760" i="5"/>
  <c r="M760" i="5"/>
  <c r="N760" i="5"/>
  <c r="O760" i="5"/>
  <c r="P760" i="5"/>
  <c r="Q760" i="5"/>
  <c r="R760" i="5"/>
  <c r="S760" i="5"/>
  <c r="T760" i="5"/>
  <c r="U760" i="5"/>
  <c r="V760" i="5"/>
  <c r="W760" i="5"/>
  <c r="X760" i="5"/>
  <c r="Y760" i="5"/>
  <c r="Z760" i="5"/>
  <c r="AA760" i="5"/>
  <c r="D761" i="5"/>
  <c r="E761" i="5"/>
  <c r="F761" i="5"/>
  <c r="G761" i="5"/>
  <c r="H761" i="5"/>
  <c r="J761" i="5"/>
  <c r="K761" i="5"/>
  <c r="L761" i="5"/>
  <c r="M761" i="5"/>
  <c r="N761" i="5"/>
  <c r="O761" i="5"/>
  <c r="P761" i="5"/>
  <c r="Q761" i="5"/>
  <c r="R761" i="5"/>
  <c r="S761" i="5"/>
  <c r="T761" i="5"/>
  <c r="U761" i="5"/>
  <c r="V761" i="5"/>
  <c r="W761" i="5"/>
  <c r="X761" i="5"/>
  <c r="Y761" i="5"/>
  <c r="Z761" i="5"/>
  <c r="AA761" i="5"/>
  <c r="D762" i="5"/>
  <c r="E762" i="5"/>
  <c r="F762" i="5"/>
  <c r="G762" i="5"/>
  <c r="H762" i="5"/>
  <c r="J762" i="5"/>
  <c r="K762" i="5"/>
  <c r="L762" i="5"/>
  <c r="M762" i="5"/>
  <c r="N762" i="5"/>
  <c r="O762" i="5"/>
  <c r="P762" i="5"/>
  <c r="Q762" i="5"/>
  <c r="R762" i="5"/>
  <c r="S762" i="5"/>
  <c r="T762" i="5"/>
  <c r="U762" i="5"/>
  <c r="V762" i="5"/>
  <c r="W762" i="5"/>
  <c r="X762" i="5"/>
  <c r="Y762" i="5"/>
  <c r="Z762" i="5"/>
  <c r="AA762" i="5"/>
  <c r="D763" i="5"/>
  <c r="E763" i="5"/>
  <c r="F763" i="5"/>
  <c r="G763" i="5"/>
  <c r="H763" i="5"/>
  <c r="J763" i="5"/>
  <c r="K763" i="5"/>
  <c r="L763" i="5"/>
  <c r="M763" i="5"/>
  <c r="N763" i="5"/>
  <c r="O763" i="5"/>
  <c r="P763" i="5"/>
  <c r="Q763" i="5"/>
  <c r="R763" i="5"/>
  <c r="S763" i="5"/>
  <c r="T763" i="5"/>
  <c r="U763" i="5"/>
  <c r="V763" i="5"/>
  <c r="W763" i="5"/>
  <c r="X763" i="5"/>
  <c r="Y763" i="5"/>
  <c r="Z763" i="5"/>
  <c r="AA763" i="5"/>
  <c r="D764" i="5"/>
  <c r="E764" i="5"/>
  <c r="F764" i="5"/>
  <c r="G764" i="5"/>
  <c r="H764" i="5"/>
  <c r="J764" i="5"/>
  <c r="K764" i="5"/>
  <c r="L764" i="5"/>
  <c r="M764" i="5"/>
  <c r="N764" i="5"/>
  <c r="O764" i="5"/>
  <c r="P764" i="5"/>
  <c r="Q764" i="5"/>
  <c r="R764" i="5"/>
  <c r="S764" i="5"/>
  <c r="T764" i="5"/>
  <c r="U764" i="5"/>
  <c r="V764" i="5"/>
  <c r="W764" i="5"/>
  <c r="X764" i="5"/>
  <c r="Y764" i="5"/>
  <c r="Z764" i="5"/>
  <c r="AA764" i="5"/>
  <c r="D765" i="5"/>
  <c r="E765" i="5"/>
  <c r="F765" i="5"/>
  <c r="G765" i="5"/>
  <c r="H765" i="5"/>
  <c r="J765" i="5"/>
  <c r="K765" i="5"/>
  <c r="L765" i="5"/>
  <c r="M765" i="5"/>
  <c r="N765" i="5"/>
  <c r="O765" i="5"/>
  <c r="P765" i="5"/>
  <c r="Q765" i="5"/>
  <c r="R765" i="5"/>
  <c r="S765" i="5"/>
  <c r="T765" i="5"/>
  <c r="U765" i="5"/>
  <c r="V765" i="5"/>
  <c r="W765" i="5"/>
  <c r="X765" i="5"/>
  <c r="Y765" i="5"/>
  <c r="Z765" i="5"/>
  <c r="AA765" i="5"/>
  <c r="D766" i="5"/>
  <c r="E766" i="5"/>
  <c r="F766" i="5"/>
  <c r="G766" i="5"/>
  <c r="H766" i="5"/>
  <c r="J766" i="5"/>
  <c r="K766" i="5"/>
  <c r="L766" i="5"/>
  <c r="M766" i="5"/>
  <c r="N766" i="5"/>
  <c r="O766" i="5"/>
  <c r="P766" i="5"/>
  <c r="Q766" i="5"/>
  <c r="R766" i="5"/>
  <c r="S766" i="5"/>
  <c r="T766" i="5"/>
  <c r="U766" i="5"/>
  <c r="V766" i="5"/>
  <c r="W766" i="5"/>
  <c r="X766" i="5"/>
  <c r="Y766" i="5"/>
  <c r="Z766" i="5"/>
  <c r="AA766" i="5"/>
  <c r="D767" i="5"/>
  <c r="E767" i="5"/>
  <c r="F767" i="5"/>
  <c r="G767" i="5"/>
  <c r="H767" i="5"/>
  <c r="J767" i="5"/>
  <c r="K767" i="5"/>
  <c r="L767" i="5"/>
  <c r="M767" i="5"/>
  <c r="N767" i="5"/>
  <c r="O767" i="5"/>
  <c r="P767" i="5"/>
  <c r="Q767" i="5"/>
  <c r="R767" i="5"/>
  <c r="S767" i="5"/>
  <c r="T767" i="5"/>
  <c r="U767" i="5"/>
  <c r="V767" i="5"/>
  <c r="W767" i="5"/>
  <c r="X767" i="5"/>
  <c r="Y767" i="5"/>
  <c r="Z767" i="5"/>
  <c r="AA767" i="5"/>
  <c r="D768" i="5"/>
  <c r="E768" i="5"/>
  <c r="F768" i="5"/>
  <c r="G768" i="5"/>
  <c r="H768" i="5"/>
  <c r="J768" i="5"/>
  <c r="K768" i="5"/>
  <c r="L768" i="5"/>
  <c r="M768" i="5"/>
  <c r="N768" i="5"/>
  <c r="O768" i="5"/>
  <c r="P768" i="5"/>
  <c r="Q768" i="5"/>
  <c r="R768" i="5"/>
  <c r="S768" i="5"/>
  <c r="T768" i="5"/>
  <c r="U768" i="5"/>
  <c r="V768" i="5"/>
  <c r="W768" i="5"/>
  <c r="X768" i="5"/>
  <c r="Y768" i="5"/>
  <c r="Z768" i="5"/>
  <c r="AA768" i="5"/>
  <c r="D769" i="5"/>
  <c r="E769" i="5"/>
  <c r="F769" i="5"/>
  <c r="G769" i="5"/>
  <c r="H769" i="5"/>
  <c r="J769" i="5"/>
  <c r="K769" i="5"/>
  <c r="L769" i="5"/>
  <c r="M769" i="5"/>
  <c r="N769" i="5"/>
  <c r="O769" i="5"/>
  <c r="P769" i="5"/>
  <c r="Q769" i="5"/>
  <c r="R769" i="5"/>
  <c r="S769" i="5"/>
  <c r="T769" i="5"/>
  <c r="U769" i="5"/>
  <c r="V769" i="5"/>
  <c r="W769" i="5"/>
  <c r="X769" i="5"/>
  <c r="Y769" i="5"/>
  <c r="Z769" i="5"/>
  <c r="AA769" i="5"/>
  <c r="D770" i="5"/>
  <c r="E770" i="5"/>
  <c r="F770" i="5"/>
  <c r="G770" i="5"/>
  <c r="H770" i="5"/>
  <c r="J770" i="5"/>
  <c r="K770" i="5"/>
  <c r="L770" i="5"/>
  <c r="M770" i="5"/>
  <c r="N770" i="5"/>
  <c r="O770" i="5"/>
  <c r="P770" i="5"/>
  <c r="Q770" i="5"/>
  <c r="R770" i="5"/>
  <c r="S770" i="5"/>
  <c r="T770" i="5"/>
  <c r="U770" i="5"/>
  <c r="V770" i="5"/>
  <c r="W770" i="5"/>
  <c r="X770" i="5"/>
  <c r="Y770" i="5"/>
  <c r="Z770" i="5"/>
  <c r="AA770" i="5"/>
  <c r="D771" i="5"/>
  <c r="E771" i="5"/>
  <c r="F771" i="5"/>
  <c r="G771" i="5"/>
  <c r="H771" i="5"/>
  <c r="J771" i="5"/>
  <c r="K771" i="5"/>
  <c r="L771" i="5"/>
  <c r="M771" i="5"/>
  <c r="N771" i="5"/>
  <c r="O771" i="5"/>
  <c r="P771" i="5"/>
  <c r="Q771" i="5"/>
  <c r="R771" i="5"/>
  <c r="S771" i="5"/>
  <c r="T771" i="5"/>
  <c r="U771" i="5"/>
  <c r="V771" i="5"/>
  <c r="W771" i="5"/>
  <c r="X771" i="5"/>
  <c r="Y771" i="5"/>
  <c r="Z771" i="5"/>
  <c r="AA771" i="5"/>
  <c r="D772" i="5"/>
  <c r="E772" i="5"/>
  <c r="F772" i="5"/>
  <c r="G772" i="5"/>
  <c r="H772" i="5"/>
  <c r="J772" i="5"/>
  <c r="K772" i="5"/>
  <c r="L772" i="5"/>
  <c r="M772" i="5"/>
  <c r="N772" i="5"/>
  <c r="O772" i="5"/>
  <c r="P772" i="5"/>
  <c r="Q772" i="5"/>
  <c r="R772" i="5"/>
  <c r="S772" i="5"/>
  <c r="T772" i="5"/>
  <c r="U772" i="5"/>
  <c r="V772" i="5"/>
  <c r="W772" i="5"/>
  <c r="X772" i="5"/>
  <c r="Y772" i="5"/>
  <c r="Z772" i="5"/>
  <c r="AA772" i="5"/>
  <c r="D773" i="5"/>
  <c r="E773" i="5"/>
  <c r="F773" i="5"/>
  <c r="G773" i="5"/>
  <c r="H773" i="5"/>
  <c r="J773" i="5"/>
  <c r="K773" i="5"/>
  <c r="L773" i="5"/>
  <c r="M773" i="5"/>
  <c r="N773" i="5"/>
  <c r="O773" i="5"/>
  <c r="P773" i="5"/>
  <c r="Q773" i="5"/>
  <c r="R773" i="5"/>
  <c r="S773" i="5"/>
  <c r="T773" i="5"/>
  <c r="U773" i="5"/>
  <c r="V773" i="5"/>
  <c r="W773" i="5"/>
  <c r="X773" i="5"/>
  <c r="Y773" i="5"/>
  <c r="Z773" i="5"/>
  <c r="AA773" i="5"/>
  <c r="D774" i="5"/>
  <c r="E774" i="5"/>
  <c r="F774" i="5"/>
  <c r="G774" i="5"/>
  <c r="H774" i="5"/>
  <c r="J774" i="5"/>
  <c r="K774" i="5"/>
  <c r="L774" i="5"/>
  <c r="M774" i="5"/>
  <c r="N774" i="5"/>
  <c r="O774" i="5"/>
  <c r="P774" i="5"/>
  <c r="Q774" i="5"/>
  <c r="R774" i="5"/>
  <c r="S774" i="5"/>
  <c r="T774" i="5"/>
  <c r="U774" i="5"/>
  <c r="V774" i="5"/>
  <c r="W774" i="5"/>
  <c r="X774" i="5"/>
  <c r="Y774" i="5"/>
  <c r="Z774" i="5"/>
  <c r="AA774" i="5"/>
  <c r="D775" i="5"/>
  <c r="E775" i="5"/>
  <c r="F775" i="5"/>
  <c r="G775" i="5"/>
  <c r="H775" i="5"/>
  <c r="J775" i="5"/>
  <c r="K775" i="5"/>
  <c r="L775" i="5"/>
  <c r="M775" i="5"/>
  <c r="N775" i="5"/>
  <c r="O775" i="5"/>
  <c r="P775" i="5"/>
  <c r="Q775" i="5"/>
  <c r="R775" i="5"/>
  <c r="S775" i="5"/>
  <c r="T775" i="5"/>
  <c r="U775" i="5"/>
  <c r="V775" i="5"/>
  <c r="W775" i="5"/>
  <c r="X775" i="5"/>
  <c r="Y775" i="5"/>
  <c r="Z775" i="5"/>
  <c r="AA775" i="5"/>
  <c r="D776" i="5"/>
  <c r="E776" i="5"/>
  <c r="F776" i="5"/>
  <c r="G776" i="5"/>
  <c r="H776" i="5"/>
  <c r="J776" i="5"/>
  <c r="K776" i="5"/>
  <c r="L776" i="5"/>
  <c r="M776" i="5"/>
  <c r="N776" i="5"/>
  <c r="O776" i="5"/>
  <c r="P776" i="5"/>
  <c r="Q776" i="5"/>
  <c r="R776" i="5"/>
  <c r="S776" i="5"/>
  <c r="T776" i="5"/>
  <c r="U776" i="5"/>
  <c r="V776" i="5"/>
  <c r="W776" i="5"/>
  <c r="X776" i="5"/>
  <c r="Y776" i="5"/>
  <c r="Z776" i="5"/>
  <c r="AA776" i="5"/>
  <c r="D777" i="5"/>
  <c r="E777" i="5"/>
  <c r="F777" i="5"/>
  <c r="G777" i="5"/>
  <c r="H777" i="5"/>
  <c r="J777" i="5"/>
  <c r="K777" i="5"/>
  <c r="L777" i="5"/>
  <c r="M777" i="5"/>
  <c r="N777" i="5"/>
  <c r="O777" i="5"/>
  <c r="P777" i="5"/>
  <c r="Q777" i="5"/>
  <c r="R777" i="5"/>
  <c r="S777" i="5"/>
  <c r="T777" i="5"/>
  <c r="U777" i="5"/>
  <c r="V777" i="5"/>
  <c r="W777" i="5"/>
  <c r="X777" i="5"/>
  <c r="Y777" i="5"/>
  <c r="Z777" i="5"/>
  <c r="AA777" i="5"/>
  <c r="D778" i="5"/>
  <c r="E778" i="5"/>
  <c r="F778" i="5"/>
  <c r="G778" i="5"/>
  <c r="H778" i="5"/>
  <c r="J778" i="5"/>
  <c r="K778" i="5"/>
  <c r="L778" i="5"/>
  <c r="M778" i="5"/>
  <c r="N778" i="5"/>
  <c r="O778" i="5"/>
  <c r="P778" i="5"/>
  <c r="Q778" i="5"/>
  <c r="R778" i="5"/>
  <c r="S778" i="5"/>
  <c r="T778" i="5"/>
  <c r="U778" i="5"/>
  <c r="V778" i="5"/>
  <c r="W778" i="5"/>
  <c r="X778" i="5"/>
  <c r="Y778" i="5"/>
  <c r="Z778" i="5"/>
  <c r="AA778" i="5"/>
  <c r="D779" i="5"/>
  <c r="E779" i="5"/>
  <c r="F779" i="5"/>
  <c r="G779" i="5"/>
  <c r="H779" i="5"/>
  <c r="J779" i="5"/>
  <c r="K779" i="5"/>
  <c r="L779" i="5"/>
  <c r="M779" i="5"/>
  <c r="N779" i="5"/>
  <c r="O779" i="5"/>
  <c r="P779" i="5"/>
  <c r="Q779" i="5"/>
  <c r="R779" i="5"/>
  <c r="S779" i="5"/>
  <c r="T779" i="5"/>
  <c r="U779" i="5"/>
  <c r="V779" i="5"/>
  <c r="W779" i="5"/>
  <c r="X779" i="5"/>
  <c r="Y779" i="5"/>
  <c r="Z779" i="5"/>
  <c r="AA779" i="5"/>
  <c r="D780" i="5"/>
  <c r="E780" i="5"/>
  <c r="F780" i="5"/>
  <c r="G780" i="5"/>
  <c r="H780" i="5"/>
  <c r="J780" i="5"/>
  <c r="K780" i="5"/>
  <c r="L780" i="5"/>
  <c r="M780" i="5"/>
  <c r="N780" i="5"/>
  <c r="O780" i="5"/>
  <c r="P780" i="5"/>
  <c r="Q780" i="5"/>
  <c r="R780" i="5"/>
  <c r="S780" i="5"/>
  <c r="T780" i="5"/>
  <c r="U780" i="5"/>
  <c r="V780" i="5"/>
  <c r="W780" i="5"/>
  <c r="X780" i="5"/>
  <c r="Y780" i="5"/>
  <c r="Z780" i="5"/>
  <c r="AA780" i="5"/>
  <c r="D781" i="5"/>
  <c r="E781" i="5"/>
  <c r="F781" i="5"/>
  <c r="G781" i="5"/>
  <c r="H781" i="5"/>
  <c r="J781" i="5"/>
  <c r="K781" i="5"/>
  <c r="L781" i="5"/>
  <c r="M781" i="5"/>
  <c r="N781" i="5"/>
  <c r="O781" i="5"/>
  <c r="P781" i="5"/>
  <c r="Q781" i="5"/>
  <c r="R781" i="5"/>
  <c r="S781" i="5"/>
  <c r="T781" i="5"/>
  <c r="U781" i="5"/>
  <c r="V781" i="5"/>
  <c r="W781" i="5"/>
  <c r="X781" i="5"/>
  <c r="Y781" i="5"/>
  <c r="Z781" i="5"/>
  <c r="AA781" i="5"/>
  <c r="D782" i="5"/>
  <c r="E782" i="5"/>
  <c r="F782" i="5"/>
  <c r="G782" i="5"/>
  <c r="H782" i="5"/>
  <c r="J782" i="5"/>
  <c r="K782" i="5"/>
  <c r="L782" i="5"/>
  <c r="M782" i="5"/>
  <c r="N782" i="5"/>
  <c r="O782" i="5"/>
  <c r="P782" i="5"/>
  <c r="Q782" i="5"/>
  <c r="R782" i="5"/>
  <c r="S782" i="5"/>
  <c r="T782" i="5"/>
  <c r="U782" i="5"/>
  <c r="V782" i="5"/>
  <c r="W782" i="5"/>
  <c r="X782" i="5"/>
  <c r="Y782" i="5"/>
  <c r="Z782" i="5"/>
  <c r="AA782" i="5"/>
  <c r="D783" i="5"/>
  <c r="E783" i="5"/>
  <c r="F783" i="5"/>
  <c r="G783" i="5"/>
  <c r="H783" i="5"/>
  <c r="J783" i="5"/>
  <c r="K783" i="5"/>
  <c r="L783" i="5"/>
  <c r="M783" i="5"/>
  <c r="N783" i="5"/>
  <c r="O783" i="5"/>
  <c r="P783" i="5"/>
  <c r="Q783" i="5"/>
  <c r="R783" i="5"/>
  <c r="S783" i="5"/>
  <c r="T783" i="5"/>
  <c r="U783" i="5"/>
  <c r="V783" i="5"/>
  <c r="W783" i="5"/>
  <c r="X783" i="5"/>
  <c r="Y783" i="5"/>
  <c r="Z783" i="5"/>
  <c r="AA783" i="5"/>
  <c r="D784" i="5"/>
  <c r="E784" i="5"/>
  <c r="F784" i="5"/>
  <c r="G784" i="5"/>
  <c r="H784" i="5"/>
  <c r="J784" i="5"/>
  <c r="K784" i="5"/>
  <c r="L784" i="5"/>
  <c r="M784" i="5"/>
  <c r="N784" i="5"/>
  <c r="O784" i="5"/>
  <c r="P784" i="5"/>
  <c r="Q784" i="5"/>
  <c r="R784" i="5"/>
  <c r="S784" i="5"/>
  <c r="T784" i="5"/>
  <c r="U784" i="5"/>
  <c r="V784" i="5"/>
  <c r="W784" i="5"/>
  <c r="X784" i="5"/>
  <c r="Y784" i="5"/>
  <c r="Z784" i="5"/>
  <c r="AA784" i="5"/>
  <c r="D785" i="5"/>
  <c r="E785" i="5"/>
  <c r="F785" i="5"/>
  <c r="G785" i="5"/>
  <c r="H785" i="5"/>
  <c r="J785" i="5"/>
  <c r="K785" i="5"/>
  <c r="L785" i="5"/>
  <c r="M785" i="5"/>
  <c r="N785" i="5"/>
  <c r="O785" i="5"/>
  <c r="P785" i="5"/>
  <c r="Q785" i="5"/>
  <c r="R785" i="5"/>
  <c r="S785" i="5"/>
  <c r="T785" i="5"/>
  <c r="U785" i="5"/>
  <c r="V785" i="5"/>
  <c r="W785" i="5"/>
  <c r="X785" i="5"/>
  <c r="Y785" i="5"/>
  <c r="Z785" i="5"/>
  <c r="AA785" i="5"/>
  <c r="D786" i="5"/>
  <c r="E786" i="5"/>
  <c r="F786" i="5"/>
  <c r="G786" i="5"/>
  <c r="H786" i="5"/>
  <c r="J786" i="5"/>
  <c r="K786" i="5"/>
  <c r="L786" i="5"/>
  <c r="M786" i="5"/>
  <c r="N786" i="5"/>
  <c r="O786" i="5"/>
  <c r="P786" i="5"/>
  <c r="Q786" i="5"/>
  <c r="R786" i="5"/>
  <c r="S786" i="5"/>
  <c r="T786" i="5"/>
  <c r="U786" i="5"/>
  <c r="V786" i="5"/>
  <c r="W786" i="5"/>
  <c r="X786" i="5"/>
  <c r="Y786" i="5"/>
  <c r="Z786" i="5"/>
  <c r="AA786" i="5"/>
  <c r="D787" i="5"/>
  <c r="E787" i="5"/>
  <c r="F787" i="5"/>
  <c r="G787" i="5"/>
  <c r="H787" i="5"/>
  <c r="J787" i="5"/>
  <c r="K787" i="5"/>
  <c r="L787" i="5"/>
  <c r="M787" i="5"/>
  <c r="N787" i="5"/>
  <c r="O787" i="5"/>
  <c r="P787" i="5"/>
  <c r="Q787" i="5"/>
  <c r="R787" i="5"/>
  <c r="S787" i="5"/>
  <c r="T787" i="5"/>
  <c r="U787" i="5"/>
  <c r="V787" i="5"/>
  <c r="W787" i="5"/>
  <c r="X787" i="5"/>
  <c r="Y787" i="5"/>
  <c r="Z787" i="5"/>
  <c r="AA787" i="5"/>
  <c r="D788" i="5"/>
  <c r="E788" i="5"/>
  <c r="F788" i="5"/>
  <c r="G788" i="5"/>
  <c r="H788" i="5"/>
  <c r="J788" i="5"/>
  <c r="K788" i="5"/>
  <c r="L788" i="5"/>
  <c r="M788" i="5"/>
  <c r="N788" i="5"/>
  <c r="O788" i="5"/>
  <c r="P788" i="5"/>
  <c r="Q788" i="5"/>
  <c r="R788" i="5"/>
  <c r="S788" i="5"/>
  <c r="T788" i="5"/>
  <c r="U788" i="5"/>
  <c r="V788" i="5"/>
  <c r="W788" i="5"/>
  <c r="X788" i="5"/>
  <c r="Y788" i="5"/>
  <c r="Z788" i="5"/>
  <c r="AA788" i="5"/>
  <c r="D789" i="5"/>
  <c r="E789" i="5"/>
  <c r="F789" i="5"/>
  <c r="G789" i="5"/>
  <c r="H789" i="5"/>
  <c r="J789" i="5"/>
  <c r="K789" i="5"/>
  <c r="L789" i="5"/>
  <c r="M789" i="5"/>
  <c r="N789" i="5"/>
  <c r="O789" i="5"/>
  <c r="P789" i="5"/>
  <c r="Q789" i="5"/>
  <c r="R789" i="5"/>
  <c r="S789" i="5"/>
  <c r="T789" i="5"/>
  <c r="U789" i="5"/>
  <c r="V789" i="5"/>
  <c r="W789" i="5"/>
  <c r="X789" i="5"/>
  <c r="Y789" i="5"/>
  <c r="Z789" i="5"/>
  <c r="AA789" i="5"/>
  <c r="D790" i="5"/>
  <c r="E790" i="5"/>
  <c r="F790" i="5"/>
  <c r="G790" i="5"/>
  <c r="H790" i="5"/>
  <c r="J790" i="5"/>
  <c r="K790" i="5"/>
  <c r="L790" i="5"/>
  <c r="M790" i="5"/>
  <c r="N790" i="5"/>
  <c r="O790" i="5"/>
  <c r="P790" i="5"/>
  <c r="Q790" i="5"/>
  <c r="R790" i="5"/>
  <c r="S790" i="5"/>
  <c r="T790" i="5"/>
  <c r="U790" i="5"/>
  <c r="V790" i="5"/>
  <c r="W790" i="5"/>
  <c r="X790" i="5"/>
  <c r="Y790" i="5"/>
  <c r="Z790" i="5"/>
  <c r="AA790" i="5"/>
  <c r="D791" i="5"/>
  <c r="E791" i="5"/>
  <c r="F791" i="5"/>
  <c r="G791" i="5"/>
  <c r="H791" i="5"/>
  <c r="J791" i="5"/>
  <c r="K791" i="5"/>
  <c r="L791" i="5"/>
  <c r="M791" i="5"/>
  <c r="N791" i="5"/>
  <c r="O791" i="5"/>
  <c r="P791" i="5"/>
  <c r="Q791" i="5"/>
  <c r="R791" i="5"/>
  <c r="S791" i="5"/>
  <c r="T791" i="5"/>
  <c r="U791" i="5"/>
  <c r="V791" i="5"/>
  <c r="W791" i="5"/>
  <c r="X791" i="5"/>
  <c r="Y791" i="5"/>
  <c r="Z791" i="5"/>
  <c r="AA791" i="5"/>
  <c r="D792" i="5"/>
  <c r="E792" i="5"/>
  <c r="F792" i="5"/>
  <c r="G792" i="5"/>
  <c r="H792" i="5"/>
  <c r="J792" i="5"/>
  <c r="K792" i="5"/>
  <c r="L792" i="5"/>
  <c r="M792" i="5"/>
  <c r="N792" i="5"/>
  <c r="O792" i="5"/>
  <c r="P792" i="5"/>
  <c r="Q792" i="5"/>
  <c r="R792" i="5"/>
  <c r="S792" i="5"/>
  <c r="T792" i="5"/>
  <c r="U792" i="5"/>
  <c r="V792" i="5"/>
  <c r="W792" i="5"/>
  <c r="X792" i="5"/>
  <c r="Y792" i="5"/>
  <c r="Z792" i="5"/>
  <c r="AA792" i="5"/>
  <c r="D793" i="5"/>
  <c r="E793" i="5"/>
  <c r="F793" i="5"/>
  <c r="G793" i="5"/>
  <c r="H793" i="5"/>
  <c r="J793" i="5"/>
  <c r="K793" i="5"/>
  <c r="L793" i="5"/>
  <c r="M793" i="5"/>
  <c r="N793" i="5"/>
  <c r="O793" i="5"/>
  <c r="P793" i="5"/>
  <c r="Q793" i="5"/>
  <c r="R793" i="5"/>
  <c r="S793" i="5"/>
  <c r="T793" i="5"/>
  <c r="U793" i="5"/>
  <c r="V793" i="5"/>
  <c r="W793" i="5"/>
  <c r="X793" i="5"/>
  <c r="Y793" i="5"/>
  <c r="Z793" i="5"/>
  <c r="AA793" i="5"/>
  <c r="D794" i="5"/>
  <c r="E794" i="5"/>
  <c r="F794" i="5"/>
  <c r="G794" i="5"/>
  <c r="H794" i="5"/>
  <c r="J794" i="5"/>
  <c r="K794" i="5"/>
  <c r="L794" i="5"/>
  <c r="M794" i="5"/>
  <c r="N794" i="5"/>
  <c r="O794" i="5"/>
  <c r="P794" i="5"/>
  <c r="Q794" i="5"/>
  <c r="R794" i="5"/>
  <c r="S794" i="5"/>
  <c r="T794" i="5"/>
  <c r="U794" i="5"/>
  <c r="V794" i="5"/>
  <c r="W794" i="5"/>
  <c r="X794" i="5"/>
  <c r="Y794" i="5"/>
  <c r="Z794" i="5"/>
  <c r="AA794" i="5"/>
  <c r="D795" i="5"/>
  <c r="E795" i="5"/>
  <c r="F795" i="5"/>
  <c r="G795" i="5"/>
  <c r="H795" i="5"/>
  <c r="J795" i="5"/>
  <c r="K795" i="5"/>
  <c r="L795" i="5"/>
  <c r="M795" i="5"/>
  <c r="N795" i="5"/>
  <c r="O795" i="5"/>
  <c r="P795" i="5"/>
  <c r="Q795" i="5"/>
  <c r="R795" i="5"/>
  <c r="S795" i="5"/>
  <c r="T795" i="5"/>
  <c r="U795" i="5"/>
  <c r="V795" i="5"/>
  <c r="W795" i="5"/>
  <c r="X795" i="5"/>
  <c r="Y795" i="5"/>
  <c r="Z795" i="5"/>
  <c r="AA795" i="5"/>
  <c r="D796" i="5"/>
  <c r="E796" i="5"/>
  <c r="F796" i="5"/>
  <c r="G796" i="5"/>
  <c r="H796" i="5"/>
  <c r="J796" i="5"/>
  <c r="K796" i="5"/>
  <c r="L796" i="5"/>
  <c r="M796" i="5"/>
  <c r="N796" i="5"/>
  <c r="O796" i="5"/>
  <c r="P796" i="5"/>
  <c r="Q796" i="5"/>
  <c r="R796" i="5"/>
  <c r="S796" i="5"/>
  <c r="T796" i="5"/>
  <c r="U796" i="5"/>
  <c r="V796" i="5"/>
  <c r="W796" i="5"/>
  <c r="X796" i="5"/>
  <c r="Y796" i="5"/>
  <c r="Z796" i="5"/>
  <c r="AA796" i="5"/>
  <c r="D797" i="5"/>
  <c r="E797" i="5"/>
  <c r="F797" i="5"/>
  <c r="G797" i="5"/>
  <c r="H797" i="5"/>
  <c r="J797" i="5"/>
  <c r="K797" i="5"/>
  <c r="L797" i="5"/>
  <c r="M797" i="5"/>
  <c r="N797" i="5"/>
  <c r="O797" i="5"/>
  <c r="P797" i="5"/>
  <c r="Q797" i="5"/>
  <c r="R797" i="5"/>
  <c r="S797" i="5"/>
  <c r="T797" i="5"/>
  <c r="U797" i="5"/>
  <c r="V797" i="5"/>
  <c r="W797" i="5"/>
  <c r="X797" i="5"/>
  <c r="Y797" i="5"/>
  <c r="Z797" i="5"/>
  <c r="AA797" i="5"/>
  <c r="D798" i="5"/>
  <c r="E798" i="5"/>
  <c r="F798" i="5"/>
  <c r="G798" i="5"/>
  <c r="H798" i="5"/>
  <c r="J798" i="5"/>
  <c r="K798" i="5"/>
  <c r="L798" i="5"/>
  <c r="M798" i="5"/>
  <c r="N798" i="5"/>
  <c r="O798" i="5"/>
  <c r="P798" i="5"/>
  <c r="Q798" i="5"/>
  <c r="R798" i="5"/>
  <c r="S798" i="5"/>
  <c r="T798" i="5"/>
  <c r="U798" i="5"/>
  <c r="V798" i="5"/>
  <c r="W798" i="5"/>
  <c r="X798" i="5"/>
  <c r="Y798" i="5"/>
  <c r="Z798" i="5"/>
  <c r="AA798" i="5"/>
  <c r="D799" i="5"/>
  <c r="E799" i="5"/>
  <c r="F799" i="5"/>
  <c r="G799" i="5"/>
  <c r="H799" i="5"/>
  <c r="J799" i="5"/>
  <c r="K799" i="5"/>
  <c r="L799" i="5"/>
  <c r="M799" i="5"/>
  <c r="N799" i="5"/>
  <c r="O799" i="5"/>
  <c r="P799" i="5"/>
  <c r="Q799" i="5"/>
  <c r="R799" i="5"/>
  <c r="S799" i="5"/>
  <c r="T799" i="5"/>
  <c r="U799" i="5"/>
  <c r="V799" i="5"/>
  <c r="W799" i="5"/>
  <c r="X799" i="5"/>
  <c r="Y799" i="5"/>
  <c r="Z799" i="5"/>
  <c r="AA799" i="5"/>
  <c r="D800" i="5"/>
  <c r="E800" i="5"/>
  <c r="F800" i="5"/>
  <c r="G800" i="5"/>
  <c r="H800" i="5"/>
  <c r="J800" i="5"/>
  <c r="K800" i="5"/>
  <c r="L800" i="5"/>
  <c r="M800" i="5"/>
  <c r="N800" i="5"/>
  <c r="O800" i="5"/>
  <c r="P800" i="5"/>
  <c r="Q800" i="5"/>
  <c r="R800" i="5"/>
  <c r="S800" i="5"/>
  <c r="T800" i="5"/>
  <c r="U800" i="5"/>
  <c r="V800" i="5"/>
  <c r="W800" i="5"/>
  <c r="X800" i="5"/>
  <c r="Y800" i="5"/>
  <c r="Z800" i="5"/>
  <c r="AA800" i="5"/>
  <c r="D801" i="5"/>
  <c r="E801" i="5"/>
  <c r="F801" i="5"/>
  <c r="G801" i="5"/>
  <c r="H801" i="5"/>
  <c r="J801" i="5"/>
  <c r="K801" i="5"/>
  <c r="L801" i="5"/>
  <c r="M801" i="5"/>
  <c r="N801" i="5"/>
  <c r="O801" i="5"/>
  <c r="P801" i="5"/>
  <c r="Q801" i="5"/>
  <c r="R801" i="5"/>
  <c r="S801" i="5"/>
  <c r="T801" i="5"/>
  <c r="U801" i="5"/>
  <c r="V801" i="5"/>
  <c r="W801" i="5"/>
  <c r="X801" i="5"/>
  <c r="Y801" i="5"/>
  <c r="Z801" i="5"/>
  <c r="AA801" i="5"/>
  <c r="D802" i="5"/>
  <c r="E802" i="5"/>
  <c r="F802" i="5"/>
  <c r="G802" i="5"/>
  <c r="H802" i="5"/>
  <c r="J802" i="5"/>
  <c r="K802" i="5"/>
  <c r="L802" i="5"/>
  <c r="M802" i="5"/>
  <c r="N802" i="5"/>
  <c r="O802" i="5"/>
  <c r="P802" i="5"/>
  <c r="Q802" i="5"/>
  <c r="R802" i="5"/>
  <c r="S802" i="5"/>
  <c r="T802" i="5"/>
  <c r="U802" i="5"/>
  <c r="V802" i="5"/>
  <c r="W802" i="5"/>
  <c r="X802" i="5"/>
  <c r="Y802" i="5"/>
  <c r="Z802" i="5"/>
  <c r="AA802" i="5"/>
  <c r="D803" i="5"/>
  <c r="E803" i="5"/>
  <c r="F803" i="5"/>
  <c r="G803" i="5"/>
  <c r="H803" i="5"/>
  <c r="J803" i="5"/>
  <c r="K803" i="5"/>
  <c r="L803" i="5"/>
  <c r="M803" i="5"/>
  <c r="N803" i="5"/>
  <c r="O803" i="5"/>
  <c r="P803" i="5"/>
  <c r="Q803" i="5"/>
  <c r="R803" i="5"/>
  <c r="S803" i="5"/>
  <c r="T803" i="5"/>
  <c r="U803" i="5"/>
  <c r="V803" i="5"/>
  <c r="W803" i="5"/>
  <c r="X803" i="5"/>
  <c r="Y803" i="5"/>
  <c r="Z803" i="5"/>
  <c r="AA803" i="5"/>
  <c r="D804" i="5"/>
  <c r="E804" i="5"/>
  <c r="F804" i="5"/>
  <c r="G804" i="5"/>
  <c r="H804" i="5"/>
  <c r="J804" i="5"/>
  <c r="K804" i="5"/>
  <c r="L804" i="5"/>
  <c r="M804" i="5"/>
  <c r="N804" i="5"/>
  <c r="O804" i="5"/>
  <c r="P804" i="5"/>
  <c r="Q804" i="5"/>
  <c r="R804" i="5"/>
  <c r="S804" i="5"/>
  <c r="T804" i="5"/>
  <c r="U804" i="5"/>
  <c r="V804" i="5"/>
  <c r="W804" i="5"/>
  <c r="X804" i="5"/>
  <c r="Y804" i="5"/>
  <c r="Z804" i="5"/>
  <c r="AA804" i="5"/>
  <c r="D805" i="5"/>
  <c r="E805" i="5"/>
  <c r="F805" i="5"/>
  <c r="G805" i="5"/>
  <c r="H805" i="5"/>
  <c r="J805" i="5"/>
  <c r="K805" i="5"/>
  <c r="L805" i="5"/>
  <c r="M805" i="5"/>
  <c r="N805" i="5"/>
  <c r="O805" i="5"/>
  <c r="P805" i="5"/>
  <c r="Q805" i="5"/>
  <c r="R805" i="5"/>
  <c r="S805" i="5"/>
  <c r="T805" i="5"/>
  <c r="U805" i="5"/>
  <c r="V805" i="5"/>
  <c r="W805" i="5"/>
  <c r="X805" i="5"/>
  <c r="Y805" i="5"/>
  <c r="Z805" i="5"/>
  <c r="AA805" i="5"/>
  <c r="D806" i="5"/>
  <c r="E806" i="5"/>
  <c r="F806" i="5"/>
  <c r="G806" i="5"/>
  <c r="H806" i="5"/>
  <c r="J806" i="5"/>
  <c r="K806" i="5"/>
  <c r="L806" i="5"/>
  <c r="M806" i="5"/>
  <c r="N806" i="5"/>
  <c r="O806" i="5"/>
  <c r="P806" i="5"/>
  <c r="Q806" i="5"/>
  <c r="R806" i="5"/>
  <c r="S806" i="5"/>
  <c r="T806" i="5"/>
  <c r="U806" i="5"/>
  <c r="V806" i="5"/>
  <c r="W806" i="5"/>
  <c r="X806" i="5"/>
  <c r="Y806" i="5"/>
  <c r="Z806" i="5"/>
  <c r="AA806" i="5"/>
  <c r="D807" i="5"/>
  <c r="E807" i="5"/>
  <c r="F807" i="5"/>
  <c r="G807" i="5"/>
  <c r="H807" i="5"/>
  <c r="J807" i="5"/>
  <c r="K807" i="5"/>
  <c r="L807" i="5"/>
  <c r="M807" i="5"/>
  <c r="N807" i="5"/>
  <c r="O807" i="5"/>
  <c r="P807" i="5"/>
  <c r="Q807" i="5"/>
  <c r="R807" i="5"/>
  <c r="S807" i="5"/>
  <c r="T807" i="5"/>
  <c r="U807" i="5"/>
  <c r="V807" i="5"/>
  <c r="W807" i="5"/>
  <c r="X807" i="5"/>
  <c r="Y807" i="5"/>
  <c r="Z807" i="5"/>
  <c r="AA807" i="5"/>
  <c r="D808" i="5"/>
  <c r="E808" i="5"/>
  <c r="F808" i="5"/>
  <c r="G808" i="5"/>
  <c r="H808" i="5"/>
  <c r="J808" i="5"/>
  <c r="K808" i="5"/>
  <c r="L808" i="5"/>
  <c r="M808" i="5"/>
  <c r="N808" i="5"/>
  <c r="O808" i="5"/>
  <c r="P808" i="5"/>
  <c r="Q808" i="5"/>
  <c r="R808" i="5"/>
  <c r="S808" i="5"/>
  <c r="T808" i="5"/>
  <c r="U808" i="5"/>
  <c r="V808" i="5"/>
  <c r="W808" i="5"/>
  <c r="X808" i="5"/>
  <c r="Y808" i="5"/>
  <c r="Z808" i="5"/>
  <c r="AA808" i="5"/>
  <c r="D809" i="5"/>
  <c r="E809" i="5"/>
  <c r="F809" i="5"/>
  <c r="G809" i="5"/>
  <c r="H809" i="5"/>
  <c r="J809" i="5"/>
  <c r="K809" i="5"/>
  <c r="L809" i="5"/>
  <c r="M809" i="5"/>
  <c r="N809" i="5"/>
  <c r="O809" i="5"/>
  <c r="P809" i="5"/>
  <c r="Q809" i="5"/>
  <c r="R809" i="5"/>
  <c r="S809" i="5"/>
  <c r="T809" i="5"/>
  <c r="U809" i="5"/>
  <c r="V809" i="5"/>
  <c r="W809" i="5"/>
  <c r="X809" i="5"/>
  <c r="Y809" i="5"/>
  <c r="Z809" i="5"/>
  <c r="AA809" i="5"/>
  <c r="D810" i="5"/>
  <c r="E810" i="5"/>
  <c r="F810" i="5"/>
  <c r="G810" i="5"/>
  <c r="H810" i="5"/>
  <c r="J810" i="5"/>
  <c r="K810" i="5"/>
  <c r="L810" i="5"/>
  <c r="M810" i="5"/>
  <c r="N810" i="5"/>
  <c r="O810" i="5"/>
  <c r="P810" i="5"/>
  <c r="Q810" i="5"/>
  <c r="R810" i="5"/>
  <c r="S810" i="5"/>
  <c r="T810" i="5"/>
  <c r="U810" i="5"/>
  <c r="V810" i="5"/>
  <c r="W810" i="5"/>
  <c r="X810" i="5"/>
  <c r="Y810" i="5"/>
  <c r="Z810" i="5"/>
  <c r="AA810" i="5"/>
  <c r="D811" i="5"/>
  <c r="E811" i="5"/>
  <c r="F811" i="5"/>
  <c r="G811" i="5"/>
  <c r="H811" i="5"/>
  <c r="J811" i="5"/>
  <c r="K811" i="5"/>
  <c r="L811" i="5"/>
  <c r="M811" i="5"/>
  <c r="N811" i="5"/>
  <c r="O811" i="5"/>
  <c r="P811" i="5"/>
  <c r="Q811" i="5"/>
  <c r="R811" i="5"/>
  <c r="S811" i="5"/>
  <c r="T811" i="5"/>
  <c r="U811" i="5"/>
  <c r="V811" i="5"/>
  <c r="W811" i="5"/>
  <c r="X811" i="5"/>
  <c r="Y811" i="5"/>
  <c r="Z811" i="5"/>
  <c r="AA811" i="5"/>
  <c r="D812" i="5"/>
  <c r="E812" i="5"/>
  <c r="F812" i="5"/>
  <c r="G812" i="5"/>
  <c r="H812" i="5"/>
  <c r="J812" i="5"/>
  <c r="K812" i="5"/>
  <c r="L812" i="5"/>
  <c r="M812" i="5"/>
  <c r="N812" i="5"/>
  <c r="O812" i="5"/>
  <c r="P812" i="5"/>
  <c r="Q812" i="5"/>
  <c r="R812" i="5"/>
  <c r="S812" i="5"/>
  <c r="T812" i="5"/>
  <c r="U812" i="5"/>
  <c r="V812" i="5"/>
  <c r="W812" i="5"/>
  <c r="X812" i="5"/>
  <c r="Y812" i="5"/>
  <c r="Z812" i="5"/>
  <c r="AA812" i="5"/>
  <c r="D813" i="5"/>
  <c r="E813" i="5"/>
  <c r="F813" i="5"/>
  <c r="G813" i="5"/>
  <c r="H813" i="5"/>
  <c r="J813" i="5"/>
  <c r="K813" i="5"/>
  <c r="L813" i="5"/>
  <c r="M813" i="5"/>
  <c r="N813" i="5"/>
  <c r="O813" i="5"/>
  <c r="P813" i="5"/>
  <c r="Q813" i="5"/>
  <c r="R813" i="5"/>
  <c r="S813" i="5"/>
  <c r="T813" i="5"/>
  <c r="U813" i="5"/>
  <c r="V813" i="5"/>
  <c r="W813" i="5"/>
  <c r="X813" i="5"/>
  <c r="Y813" i="5"/>
  <c r="Z813" i="5"/>
  <c r="AA813" i="5"/>
  <c r="D814" i="5"/>
  <c r="E814" i="5"/>
  <c r="F814" i="5"/>
  <c r="G814" i="5"/>
  <c r="H814" i="5"/>
  <c r="J814" i="5"/>
  <c r="K814" i="5"/>
  <c r="L814" i="5"/>
  <c r="M814" i="5"/>
  <c r="N814" i="5"/>
  <c r="O814" i="5"/>
  <c r="P814" i="5"/>
  <c r="Q814" i="5"/>
  <c r="R814" i="5"/>
  <c r="S814" i="5"/>
  <c r="T814" i="5"/>
  <c r="U814" i="5"/>
  <c r="V814" i="5"/>
  <c r="W814" i="5"/>
  <c r="X814" i="5"/>
  <c r="Y814" i="5"/>
  <c r="Z814" i="5"/>
  <c r="AA814" i="5"/>
  <c r="D815" i="5"/>
  <c r="E815" i="5"/>
  <c r="F815" i="5"/>
  <c r="G815" i="5"/>
  <c r="H815" i="5"/>
  <c r="J815" i="5"/>
  <c r="K815" i="5"/>
  <c r="L815" i="5"/>
  <c r="M815" i="5"/>
  <c r="N815" i="5"/>
  <c r="O815" i="5"/>
  <c r="P815" i="5"/>
  <c r="Q815" i="5"/>
  <c r="R815" i="5"/>
  <c r="S815" i="5"/>
  <c r="T815" i="5"/>
  <c r="U815" i="5"/>
  <c r="V815" i="5"/>
  <c r="W815" i="5"/>
  <c r="X815" i="5"/>
  <c r="Y815" i="5"/>
  <c r="Z815" i="5"/>
  <c r="AA815" i="5"/>
  <c r="D816" i="5"/>
  <c r="E816" i="5"/>
  <c r="F816" i="5"/>
  <c r="G816" i="5"/>
  <c r="H816" i="5"/>
  <c r="J816" i="5"/>
  <c r="K816" i="5"/>
  <c r="L816" i="5"/>
  <c r="M816" i="5"/>
  <c r="N816" i="5"/>
  <c r="O816" i="5"/>
  <c r="P816" i="5"/>
  <c r="Q816" i="5"/>
  <c r="R816" i="5"/>
  <c r="S816" i="5"/>
  <c r="T816" i="5"/>
  <c r="U816" i="5"/>
  <c r="V816" i="5"/>
  <c r="W816" i="5"/>
  <c r="X816" i="5"/>
  <c r="Y816" i="5"/>
  <c r="Z816" i="5"/>
  <c r="AA816" i="5"/>
  <c r="D817" i="5"/>
  <c r="E817" i="5"/>
  <c r="F817" i="5"/>
  <c r="G817" i="5"/>
  <c r="H817" i="5"/>
  <c r="J817" i="5"/>
  <c r="K817" i="5"/>
  <c r="L817" i="5"/>
  <c r="M817" i="5"/>
  <c r="N817" i="5"/>
  <c r="O817" i="5"/>
  <c r="P817" i="5"/>
  <c r="Q817" i="5"/>
  <c r="R817" i="5"/>
  <c r="S817" i="5"/>
  <c r="T817" i="5"/>
  <c r="U817" i="5"/>
  <c r="V817" i="5"/>
  <c r="W817" i="5"/>
  <c r="X817" i="5"/>
  <c r="Y817" i="5"/>
  <c r="Z817" i="5"/>
  <c r="AA817" i="5"/>
  <c r="D818" i="5"/>
  <c r="E818" i="5"/>
  <c r="F818" i="5"/>
  <c r="G818" i="5"/>
  <c r="H818" i="5"/>
  <c r="J818" i="5"/>
  <c r="K818" i="5"/>
  <c r="L818" i="5"/>
  <c r="M818" i="5"/>
  <c r="N818" i="5"/>
  <c r="O818" i="5"/>
  <c r="P818" i="5"/>
  <c r="Q818" i="5"/>
  <c r="R818" i="5"/>
  <c r="S818" i="5"/>
  <c r="T818" i="5"/>
  <c r="U818" i="5"/>
  <c r="V818" i="5"/>
  <c r="W818" i="5"/>
  <c r="X818" i="5"/>
  <c r="Y818" i="5"/>
  <c r="Z818" i="5"/>
  <c r="AA818" i="5"/>
  <c r="D819" i="5"/>
  <c r="E819" i="5"/>
  <c r="F819" i="5"/>
  <c r="G819" i="5"/>
  <c r="H819" i="5"/>
  <c r="J819" i="5"/>
  <c r="K819" i="5"/>
  <c r="L819" i="5"/>
  <c r="M819" i="5"/>
  <c r="N819" i="5"/>
  <c r="O819" i="5"/>
  <c r="P819" i="5"/>
  <c r="Q819" i="5"/>
  <c r="R819" i="5"/>
  <c r="S819" i="5"/>
  <c r="T819" i="5"/>
  <c r="U819" i="5"/>
  <c r="V819" i="5"/>
  <c r="W819" i="5"/>
  <c r="X819" i="5"/>
  <c r="Y819" i="5"/>
  <c r="Z819" i="5"/>
  <c r="AA819" i="5"/>
  <c r="D820" i="5"/>
  <c r="E820" i="5"/>
  <c r="F820" i="5"/>
  <c r="G820" i="5"/>
  <c r="H820" i="5"/>
  <c r="J820" i="5"/>
  <c r="K820" i="5"/>
  <c r="L820" i="5"/>
  <c r="M820" i="5"/>
  <c r="N820" i="5"/>
  <c r="O820" i="5"/>
  <c r="P820" i="5"/>
  <c r="Q820" i="5"/>
  <c r="R820" i="5"/>
  <c r="S820" i="5"/>
  <c r="T820" i="5"/>
  <c r="U820" i="5"/>
  <c r="V820" i="5"/>
  <c r="W820" i="5"/>
  <c r="X820" i="5"/>
  <c r="Y820" i="5"/>
  <c r="Z820" i="5"/>
  <c r="AA820" i="5"/>
  <c r="D821" i="5"/>
  <c r="E821" i="5"/>
  <c r="F821" i="5"/>
  <c r="G821" i="5"/>
  <c r="H821" i="5"/>
  <c r="J821" i="5"/>
  <c r="K821" i="5"/>
  <c r="L821" i="5"/>
  <c r="M821" i="5"/>
  <c r="N821" i="5"/>
  <c r="O821" i="5"/>
  <c r="P821" i="5"/>
  <c r="Q821" i="5"/>
  <c r="R821" i="5"/>
  <c r="S821" i="5"/>
  <c r="T821" i="5"/>
  <c r="U821" i="5"/>
  <c r="V821" i="5"/>
  <c r="W821" i="5"/>
  <c r="X821" i="5"/>
  <c r="Y821" i="5"/>
  <c r="Z821" i="5"/>
  <c r="AA821" i="5"/>
  <c r="D822" i="5"/>
  <c r="E822" i="5"/>
  <c r="F822" i="5"/>
  <c r="G822" i="5"/>
  <c r="H822" i="5"/>
  <c r="J822" i="5"/>
  <c r="K822" i="5"/>
  <c r="L822" i="5"/>
  <c r="M822" i="5"/>
  <c r="N822" i="5"/>
  <c r="O822" i="5"/>
  <c r="P822" i="5"/>
  <c r="Q822" i="5"/>
  <c r="R822" i="5"/>
  <c r="S822" i="5"/>
  <c r="T822" i="5"/>
  <c r="U822" i="5"/>
  <c r="V822" i="5"/>
  <c r="W822" i="5"/>
  <c r="X822" i="5"/>
  <c r="Y822" i="5"/>
  <c r="Z822" i="5"/>
  <c r="AA822" i="5"/>
  <c r="D823" i="5"/>
  <c r="E823" i="5"/>
  <c r="F823" i="5"/>
  <c r="G823" i="5"/>
  <c r="H823" i="5"/>
  <c r="J823" i="5"/>
  <c r="K823" i="5"/>
  <c r="L823" i="5"/>
  <c r="M823" i="5"/>
  <c r="N823" i="5"/>
  <c r="O823" i="5"/>
  <c r="P823" i="5"/>
  <c r="Q823" i="5"/>
  <c r="R823" i="5"/>
  <c r="S823" i="5"/>
  <c r="T823" i="5"/>
  <c r="U823" i="5"/>
  <c r="V823" i="5"/>
  <c r="W823" i="5"/>
  <c r="X823" i="5"/>
  <c r="Y823" i="5"/>
  <c r="Z823" i="5"/>
  <c r="AA823" i="5"/>
  <c r="J372" i="18" l="1"/>
  <c r="J364" i="18"/>
  <c r="J393" i="18"/>
  <c r="J385" i="18"/>
  <c r="J381" i="18"/>
  <c r="J361" i="18"/>
  <c r="J360" i="18"/>
  <c r="J363" i="18"/>
  <c r="J398" i="18"/>
  <c r="J399" i="18"/>
  <c r="J359" i="18"/>
  <c r="J392" i="18"/>
  <c r="J371" i="18"/>
  <c r="J362" i="18"/>
  <c r="J377" i="18"/>
  <c r="J366" i="18"/>
  <c r="J375" i="18"/>
  <c r="J391" i="18"/>
  <c r="J373" i="18"/>
  <c r="J365" i="18"/>
  <c r="J404" i="18"/>
  <c r="J396" i="18"/>
  <c r="J384" i="18"/>
  <c r="J374" i="18"/>
  <c r="J367" i="18"/>
  <c r="J358" i="18"/>
  <c r="J370" i="18"/>
  <c r="J402" i="18"/>
  <c r="J394" i="18"/>
  <c r="J386" i="18"/>
  <c r="J382" i="18"/>
  <c r="J395" i="18"/>
  <c r="J387" i="18"/>
  <c r="J383" i="18"/>
  <c r="J388" i="18"/>
  <c r="J357" i="18"/>
  <c r="J380" i="18"/>
  <c r="J335" i="18"/>
  <c r="J348" i="18"/>
  <c r="J255" i="18"/>
  <c r="J343" i="18"/>
  <c r="J347" i="18"/>
  <c r="J353" i="18"/>
  <c r="J329" i="18"/>
  <c r="J354" i="18"/>
  <c r="J336" i="18"/>
  <c r="J261" i="18"/>
  <c r="J333" i="18"/>
  <c r="J338" i="18"/>
  <c r="J334" i="18"/>
  <c r="J341" i="18"/>
  <c r="J350" i="18"/>
  <c r="J351" i="18"/>
  <c r="J342" i="18"/>
  <c r="J344" i="18"/>
  <c r="J355" i="18"/>
  <c r="J345" i="18"/>
  <c r="J331" i="18"/>
  <c r="J349" i="18"/>
  <c r="J278" i="18"/>
  <c r="J201" i="18"/>
  <c r="J352" i="18"/>
  <c r="J346" i="18"/>
  <c r="J328" i="18"/>
  <c r="J99" i="18"/>
  <c r="J332" i="18"/>
  <c r="J356" i="18"/>
  <c r="J339" i="18"/>
  <c r="J330" i="18"/>
  <c r="J307" i="18"/>
  <c r="J340" i="18"/>
  <c r="J337" i="18"/>
  <c r="J322" i="18"/>
  <c r="J326" i="18"/>
  <c r="J320" i="18"/>
  <c r="J227" i="18"/>
  <c r="J308" i="18"/>
  <c r="J225" i="18"/>
  <c r="J204" i="18"/>
  <c r="J317" i="18"/>
  <c r="J274" i="18"/>
  <c r="J267" i="18"/>
  <c r="J263" i="18"/>
  <c r="J324" i="18"/>
  <c r="J138" i="18"/>
  <c r="J136" i="18"/>
  <c r="J285" i="18"/>
  <c r="J186" i="18"/>
  <c r="J182" i="18"/>
  <c r="J316" i="18"/>
  <c r="J286" i="18"/>
  <c r="J239" i="18"/>
  <c r="J215" i="18"/>
  <c r="J318" i="18"/>
  <c r="J321" i="18"/>
  <c r="J315" i="18"/>
  <c r="J254" i="18"/>
  <c r="J226" i="18"/>
  <c r="J327" i="18"/>
  <c r="J325" i="18"/>
  <c r="J323" i="18"/>
  <c r="J252" i="18"/>
  <c r="J244" i="18"/>
  <c r="J232" i="18"/>
  <c r="J224" i="18"/>
  <c r="J277" i="18"/>
  <c r="B24" i="7"/>
  <c r="F25" i="7" s="1"/>
  <c r="C24" i="7"/>
  <c r="D23" i="7"/>
  <c r="J299" i="18"/>
  <c r="J281" i="18"/>
  <c r="J260" i="18"/>
  <c r="J319" i="18"/>
  <c r="J207" i="18"/>
  <c r="J282" i="18"/>
  <c r="J270" i="18"/>
  <c r="J262" i="18"/>
  <c r="J259" i="18"/>
  <c r="J258" i="18"/>
  <c r="J217" i="18"/>
  <c r="J208" i="18"/>
  <c r="J206" i="18"/>
  <c r="J187" i="18"/>
  <c r="J174" i="18"/>
  <c r="J95" i="18"/>
  <c r="J222" i="18"/>
  <c r="J160" i="18"/>
  <c r="J313" i="18"/>
  <c r="J311" i="18"/>
  <c r="J312" i="18"/>
  <c r="J287" i="18"/>
  <c r="J309" i="18"/>
  <c r="J314" i="18"/>
  <c r="J273" i="18"/>
  <c r="J248" i="18"/>
  <c r="J238" i="18"/>
  <c r="J233" i="18"/>
  <c r="J266" i="18"/>
  <c r="J237" i="18"/>
  <c r="J218" i="18"/>
  <c r="J197" i="18"/>
  <c r="J192" i="18"/>
  <c r="J183" i="18"/>
  <c r="J177" i="18"/>
  <c r="J137" i="18"/>
  <c r="J84" i="18"/>
  <c r="J35" i="18"/>
  <c r="J306" i="18"/>
  <c r="J303" i="18"/>
  <c r="J302" i="18"/>
  <c r="J301" i="18"/>
  <c r="J298" i="18"/>
  <c r="J295" i="18"/>
  <c r="J304" i="18"/>
  <c r="J169" i="18"/>
  <c r="J297" i="18"/>
  <c r="J290" i="18"/>
  <c r="J294" i="18"/>
  <c r="J128" i="18"/>
  <c r="J292" i="18"/>
  <c r="J293" i="18"/>
  <c r="J265" i="18"/>
  <c r="J250" i="18"/>
  <c r="J247" i="18"/>
  <c r="J245" i="18"/>
  <c r="J234" i="18"/>
  <c r="J231" i="18"/>
  <c r="J198" i="18"/>
  <c r="J291" i="18"/>
  <c r="J178" i="18"/>
  <c r="J172" i="18"/>
  <c r="J170" i="18"/>
  <c r="J146" i="18"/>
  <c r="J133" i="18"/>
  <c r="J125" i="18"/>
  <c r="J283" i="18"/>
  <c r="J284" i="18"/>
  <c r="J269" i="18"/>
  <c r="J246" i="18"/>
  <c r="J229" i="18"/>
  <c r="J221" i="18"/>
  <c r="J211" i="18"/>
  <c r="J195" i="18"/>
  <c r="J185" i="18"/>
  <c r="J166" i="18"/>
  <c r="J161" i="18"/>
  <c r="J149" i="18"/>
  <c r="J141" i="18"/>
  <c r="J135" i="18"/>
  <c r="J130" i="18"/>
  <c r="J119" i="18"/>
  <c r="J115" i="18"/>
  <c r="J113" i="18"/>
  <c r="J96" i="18"/>
  <c r="J87" i="18"/>
  <c r="J272" i="18"/>
  <c r="J242" i="18"/>
  <c r="J235" i="18"/>
  <c r="J228" i="18"/>
  <c r="J220" i="18"/>
  <c r="J214" i="18"/>
  <c r="J213" i="18"/>
  <c r="J188" i="18"/>
  <c r="J180" i="18"/>
  <c r="J173" i="18"/>
  <c r="J168" i="18"/>
  <c r="J154" i="18"/>
  <c r="J150" i="18"/>
  <c r="J114" i="18"/>
  <c r="J112" i="18"/>
  <c r="J107" i="18"/>
  <c r="J97" i="18"/>
  <c r="J91" i="18"/>
  <c r="J72" i="18"/>
  <c r="J64" i="18"/>
  <c r="J55" i="18"/>
  <c r="J45" i="18"/>
  <c r="J44" i="18"/>
  <c r="J43" i="18"/>
  <c r="J42" i="18"/>
  <c r="J29" i="18"/>
  <c r="J28" i="18"/>
  <c r="J27" i="18"/>
  <c r="J2" i="18"/>
  <c r="J279" i="18"/>
  <c r="J3" i="18"/>
  <c r="J275" i="18"/>
  <c r="J256" i="18"/>
  <c r="J240" i="18"/>
  <c r="J236" i="18"/>
  <c r="J230" i="18"/>
  <c r="J216" i="18"/>
  <c r="J205" i="18"/>
  <c r="J199" i="18"/>
  <c r="J193" i="18"/>
  <c r="J190" i="18"/>
  <c r="J175" i="18"/>
  <c r="J164" i="18"/>
  <c r="J162" i="18"/>
  <c r="J155" i="18"/>
  <c r="J153" i="18"/>
  <c r="J151" i="18"/>
  <c r="J147" i="18"/>
  <c r="J276" i="18"/>
  <c r="J264" i="18"/>
  <c r="J257" i="18"/>
  <c r="J253" i="18"/>
  <c r="J249" i="18"/>
  <c r="J241" i="18"/>
  <c r="J223" i="18"/>
  <c r="J219" i="18"/>
  <c r="J210" i="18"/>
  <c r="J209" i="18"/>
  <c r="J202" i="18"/>
  <c r="J196" i="18"/>
  <c r="J194" i="18"/>
  <c r="J191" i="18"/>
  <c r="J189" i="18"/>
  <c r="J184" i="18"/>
  <c r="J181" i="18"/>
  <c r="J176" i="18"/>
  <c r="J171" i="18"/>
  <c r="J165" i="18"/>
  <c r="J163" i="18"/>
  <c r="J159" i="18"/>
  <c r="J156" i="18"/>
  <c r="J152" i="18"/>
  <c r="J148" i="18"/>
  <c r="J145" i="18"/>
  <c r="J144" i="18"/>
  <c r="J143" i="18"/>
  <c r="J142" i="18"/>
  <c r="J140" i="18"/>
  <c r="J139" i="18"/>
  <c r="J134" i="18"/>
  <c r="J129" i="18"/>
  <c r="J123" i="18"/>
  <c r="J120" i="18"/>
  <c r="J109" i="18"/>
  <c r="J108" i="18"/>
  <c r="J105" i="18"/>
  <c r="J104" i="18"/>
  <c r="J103" i="18"/>
  <c r="J102" i="18"/>
  <c r="J94" i="18"/>
  <c r="J93" i="18"/>
  <c r="J92" i="18"/>
  <c r="J90" i="18"/>
  <c r="J88" i="18"/>
  <c r="J86" i="18"/>
  <c r="J85" i="18"/>
  <c r="J83" i="18"/>
  <c r="J82" i="18"/>
  <c r="J81" i="18"/>
  <c r="J80" i="18"/>
  <c r="J79" i="18"/>
  <c r="J78" i="18"/>
  <c r="J77" i="18"/>
  <c r="J76" i="18"/>
  <c r="J75" i="18"/>
  <c r="J74" i="18"/>
  <c r="J73" i="18"/>
  <c r="J71" i="18"/>
  <c r="J70" i="18"/>
  <c r="J69" i="18"/>
  <c r="J68" i="18"/>
  <c r="J67" i="18"/>
  <c r="J66" i="18"/>
  <c r="J65" i="18"/>
  <c r="J63" i="18"/>
  <c r="J61" i="18"/>
  <c r="J60" i="18"/>
  <c r="J59" i="18"/>
  <c r="J58" i="18"/>
  <c r="J57" i="18"/>
  <c r="J56" i="18"/>
  <c r="J54" i="18"/>
  <c r="J53" i="18"/>
  <c r="J52" i="18"/>
  <c r="J51" i="18"/>
  <c r="J50" i="18"/>
  <c r="J49" i="18"/>
  <c r="J48" i="18"/>
  <c r="J47" i="18"/>
  <c r="J46" i="18"/>
  <c r="J41" i="18"/>
  <c r="J40" i="18"/>
  <c r="J39" i="18"/>
  <c r="J38" i="18"/>
  <c r="J37" i="18"/>
  <c r="J36" i="18"/>
  <c r="J34" i="18"/>
  <c r="J33" i="18"/>
  <c r="J32" i="18"/>
  <c r="J31" i="18"/>
  <c r="J30" i="18"/>
  <c r="J26" i="18"/>
  <c r="J25" i="18"/>
  <c r="J24" i="18"/>
  <c r="J23" i="18"/>
  <c r="J22" i="18"/>
  <c r="J20" i="18"/>
  <c r="J19" i="18"/>
  <c r="J17" i="18"/>
  <c r="J16" i="18"/>
  <c r="J15" i="18"/>
  <c r="J14" i="18"/>
  <c r="J13" i="18"/>
  <c r="J12" i="18"/>
  <c r="J11" i="18"/>
  <c r="J10" i="18"/>
  <c r="J8" i="18"/>
  <c r="J7" i="18"/>
  <c r="J6" i="18"/>
  <c r="J5" i="18"/>
  <c r="J18" i="18"/>
  <c r="J288" i="18"/>
  <c r="J271" i="18"/>
  <c r="J268" i="18"/>
  <c r="J243" i="18"/>
  <c r="J203" i="18"/>
  <c r="J200" i="18"/>
  <c r="J167" i="18"/>
  <c r="J158" i="18"/>
  <c r="J132" i="18"/>
  <c r="J131" i="18"/>
  <c r="J62" i="18"/>
  <c r="J9" i="18"/>
  <c r="J212" i="18"/>
  <c r="J121" i="18"/>
  <c r="J89" i="18"/>
  <c r="J280" i="18"/>
  <c r="J251" i="18"/>
  <c r="J157" i="18"/>
  <c r="J124" i="18"/>
  <c r="J100" i="18"/>
  <c r="J289" i="18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H3" i="5"/>
  <c r="G3" i="5"/>
  <c r="AA3" i="5" l="1"/>
  <c r="E3" i="5"/>
  <c r="F3" i="5"/>
  <c r="D3" i="5"/>
  <c r="J378" i="18" l="1"/>
  <c r="J368" i="18"/>
  <c r="J296" i="18"/>
  <c r="J379" i="18"/>
  <c r="J305" i="18"/>
  <c r="J300" i="18"/>
  <c r="J21" i="18"/>
  <c r="J310" i="18"/>
  <c r="J101" i="18"/>
  <c r="J98" i="18"/>
  <c r="J110" i="18"/>
  <c r="J106" i="18"/>
  <c r="J116" i="18"/>
  <c r="J111" i="18"/>
  <c r="J117" i="18"/>
  <c r="J118" i="18"/>
  <c r="J126" i="18"/>
  <c r="J122" i="18"/>
  <c r="J4" i="18"/>
  <c r="J127" i="18"/>
  <c r="J179" i="18"/>
  <c r="A12" i="7" l="1"/>
  <c r="D11" i="7" l="1"/>
  <c r="D22" i="7" l="1"/>
  <c r="D20" i="7" l="1"/>
  <c r="D19" i="7"/>
  <c r="D21" i="7"/>
  <c r="D18" i="7"/>
  <c r="D24" i="7" l="1"/>
</calcChain>
</file>

<file path=xl/sharedStrings.xml><?xml version="1.0" encoding="utf-8"?>
<sst xmlns="http://schemas.openxmlformats.org/spreadsheetml/2006/main" count="4393" uniqueCount="719">
  <si>
    <t>CEDULA</t>
  </si>
  <si>
    <t>NOMBRE</t>
  </si>
  <si>
    <t>AHORRO PERMANENTE</t>
  </si>
  <si>
    <t>AHORRO VOLUNTARIO</t>
  </si>
  <si>
    <t>APORTES</t>
  </si>
  <si>
    <t>ADRIANA PAOLA SERRANO MARIN</t>
  </si>
  <si>
    <t>ANA ANYE CONTRERAS CARVAJAL</t>
  </si>
  <si>
    <t>ARTURO CAMAÑO MORATTO</t>
  </si>
  <si>
    <t>ASDRUAL BERNAL RIVEROS</t>
  </si>
  <si>
    <t>CARMEN AMAYA MARTINEZ</t>
  </si>
  <si>
    <t>CARMEN RUBIO GONZALEZ</t>
  </si>
  <si>
    <t>CESAR HUMBERTO ALFARO ARCINIEGAS</t>
  </si>
  <si>
    <t>CIRO TAPIAS CONDE</t>
  </si>
  <si>
    <t>CLAUDIA MATEUS SUANCHA</t>
  </si>
  <si>
    <t>CLAUDIA PATRICIA LEON MARTINEZ</t>
  </si>
  <si>
    <t>CRISTIAN CAMILO PITA CELIS</t>
  </si>
  <si>
    <t>DAVID ORLANDO ACOSTA ECHAVARRIA</t>
  </si>
  <si>
    <t>DEISY YAJAIRA PARADA FERRER</t>
  </si>
  <si>
    <t>DEIVY VALENCIA VILLA</t>
  </si>
  <si>
    <t>DIANA MARCELA CASTRO VELASQUEZ</t>
  </si>
  <si>
    <t>DIEGO ANDRES FIGUEROA ZARATE</t>
  </si>
  <si>
    <t>EDGAR RUEDA RUEDA</t>
  </si>
  <si>
    <t>EDNA JUDITH SANTOYO FORERO</t>
  </si>
  <si>
    <t>ELIECER SERRANO DOMINGUEZ</t>
  </si>
  <si>
    <t>ELISEO REMOLINA GUALDRON</t>
  </si>
  <si>
    <t>ELIZABETH MELO CAICEDO</t>
  </si>
  <si>
    <t>ELSA RODRIGUEZ CASTRO</t>
  </si>
  <si>
    <t>ELVIS OMAR BARBOSA ACEVEDO</t>
  </si>
  <si>
    <t>EUFEMIANO OREJARENA VARGAS</t>
  </si>
  <si>
    <t>EVELIA BELTRAN</t>
  </si>
  <si>
    <t>FEDERICO MONTOYA DELGADO</t>
  </si>
  <si>
    <t>GABRIEL LOPEZ PABON</t>
  </si>
  <si>
    <t>GERMAN MONSALVE SANTAMARIA</t>
  </si>
  <si>
    <t>GLORIA INES PLATA ORTIZ</t>
  </si>
  <si>
    <t>HERMES CASTELLANOS SUAREZ</t>
  </si>
  <si>
    <t>HIPOLITO PATIÑO DURAN</t>
  </si>
  <si>
    <t>INES RODRIGUEZ RANGEL</t>
  </si>
  <si>
    <t>IRALLE ALVAREZ</t>
  </si>
  <si>
    <t>JAIRO ENRIQUE VEGA ALVAREZ</t>
  </si>
  <si>
    <t>JAVIER MAURICIO CACERES</t>
  </si>
  <si>
    <t>JENNIFER VALERIA MARTINEZ CORZO</t>
  </si>
  <si>
    <t>JENNY CORREDOR JAIMES</t>
  </si>
  <si>
    <t>JENNY KATHERINE ALVAREZ CAMARON</t>
  </si>
  <si>
    <t>JHON FREDDY NIÑO MAYORGA</t>
  </si>
  <si>
    <t>JHON FREDDY ORTIZ GAMBOA</t>
  </si>
  <si>
    <t>JORGE HONORIO MOLINA DIAZ</t>
  </si>
  <si>
    <t>JOSE NORBERTO GARCIA FORERO</t>
  </si>
  <si>
    <t>JOSE RAUL JAIMES CONTRERAS</t>
  </si>
  <si>
    <t>JUAN MANUEL MOLINA PINTO</t>
  </si>
  <si>
    <t>LUDWIM AVELLANEDA LOZADA</t>
  </si>
  <si>
    <t>LUIS ALFONSO LUNA YALI</t>
  </si>
  <si>
    <t>LUIS ANTONIO BELTRAN CORREA</t>
  </si>
  <si>
    <t>LUZ CONSUELO JAIMES BAEZ</t>
  </si>
  <si>
    <t>LUZ NIDIA JAIMES BECERRA</t>
  </si>
  <si>
    <t>MARA PAOLA LOPEZ MONTERO</t>
  </si>
  <si>
    <t>MARIA CRISTINA MARTINEZ MOLANO</t>
  </si>
  <si>
    <t>MARIBETH RODRIGUEZ BAEZ</t>
  </si>
  <si>
    <t>MARIELA ESPERANZA MENESES</t>
  </si>
  <si>
    <t>MARTHA PATRICIA MEJIA CHAPARRO</t>
  </si>
  <si>
    <t>MARY ELIZABETH ORTEGA FLOREZ</t>
  </si>
  <si>
    <t>MAYRA ALEJANDRA AVILA LIZARAZO</t>
  </si>
  <si>
    <t>MIGUEL ANGEL SANABRIA DELGADO</t>
  </si>
  <si>
    <t>MIREYA MACIAS RUEDA</t>
  </si>
  <si>
    <t>MONICA YAZMIN RUEDA GARCIA</t>
  </si>
  <si>
    <t>NANCY ACEVEDO MORALES</t>
  </si>
  <si>
    <t>NILTON JACINTO LOPEZ ARENAS</t>
  </si>
  <si>
    <t>NINI JOHANA NIÑO ORDUZ</t>
  </si>
  <si>
    <t>NUBIA KATHERINE FLOREZ GUTIERREZ</t>
  </si>
  <si>
    <t>OLIMPIA ISIDRA GONZALEZ QUIROZ</t>
  </si>
  <si>
    <t>OMAR VILLARREAL AMAYA</t>
  </si>
  <si>
    <t>PABLO AUGUSTO RAMIREZ RAMIREZ</t>
  </si>
  <si>
    <t>PEDRO RAMON ROA MORENO</t>
  </si>
  <si>
    <t>PEDRO SIMON CARVAJAL BAUTISTA</t>
  </si>
  <si>
    <t>RICARDO LOZANO VARGAS</t>
  </si>
  <si>
    <t>ROLANDO PEDRAZA CONTRERAS</t>
  </si>
  <si>
    <t>RONAL HERRENO RANGEL VALDELEON</t>
  </si>
  <si>
    <t>SANDRA PATRICIA SIZA VARGAS</t>
  </si>
  <si>
    <t>SILVERIO RODRIGUEZ JIMENEZ</t>
  </si>
  <si>
    <t>SILVIA MILENA DUARTE BARON</t>
  </si>
  <si>
    <t>SOLANGEL MANCIPE PALACIO</t>
  </si>
  <si>
    <t>VIRGILIO ANDRES BAUTISTA GARCIA</t>
  </si>
  <si>
    <t>VIVIANA SANTOS DELGADO</t>
  </si>
  <si>
    <t>YANET MEJIA MANTILLA</t>
  </si>
  <si>
    <t>YHONN EDDY URIBE SARMIENTO</t>
  </si>
  <si>
    <t>YUDIS EDITH GARRIDO HERRERA</t>
  </si>
  <si>
    <t>YURI CAROLINA ARENAS AMADOR</t>
  </si>
  <si>
    <t>ZAIDA SUAREZ ESCALANTE</t>
  </si>
  <si>
    <t>ZORAIDA BELEN MENDOZA PAEZ</t>
  </si>
  <si>
    <t>FECHA DE CORTE</t>
  </si>
  <si>
    <t>Hoja3!A1</t>
  </si>
  <si>
    <t>Hoja5!A1</t>
  </si>
  <si>
    <t>GERENCIA</t>
  </si>
  <si>
    <t>fondepas2011@hotmail.com</t>
  </si>
  <si>
    <t>DUDAS E INQUIETUDES.</t>
  </si>
  <si>
    <t>DIFERENCIAS AHORROS Y PRESTAMOS</t>
  </si>
  <si>
    <t>NOS INTERESAN SUS SUGERENCIAS:  QUE ACTIVIDAD SOCIAL CREE QUE DEBERIAMOS DESARROLLAR?  Envienos sus aportes</t>
  </si>
  <si>
    <t>Gracias</t>
  </si>
  <si>
    <t>fondepascontable@hotmail.com</t>
  </si>
  <si>
    <t>CONTADORA</t>
  </si>
  <si>
    <t>VICTOR MANUEL DIAZ REYES</t>
  </si>
  <si>
    <t>ANGELA INES FONSECA DIAZ</t>
  </si>
  <si>
    <t>DESPUES DE 30 DIAS DAREMOS</t>
  </si>
  <si>
    <t>POR ACEPTADO ESTE EXTRACTO</t>
  </si>
  <si>
    <t>EDINSON JAVIER GOMEZ CORREDOR</t>
  </si>
  <si>
    <t>MARTHA DELGADO DUARTE</t>
  </si>
  <si>
    <t>MAURICIO MONTOYA DELGADO</t>
  </si>
  <si>
    <t>LILIAN FERNANDA MORENO GARCIA</t>
  </si>
  <si>
    <t xml:space="preserve">IVAN RODOLFO LEON ALVAREZ </t>
  </si>
  <si>
    <t xml:space="preserve">MARCELA MORENO LIZARAZO </t>
  </si>
  <si>
    <t>YENUBY MILENA LEON LUNA</t>
  </si>
  <si>
    <t>CARMEN YANETH ALMEYDA ROJAS</t>
  </si>
  <si>
    <t>ELTON VERTEL DE LA ROSA</t>
  </si>
  <si>
    <t>JOSE WILIAN MENDOZA PAEZ</t>
  </si>
  <si>
    <t>MIRIAM ESTELA VEGA ALVAREZ</t>
  </si>
  <si>
    <t>MIRYAM GLADYS RINCON BARON</t>
  </si>
  <si>
    <t>ORLANDO MANTILLA BORRERO</t>
  </si>
  <si>
    <t>WILFREDY LOBO BAYONA</t>
  </si>
  <si>
    <t>YENDRIS  YULIETH  MEJIA  MILIAN</t>
  </si>
  <si>
    <t>JEINER  ALONSO MARTINEZ  MERCADO</t>
  </si>
  <si>
    <t>LEIDY  JOHANNA AGUILLON  QUINTERO</t>
  </si>
  <si>
    <t>PEDRO PABLO BERNAL RIVEROS</t>
  </si>
  <si>
    <t xml:space="preserve">ANA CECILIA LEGUIZAMON RODRIGUEZ </t>
  </si>
  <si>
    <t>DIEGO GELVEZ CAVADIAS</t>
  </si>
  <si>
    <t>EDUARDO MALDONADO JEREZ</t>
  </si>
  <si>
    <t>GONZALO JAIMES SIERRA</t>
  </si>
  <si>
    <t>JOSE GABRIEL CHAPARRO BUITRAGO</t>
  </si>
  <si>
    <t>MARCELA ALEXAND DEL MONGUI YAÑEZ PALACIOS</t>
  </si>
  <si>
    <t>MAURICIO HERNAN MARIÑO RICON</t>
  </si>
  <si>
    <t>VIVIAN JOHANNA LOPEZ CASTAÑEDA</t>
  </si>
  <si>
    <t>WILMAR RUBIO URIBE</t>
  </si>
  <si>
    <t xml:space="preserve">CARLOS ENRIQUE JAIMES GARCIA </t>
  </si>
  <si>
    <t>RICHARD ALEXANDRO BUENO LEON</t>
  </si>
  <si>
    <t>EDGAR AMADOR ESCOBAR LEMUS</t>
  </si>
  <si>
    <t>JOSE EDUARDO MATEUS RAMIREZ</t>
  </si>
  <si>
    <t xml:space="preserve">ANTONIO VICENTE HERNANDEZ RODRIGUEZ </t>
  </si>
  <si>
    <t xml:space="preserve">LILIANA CASTELLANOS ARDILA </t>
  </si>
  <si>
    <t>NELSON DAVID MONTES BAUTISTA</t>
  </si>
  <si>
    <t xml:space="preserve">ZULMA DURLEY GOMEZ MORENO </t>
  </si>
  <si>
    <t>ZULMA JOHANNA DELGADO CALDERON</t>
  </si>
  <si>
    <t>HERNAN MEJIA RINCON</t>
  </si>
  <si>
    <t xml:space="preserve">IDINARCO MANCIPE MARQUEZ </t>
  </si>
  <si>
    <t>FRAN FERNANDO DIAZ</t>
  </si>
  <si>
    <t xml:space="preserve">JORGE ELIECER NAVAS GOMEZ </t>
  </si>
  <si>
    <t xml:space="preserve">ERIKA MARCELA VELASQUEZ ECHAVEZ </t>
  </si>
  <si>
    <t>AHO PERMANENTE</t>
  </si>
  <si>
    <t>AHO VOLUNTA</t>
  </si>
  <si>
    <t>SI TIENE OBSERVACIONES A LA INFORMACION, FAVOR ENVIARLA A: fondepascontable@hotmail.com.</t>
  </si>
  <si>
    <t>DIEGO ANDRES MANTILLA DELGADO</t>
  </si>
  <si>
    <t>DIANA MARCELA CASTRO SANCHEZ</t>
  </si>
  <si>
    <t>GLORIA MARIA CRISTANCHO LIZCANO</t>
  </si>
  <si>
    <t>MARTHA LUCIA ANAYA MESA</t>
  </si>
  <si>
    <t>SUGEY LILIANA AREVALO QUINTERO</t>
  </si>
  <si>
    <t>SUSANA BOHORQUEZ MANTILLA</t>
  </si>
  <si>
    <t>YULY MARCELA VALDERRAMA GARCIA</t>
  </si>
  <si>
    <t>RAFAEL CALDERON ALARCON</t>
  </si>
  <si>
    <t>JUAN DANY VELASCO CAMACHO</t>
  </si>
  <si>
    <t>JESSICA ADRIANA RODRIGUEZ FERREIRA</t>
  </si>
  <si>
    <t>DANY SAMUEL CASTRO CONTRERAS</t>
  </si>
  <si>
    <t>DANIEL ALFONSO ESCALANTE PEÑARANDA</t>
  </si>
  <si>
    <t>JAIRO GUARDELA OLIVEROS</t>
  </si>
  <si>
    <t>PRESTAMO 1</t>
  </si>
  <si>
    <t>INTERESES 1</t>
  </si>
  <si>
    <t>PRESTAMO 2</t>
  </si>
  <si>
    <t>INTERESES 2</t>
  </si>
  <si>
    <t>CUOTA 1</t>
  </si>
  <si>
    <t>CUOTA 2</t>
  </si>
  <si>
    <t>PRESTAMO 3</t>
  </si>
  <si>
    <t>INTERESES 3</t>
  </si>
  <si>
    <t>CUOTA 3</t>
  </si>
  <si>
    <t>PRESTAMO 4</t>
  </si>
  <si>
    <t>INTERESES 4</t>
  </si>
  <si>
    <t>CUOTA 4</t>
  </si>
  <si>
    <t>PRESTAMO 5</t>
  </si>
  <si>
    <t>INTERESES 5</t>
  </si>
  <si>
    <t>CUOTA 5</t>
  </si>
  <si>
    <t>INTERES</t>
  </si>
  <si>
    <t>VALOR</t>
  </si>
  <si>
    <t>CREDITO 1</t>
  </si>
  <si>
    <t>AHORROS</t>
  </si>
  <si>
    <t>CUOTA</t>
  </si>
  <si>
    <t>CREDITO 2</t>
  </si>
  <si>
    <t>CREDITO 3</t>
  </si>
  <si>
    <t>CREDITO 4</t>
  </si>
  <si>
    <t>CREDITOS VIGENTES</t>
  </si>
  <si>
    <t>TOTAL</t>
  </si>
  <si>
    <t>CLAVE</t>
  </si>
  <si>
    <t>elicami</t>
  </si>
  <si>
    <t>DIGITE SU CLAVE</t>
  </si>
  <si>
    <t>mau137</t>
  </si>
  <si>
    <t>Syham221</t>
  </si>
  <si>
    <t>2flhfm</t>
  </si>
  <si>
    <t>mariapaula</t>
  </si>
  <si>
    <t>dihero860707</t>
  </si>
  <si>
    <t>ednalu07</t>
  </si>
  <si>
    <t>diaz0127</t>
  </si>
  <si>
    <t>2003naco</t>
  </si>
  <si>
    <t>jcj9205</t>
  </si>
  <si>
    <t>alvarez13</t>
  </si>
  <si>
    <t>jfreddy84</t>
  </si>
  <si>
    <t>jfreddy0</t>
  </si>
  <si>
    <t>vane5509</t>
  </si>
  <si>
    <t>l881017</t>
  </si>
  <si>
    <t>op1074</t>
  </si>
  <si>
    <t>987marce</t>
  </si>
  <si>
    <t>isabel5</t>
  </si>
  <si>
    <t>ronal79</t>
  </si>
  <si>
    <t>vivi2206</t>
  </si>
  <si>
    <t>dapawi03</t>
  </si>
  <si>
    <t>mmy7328</t>
  </si>
  <si>
    <t>july28</t>
  </si>
  <si>
    <t>DIEGO ARMANDO HERRERA ROBLES</t>
  </si>
  <si>
    <t>LIBARDO MORENO LIZARAZO</t>
  </si>
  <si>
    <t>SALDO FECHA</t>
  </si>
  <si>
    <t>NRO CREDITO</t>
  </si>
  <si>
    <t>INTERES GANADO</t>
  </si>
  <si>
    <t>CUENTA 530520</t>
  </si>
  <si>
    <t>INTERES GANADOS A LA FECHA</t>
  </si>
  <si>
    <t>ANGELA MIREYA SALAS PRADA</t>
  </si>
  <si>
    <t>CRISTIAN STIVEN TORO CORTEZ</t>
  </si>
  <si>
    <t>arturito</t>
  </si>
  <si>
    <t>damaso</t>
  </si>
  <si>
    <t>2912d129</t>
  </si>
  <si>
    <t>fed82</t>
  </si>
  <si>
    <t>ALEJANDRO</t>
  </si>
  <si>
    <t>lucianito</t>
  </si>
  <si>
    <t>alvarez</t>
  </si>
  <si>
    <t>julyjuly</t>
  </si>
  <si>
    <t>ROPECO</t>
  </si>
  <si>
    <t>lv1987</t>
  </si>
  <si>
    <t>baron88</t>
  </si>
  <si>
    <t>riveros</t>
  </si>
  <si>
    <t>marioz</t>
  </si>
  <si>
    <t>dany1780</t>
  </si>
  <si>
    <t>abcd9921</t>
  </si>
  <si>
    <t>070707j</t>
  </si>
  <si>
    <t>jade2425</t>
  </si>
  <si>
    <t>david05</t>
  </si>
  <si>
    <t>maralc08</t>
  </si>
  <si>
    <t>6026319m</t>
  </si>
  <si>
    <t>jcdp2925</t>
  </si>
  <si>
    <t>omar</t>
  </si>
  <si>
    <t>ram586</t>
  </si>
  <si>
    <t>elidaros</t>
  </si>
  <si>
    <t>wilfred2381</t>
  </si>
  <si>
    <t>mey1999</t>
  </si>
  <si>
    <t>retsab94</t>
  </si>
  <si>
    <t>1774zjdc</t>
  </si>
  <si>
    <t>cecilia2</t>
  </si>
  <si>
    <t>jel2002</t>
  </si>
  <si>
    <t>la175010</t>
  </si>
  <si>
    <t>diana198</t>
  </si>
  <si>
    <t>952edgar</t>
  </si>
  <si>
    <t>jvega179</t>
  </si>
  <si>
    <t>mateus80</t>
  </si>
  <si>
    <t>gabriel3</t>
  </si>
  <si>
    <t>manuel68</t>
  </si>
  <si>
    <t>cris1979</t>
  </si>
  <si>
    <t>sebas093</t>
  </si>
  <si>
    <t>9876n</t>
  </si>
  <si>
    <t>lcvj0618</t>
  </si>
  <si>
    <t>jeiner10</t>
  </si>
  <si>
    <t>2409luz</t>
  </si>
  <si>
    <t>mara2606</t>
  </si>
  <si>
    <t>sofia24</t>
  </si>
  <si>
    <t>RICARDO HERNANDEZ DURAN</t>
  </si>
  <si>
    <t>ERWIN ANTONIO DE LA ROSA NAVAS</t>
  </si>
  <si>
    <t>DIANA CAROLINA PEDRAZA GONZALEZ</t>
  </si>
  <si>
    <t>DIANA YAZMIN BONILLA ZAPATA</t>
  </si>
  <si>
    <t>FRANCISCO JAVIER OSORIO NOGUERA</t>
  </si>
  <si>
    <t>MARILUZ LOZANO BELTRAN</t>
  </si>
  <si>
    <t>NAYIBE CASTELLANOS MARTINEZ</t>
  </si>
  <si>
    <t>JUAN CAMILO AYALA PINZON</t>
  </si>
  <si>
    <t>JOHN EDWAR RODRIGUEZ GARCIA</t>
  </si>
  <si>
    <t>KELLY YOJANA NIETO RAMIREZ</t>
  </si>
  <si>
    <t>MIGUEL ANGEL BARAJAS JEREZ</t>
  </si>
  <si>
    <t>PAOLA ANDREA FLOREZ JORGE</t>
  </si>
  <si>
    <t>RIGOBERTO SIZA RUIZ</t>
  </si>
  <si>
    <t>MAYERLY ANDREA MARTINEZ CARRILLO</t>
  </si>
  <si>
    <t>SURY SARAY AYALA SANTOS</t>
  </si>
  <si>
    <t>CARMEN SOFIA CARDENAS DUARTE</t>
  </si>
  <si>
    <t>MARLENE CARDENAS DUARTE</t>
  </si>
  <si>
    <t>OMAR JAIR GONZALEZ FRANCO</t>
  </si>
  <si>
    <t>EDDY JOHANNA ALMEIDA GUALDRON</t>
  </si>
  <si>
    <t>SINDY YOBELI CARREÑO SANCHEZ</t>
  </si>
  <si>
    <t>MARITZA SANCHEZ ROJAS</t>
  </si>
  <si>
    <t>SANDRA PATRICIA APARICIO GONZALEZ</t>
  </si>
  <si>
    <t>ALFREDO RUEDA ROLDAN</t>
  </si>
  <si>
    <t>ALEXIS DANIEL PABON VILLABONA</t>
  </si>
  <si>
    <t>ANDREA MARCELA DIAZ GALVIZ</t>
  </si>
  <si>
    <t>LYDA LEIDYS NIEVES DUARTE</t>
  </si>
  <si>
    <t>MARIA DEL PILAR MALPICA ARDILA</t>
  </si>
  <si>
    <t>JOSE LUIS LOPEZ MANJARREZ</t>
  </si>
  <si>
    <t>EDWIM MAURICIO REMOLINA CALDERON</t>
  </si>
  <si>
    <t>CUOT PEND</t>
  </si>
  <si>
    <t>FABIAN IBARRA JACOME</t>
  </si>
  <si>
    <t>YESID VEGA CARVAJAL</t>
  </si>
  <si>
    <t>CARMEN ALICIA VARGAS ORTEGA</t>
  </si>
  <si>
    <t>MARIA ALEJANDRA MEDINA ROSERO</t>
  </si>
  <si>
    <t>ELKIS YEDNEY TOLOSA GARCIA</t>
  </si>
  <si>
    <t>NURY CONSTANZA TAMARA LOPEZ</t>
  </si>
  <si>
    <t>NYDIA CONSUELO CORREDOR RODRIGUEZ</t>
  </si>
  <si>
    <t>JAINE YAMID DUARTE</t>
  </si>
  <si>
    <t>HEIBER DUBAN ORELLANOS GARAY</t>
  </si>
  <si>
    <t>ADRIANA MARCELA AGUIRRE CASTILLA</t>
  </si>
  <si>
    <t>JAVIER ALEJANDRO MOJICA BLANCO</t>
  </si>
  <si>
    <t>DAITER ANTONIO SOLANO TORRES</t>
  </si>
  <si>
    <t>CONCEPTO</t>
  </si>
  <si>
    <t>LIBRE INVERSION</t>
  </si>
  <si>
    <t>ESTUDIO</t>
  </si>
  <si>
    <t>VEHICULO</t>
  </si>
  <si>
    <t>VIVIENDA</t>
  </si>
  <si>
    <t>TIPO CREDITO</t>
  </si>
  <si>
    <t>EQUIPOS Y ENSERES</t>
  </si>
  <si>
    <t>VACACIONES</t>
  </si>
  <si>
    <t>CALAMIDAD DOMESTICA</t>
  </si>
  <si>
    <t>TIPO CREDITO 1</t>
  </si>
  <si>
    <t>TIPO CREDITO 2</t>
  </si>
  <si>
    <t>TIPO CREDITO 3</t>
  </si>
  <si>
    <t>TIPO CREDITO 4</t>
  </si>
  <si>
    <t>TIPO CREDITO 5</t>
  </si>
  <si>
    <t>HELI BARRERA PEREZ</t>
  </si>
  <si>
    <t>PLAN FUNERARIO</t>
  </si>
  <si>
    <t>HELVER ALEJANDRO RODRIGUEZ MARTINEZ</t>
  </si>
  <si>
    <t>JOSE ALONSO GUTIERREZ JIMENEZ</t>
  </si>
  <si>
    <t>JULYAN FERNANDO NIETO RAMIREZ</t>
  </si>
  <si>
    <t>YENITH ALEXANDRA PAEZ PLAZAS</t>
  </si>
  <si>
    <t>FAYBER JOHANDY MARCONY MENESES</t>
  </si>
  <si>
    <t>FABIAN ANDRES RANGEL RUEDA</t>
  </si>
  <si>
    <t>ERIK ALEXANDER CAÑAS COBAYAN</t>
  </si>
  <si>
    <t>JOSE GUSTAVO RIVEROS CARRERA</t>
  </si>
  <si>
    <t>MARTHA MORENO BASTO</t>
  </si>
  <si>
    <t>XIMENA PATRICIA BETIN MARRUGO</t>
  </si>
  <si>
    <t>DEISY DAYANNA GARCIA OLIVARES</t>
  </si>
  <si>
    <t>WILLIAM RENE VARGAS ESCAMILLA</t>
  </si>
  <si>
    <t>DIEGO FERNANDO QUINTERO FLOREZ</t>
  </si>
  <si>
    <t>HANS MICHEL VARGAS DIAZ</t>
  </si>
  <si>
    <t>LUZ MARITZA GARCIA GALLO</t>
  </si>
  <si>
    <t>BASE PARA CREDITO</t>
  </si>
  <si>
    <t>JEFERSON OMAR RINCON ACEVEDO</t>
  </si>
  <si>
    <t>MEJORAS LOCATIVAS</t>
  </si>
  <si>
    <t>MARIA YOLANDA SOSA ROJAS</t>
  </si>
  <si>
    <t>ANDREA ESPINOSA BLANCO</t>
  </si>
  <si>
    <t>DIANA MARCELA RODRIGUEZ TEATINO</t>
  </si>
  <si>
    <t>ELKIN YESID ALFONSO CAMARGO</t>
  </si>
  <si>
    <t>YOLANDA PRADA FLOREZ</t>
  </si>
  <si>
    <t xml:space="preserve">CUENTA </t>
  </si>
  <si>
    <t>GIOVANY GONZALEZ MARTINEZ</t>
  </si>
  <si>
    <t>SOLANGE MUÑOZ PINTO</t>
  </si>
  <si>
    <t>david01</t>
  </si>
  <si>
    <t>pato9417</t>
  </si>
  <si>
    <t>SOLANGEL MUÑOZ PINTO</t>
  </si>
  <si>
    <t>NIT</t>
  </si>
  <si>
    <t>DESCRIPCION</t>
  </si>
  <si>
    <t>SALDO ACTUAL</t>
  </si>
  <si>
    <t>CUENTAS</t>
  </si>
  <si>
    <t>LEDER ALFONSO SALINAS ACOSTA</t>
  </si>
  <si>
    <t xml:space="preserve">BELKIS MURCIA MONSALVE </t>
  </si>
  <si>
    <t>OSCAR MAURICIO PAREDES RIVERA</t>
  </si>
  <si>
    <t>SANDRA MILENA PEREZ CACERES</t>
  </si>
  <si>
    <t>CARLA MARIA DE LOS RIOS JEREZ</t>
  </si>
  <si>
    <t>CARLOS ALFREDO SANCHEZ JAIMES</t>
  </si>
  <si>
    <t>DENNYS MARIELA FONSECA ORTIZ</t>
  </si>
  <si>
    <t>HUGO LEONARDO FERNANDEZ SALAZAR</t>
  </si>
  <si>
    <t>IVAN GERARDO FERRER ARCINIEGAS</t>
  </si>
  <si>
    <t>JERSSON RAFAEL CONTRERAS AYALA</t>
  </si>
  <si>
    <t>JIMMY RUBIO PAEZ</t>
  </si>
  <si>
    <t>JOHANA CAROLINA LABRADOR ACOSTA</t>
  </si>
  <si>
    <t>RICHARD FABIAN GARNICA MELO</t>
  </si>
  <si>
    <t>YURI ESMERALDA OSPINA IBARRA</t>
  </si>
  <si>
    <t>NAIRA MARIA OYOLA GARRIDO</t>
  </si>
  <si>
    <t>CLAUDIA VEGA CERVANTES</t>
  </si>
  <si>
    <t>ADRIANA LIZETH ARCHILA MARTINEZ</t>
  </si>
  <si>
    <t>EDILSON GAMBOA HERRAN</t>
  </si>
  <si>
    <t>EDWAR YESID BELTRAN QUIRAMA</t>
  </si>
  <si>
    <t>JHON ALEXANDER MORALES TRIANA</t>
  </si>
  <si>
    <t>MARDUK LAMEK LAITON RAMIREZ</t>
  </si>
  <si>
    <t>MARLY VILLAMIZAR JEREZ</t>
  </si>
  <si>
    <t>BEATRIZ SOTOMONTE GONZALEZ</t>
  </si>
  <si>
    <t>JUAN CARLOS CEDEÑO CHAVEZ</t>
  </si>
  <si>
    <t>LIZETH BRIGGITE ALVAREZ RESTREPO</t>
  </si>
  <si>
    <t>CREDITO 5</t>
  </si>
  <si>
    <t>MAURICIO HERNAN MARIÑO RINCON</t>
  </si>
  <si>
    <t>ROSA ALEJANDRA SEPULVEDA PABON</t>
  </si>
  <si>
    <t>JOSE ALEXANDER ARIZA CERDAS</t>
  </si>
  <si>
    <t>LARRY MICHAEL RUGUA ORTEGA</t>
  </si>
  <si>
    <t>WITH DEANNY RUIZ BEHAYNE</t>
  </si>
  <si>
    <t>OMAR DAVID ROJAS SERNA</t>
  </si>
  <si>
    <t>ANA CECILIA LEGUIZAMON RODRIGUEZ</t>
  </si>
  <si>
    <t>BELKIS MURCIA MONSALVE</t>
  </si>
  <si>
    <t>BLANCA SUSANA MONTANEZ BALLESTEROS</t>
  </si>
  <si>
    <t>CARLOS ENRIQUE JAIMES GARCIA</t>
  </si>
  <si>
    <t>CARMEN YANETH ALMEIDA ROJAS</t>
  </si>
  <si>
    <t>DANIEL ALFONSO ESCALANTE PE¥ARANDA</t>
  </si>
  <si>
    <t>DIEGO GELVES CAVADIAS</t>
  </si>
  <si>
    <t>EDISON JAVIER GOMEZ CORREDOR</t>
  </si>
  <si>
    <t>ERIKA MARCELA VELASQUEZ ECHAVEZ</t>
  </si>
  <si>
    <t>ESCOBAR LEMUS EDGAR AMADOR</t>
  </si>
  <si>
    <t>FRANK FERNANDEZ DIAZ</t>
  </si>
  <si>
    <t>GERMAN ASLEY DUARTE TOBON</t>
  </si>
  <si>
    <t>HERNAN MEJIA RINCO</t>
  </si>
  <si>
    <t>HUBER QUINTERO ALVAREZ</t>
  </si>
  <si>
    <t>IVAN RODOLFO LEON ALVAREZ</t>
  </si>
  <si>
    <t>JAIMES SIERRA GONZALO</t>
  </si>
  <si>
    <t>JAIRO GIOVANNI MOLANO GUEVARA</t>
  </si>
  <si>
    <t>JERSSON RAFAEL CONTRERAS</t>
  </si>
  <si>
    <t>JORGE ELIECER NAVAS GOMEZ</t>
  </si>
  <si>
    <t>JOSE EDUARDO MATUS RAMIREZ</t>
  </si>
  <si>
    <t>JOSE GABRIEL CHAPARRO BUITAGRO</t>
  </si>
  <si>
    <t>JOSE WILLIAM MENDOZA PAEZ</t>
  </si>
  <si>
    <t>JUAN CARLOS CEDE¥O CHAVEZ</t>
  </si>
  <si>
    <t>KELLY JOHANA NIETO RAMIREZ</t>
  </si>
  <si>
    <t>LEIDY JOHANA AGUILLON QUINTERO</t>
  </si>
  <si>
    <t>LILIANA CASTELLANOS ARDILA</t>
  </si>
  <si>
    <t>MARCELA  ALEXANDRA YAÑEZ PALACIOS</t>
  </si>
  <si>
    <t>MARTA DELGADO DUARTE</t>
  </si>
  <si>
    <t>MYRIAM GLADYS RINCON BARON</t>
  </si>
  <si>
    <t>ORLANO MANTILLA BORRERO</t>
  </si>
  <si>
    <t>PEDRO PABLO BERNAL RIVAROS</t>
  </si>
  <si>
    <t>RICHARD ALEXANDER BUENO LEON</t>
  </si>
  <si>
    <t>SANDRA PATRICIA CRUZ SANABRIA</t>
  </si>
  <si>
    <t>SINDY YOBELI CARRENO SANCHEZ</t>
  </si>
  <si>
    <t>SOLANGE MUNOZ PINTO</t>
  </si>
  <si>
    <t>VIVIAN JOHANA LOPEZ CASTAÑEDA</t>
  </si>
  <si>
    <t>YENUBY MILENA LEON ROJAS</t>
  </si>
  <si>
    <t>YENY ROCIO SUAREZ JIMENEZ</t>
  </si>
  <si>
    <t>ZULMA JOHANA DELGADO CALDERON</t>
  </si>
  <si>
    <t xml:space="preserve"> WILMAR RUBIO URIBE</t>
  </si>
  <si>
    <t>EDUARDO MALDONADO PEREZ</t>
  </si>
  <si>
    <t>ELTON VERGEL DE LA ROSA</t>
  </si>
  <si>
    <t>ERIK ALEXANDER CANAS COBAYAN</t>
  </si>
  <si>
    <t>IDINARCO MANCIPE MARQUEZ</t>
  </si>
  <si>
    <t>JEINER ALONSO MARTINEZ MERCADO</t>
  </si>
  <si>
    <t>MARCELA  MORENO LIZARTAZO</t>
  </si>
  <si>
    <t>MAURICIIO MONTOYA DELGADO</t>
  </si>
  <si>
    <t>MIRIAN ESTELA VEGA ALVAREZ</t>
  </si>
  <si>
    <t>MORENO GARCIA LILIAN FERNANDA</t>
  </si>
  <si>
    <t>NELSON DAVID MONTES BAUTSTA</t>
  </si>
  <si>
    <t>WILFREDI LOBO BAYONA</t>
  </si>
  <si>
    <t>YENDRIS YULIETH MEJIA MILIAN</t>
  </si>
  <si>
    <t>ZULMA DURLEY GOMEZ MORENO</t>
  </si>
  <si>
    <t>ARLEY GONZALEZ RUEDA</t>
  </si>
  <si>
    <t>PAOLA ANDREA RODRIGUEZ CHAVARRIA</t>
  </si>
  <si>
    <t>REMY MANUEL JAIMES</t>
  </si>
  <si>
    <t>VERIFICADOR</t>
  </si>
  <si>
    <t>SEGUROS</t>
  </si>
  <si>
    <t>ALEIDA PEREZ GELVEZ</t>
  </si>
  <si>
    <t>ANDRES FELIPE SABOGAL HERNANDEZ</t>
  </si>
  <si>
    <t>GUSTAVO ADOLFO QUEVEDO SAUCEDO</t>
  </si>
  <si>
    <t>JAZMIN RODRIGUEZ HERNANDEZ</t>
  </si>
  <si>
    <t>JEFERNEL RAMIREZ ACOSTA</t>
  </si>
  <si>
    <t>JOSUE DANILO MARTINEZ MENDEZ</t>
  </si>
  <si>
    <t>MARISOL OSORIO PI¥ERES</t>
  </si>
  <si>
    <t>MARLON STIVEN MEDINA GARCIA</t>
  </si>
  <si>
    <t>SILVIA VANESSA NI¥O RODRIGUEZ</t>
  </si>
  <si>
    <t>CRISTIAN ARMANDO JEREZ GARAY</t>
  </si>
  <si>
    <t>JONATHAN ANDRES CELIS CASTELLANOS</t>
  </si>
  <si>
    <t>JUAN CARLOS RIOS CORZO</t>
  </si>
  <si>
    <t>ADRIANA LESMES RUEDA</t>
  </si>
  <si>
    <t>EDWIN GERARDO BAYONA SEPULVEDA</t>
  </si>
  <si>
    <t>HENRY MAURICIO GARZON CEDIEL</t>
  </si>
  <si>
    <t>ILMA PABON ESTEVEZ</t>
  </si>
  <si>
    <t>MILDRETH BELE¥O AGUDELO</t>
  </si>
  <si>
    <t>NANCY LISETH GRATEROL BLANCO</t>
  </si>
  <si>
    <t>SERGIO ANDRES GARCES LIEBANO</t>
  </si>
  <si>
    <t>DIANA MILENA SUAREZ REALES</t>
  </si>
  <si>
    <t>MIGUEL ENRIQUE CORTINA LOBO</t>
  </si>
  <si>
    <t>ELKIN FERNANDO ALMEYDA GUTIERREZ</t>
  </si>
  <si>
    <t>FABIAN ANDRES BASTO SAAVEDRA</t>
  </si>
  <si>
    <t>CINTYA KATHERINE JOYA LOPEZ</t>
  </si>
  <si>
    <t>ERIKA MARCELA CUSPOCA LOPEZ</t>
  </si>
  <si>
    <t>GUSTAVO ENRIQUE MATALLAMA ALMEIDA</t>
  </si>
  <si>
    <t>LUIS HELVER GOMEZ ANGEL</t>
  </si>
  <si>
    <t>MARCELA JUDITH GOMEZ HERNANDEZ</t>
  </si>
  <si>
    <t>JOHAN LEONIDAS BOHORQUEZ GOMEZ</t>
  </si>
  <si>
    <t>LEIDY PATRICIA CHONA CUCAITA</t>
  </si>
  <si>
    <t>ROBINSON BLANCO OJEDA</t>
  </si>
  <si>
    <t>ANDERSON GIOVANNY SANCHEZ GOMEZ</t>
  </si>
  <si>
    <t>DAYSEE YURANY VARGAS CAICEDO</t>
  </si>
  <si>
    <t>DUWAN SANTIAGO DIAZ BENAVIDES</t>
  </si>
  <si>
    <t>JHON FRANK DUARTE ACOSTA</t>
  </si>
  <si>
    <t>MARISOL OSORIO PIÑERES</t>
  </si>
  <si>
    <t>LUDY FABIOLA PINEDA LOPEZ</t>
  </si>
  <si>
    <t>WILLIAM FERNANDO MEZA MIUSTES</t>
  </si>
  <si>
    <t>OLGA YAMILE RIAÑO CAMARGO</t>
  </si>
  <si>
    <t>ANDRES FERNANDO ARGUELLO RUEDA</t>
  </si>
  <si>
    <t>OSCAR ALEJANDRO JIMENEZ OLARTE</t>
  </si>
  <si>
    <t>SERGIO ALEJANDRO DIAZ MEJIA</t>
  </si>
  <si>
    <t>SILVIA VANESSA NIÑO RODRIGUEZ</t>
  </si>
  <si>
    <t>CREDITO 6</t>
  </si>
  <si>
    <t>VISITENOS EN:     www.fondepas.com</t>
  </si>
  <si>
    <t>XXXX</t>
  </si>
  <si>
    <t>ADRIANA MILENA BARRAGAN ROMERO</t>
  </si>
  <si>
    <t>HEBERTO ELIAS RIVERA RIOS</t>
  </si>
  <si>
    <t>ROCIO DEL PILAR YANEZ LOBO</t>
  </si>
  <si>
    <t>HINGRI EMILY CONCHACALA CARABALLO</t>
  </si>
  <si>
    <t>SANDRA TORRES MARTINEZ</t>
  </si>
  <si>
    <t>LUZ STELLA BLANCO RODRIGUEZ</t>
  </si>
  <si>
    <t>YULI KATERINE RAMIREZ GONZALEZ</t>
  </si>
  <si>
    <t>DORA PRADA RUEDA</t>
  </si>
  <si>
    <t>ANGELA DEL VALLE MORENO CESPEDES</t>
  </si>
  <si>
    <t>CRISTIAN EDUARDO PEREZ NAVARRO</t>
  </si>
  <si>
    <t>ROBER FABIAN BECERRA HERNANDEZ</t>
  </si>
  <si>
    <t>ROSA SMITH RODRIGUEZ MANRIQUE</t>
  </si>
  <si>
    <t>YURLEY DANNERY FERNANDEZ PARADA</t>
  </si>
  <si>
    <t>JACKELINNE HERNANDEZ VALENCIA</t>
  </si>
  <si>
    <t>MARIAN STEFANNY SISAR RUEDA</t>
  </si>
  <si>
    <t>BRAYAN STEVEN CORREA LONDO¥O</t>
  </si>
  <si>
    <t>DAURYS VELASQUEZ MADARIAGA</t>
  </si>
  <si>
    <t>GLEIMARIA CAICEDO MERCADO</t>
  </si>
  <si>
    <t>JESSICA MARIA MORA MARTINEZ</t>
  </si>
  <si>
    <t>JONNY ALBERTO MORENO MONTES</t>
  </si>
  <si>
    <t>MILDRED QUINTERO CHINCHILLA</t>
  </si>
  <si>
    <t>YULEIMA MARIA MEZA SERRANO</t>
  </si>
  <si>
    <t>EDWARD ALEXANDER MARTINEZ TRISTANCHO</t>
  </si>
  <si>
    <t>MARIA EUGENIA CORREA PEREZ</t>
  </si>
  <si>
    <t>WILSON HERNANDO RODRIGUEZ FRANCO</t>
  </si>
  <si>
    <t>ADRIANA KATHERINE BECERRA HERNANDEZ</t>
  </si>
  <si>
    <t>DEISY PAOLA DIAZ OCHOA</t>
  </si>
  <si>
    <t>RITA DELIA PINZON CHACON</t>
  </si>
  <si>
    <t>DIEGO ARMANDO ARIAS</t>
  </si>
  <si>
    <t>DIEGO FERNANDO GAMBOA GONZALEZ</t>
  </si>
  <si>
    <t>EDER LEANDRO HERRERA FLOREZ</t>
  </si>
  <si>
    <t>KEILA GENITH GOMEZ CACERES</t>
  </si>
  <si>
    <t>LAURA MILENA SANTOS OSPINA</t>
  </si>
  <si>
    <t>LEONOR SUAREZ HURTADO</t>
  </si>
  <si>
    <t>LUZ MARINA SOTO GOMEZ</t>
  </si>
  <si>
    <t>MAIRA ALEJANDRA SILVA DAVILA</t>
  </si>
  <si>
    <t>LUCY ESTIBALIZ MERCHAN FRESNO</t>
  </si>
  <si>
    <t>PAOLA CONSTANZA LOPEZ MOGOLLON</t>
  </si>
  <si>
    <t>ANDERSON JULIAN QUIJANO VARON</t>
  </si>
  <si>
    <t>DIANA YAMILE MESA VARGAS</t>
  </si>
  <si>
    <t>NATHALIE SANCHEZ PEREZ</t>
  </si>
  <si>
    <t>YENNY VIVIANA MOTTA CHAPARRO</t>
  </si>
  <si>
    <t>HIPOLITO PATI¥O BELTRAN</t>
  </si>
  <si>
    <t>WENDY JOHANNA DUARTE ARDILA</t>
  </si>
  <si>
    <t>JAVIER OMAR CASTRO BUENO</t>
  </si>
  <si>
    <t>JOSE ADOLFO RODRIGUEZ ROJAS</t>
  </si>
  <si>
    <t>JAIRO ENRIQUE DIAZ GRANADOS</t>
  </si>
  <si>
    <t>ALEXIS NAVARRO SOTO</t>
  </si>
  <si>
    <t>GONZALO ANDRES TAPIAS RAMIREZ</t>
  </si>
  <si>
    <t>ROSANA OBREGON PABON</t>
  </si>
  <si>
    <t>PAOLA ANDREA ULLOA ARANGO</t>
  </si>
  <si>
    <t>SANDRA ESTELA MURILLO NI¥O</t>
  </si>
  <si>
    <t>LUIS HERNANDO ESTEBAN PINTO</t>
  </si>
  <si>
    <t>HENRY ALEXANDER ORTEGA ARCINIEGAS</t>
  </si>
  <si>
    <t>JOSE MANUEL PEREZ VARELA</t>
  </si>
  <si>
    <t>ANDRESON ALEXIS FALCON BELTRAN</t>
  </si>
  <si>
    <t>DIEGO ANDRES CAMACHO LOZADA</t>
  </si>
  <si>
    <t>JHON ALEXANDER GOMEZ</t>
  </si>
  <si>
    <t>JHON FREDY VERA OCHOA</t>
  </si>
  <si>
    <t>JOSE VICENTE DIAZ DUARTE</t>
  </si>
  <si>
    <t>NELIDA PATRICIA MORALES TAMAYO</t>
  </si>
  <si>
    <t>AURA INES MARTINEZ ROMERO</t>
  </si>
  <si>
    <t>JEFERSON JANPOL DUARTE GUTIERREZ</t>
  </si>
  <si>
    <t>CESAR DAVID PEREZ BLANCO</t>
  </si>
  <si>
    <t>BRAYAN STEVEN CORREA LONDOÑO</t>
  </si>
  <si>
    <t>JHON FREDDY QUIROGA RUEDA</t>
  </si>
  <si>
    <t>LUIS GERARDO NEIRA RAMIREZ</t>
  </si>
  <si>
    <t>JOSE ALEXANDER MANRIQUE MONGUI</t>
  </si>
  <si>
    <t>DIEGO ANDRES RUIZ NI¥O</t>
  </si>
  <si>
    <t>JOSE FERNANDO CAMACHO MANRIQUE</t>
  </si>
  <si>
    <t>KELLY KATHERINE PORTILLO CAICEDO</t>
  </si>
  <si>
    <t>CLAUDIA PATRICIA GARCIA QUINTERO</t>
  </si>
  <si>
    <t>JOSE EUCLIDES MESA SERNA</t>
  </si>
  <si>
    <t>DIEGO ALEXANDER CARVAJAL GARCIA</t>
  </si>
  <si>
    <t>EDDY LISETT CACERES GARCIA</t>
  </si>
  <si>
    <t>ANGELA YORLEY GONZALEZ DIAZ</t>
  </si>
  <si>
    <t>HUGO ERNESTO BERNAL RIOS</t>
  </si>
  <si>
    <t>LIDA PATRICIA HERRERA SIERRA</t>
  </si>
  <si>
    <t>RUBY ANDREA PE¥A MALDONADO</t>
  </si>
  <si>
    <t>JORGE EDUARDO GARRIDO RIBON</t>
  </si>
  <si>
    <t>ANDREA PAOLA NORATO MARTINEZ</t>
  </si>
  <si>
    <t>JUAN FAUBRICIO GIRALDO GIRALDO</t>
  </si>
  <si>
    <t>PAOLA ANDREA MELO AVILA</t>
  </si>
  <si>
    <t>JUAN CARLOS HERNANDEZ BERMUDEZ</t>
  </si>
  <si>
    <t>ANDERSON ALEXIS FALCON BELTRAN</t>
  </si>
  <si>
    <t>INTERESES</t>
  </si>
  <si>
    <t>www.fondepas.com</t>
  </si>
  <si>
    <t>NOMBRE DEL ASOCIADO</t>
  </si>
  <si>
    <t>CEDULA DEL ASOCIADO</t>
  </si>
  <si>
    <t>CREDITO SOLICITADO</t>
  </si>
  <si>
    <t>$</t>
  </si>
  <si>
    <t>SOLICITUD DE CREDITO</t>
  </si>
  <si>
    <t>SOLICITUD No</t>
  </si>
  <si>
    <t>AÑO</t>
  </si>
  <si>
    <t>LINEA DE CREDITO</t>
  </si>
  <si>
    <t>PLAZO SOLICITADO</t>
  </si>
  <si>
    <t>libre inversion</t>
  </si>
  <si>
    <t>Nro cuotas quincenales</t>
  </si>
  <si>
    <t>Vehiculo</t>
  </si>
  <si>
    <t>Estudio</t>
  </si>
  <si>
    <t>INFORMACION FINANCIERA</t>
  </si>
  <si>
    <t>Vivienda</t>
  </si>
  <si>
    <t>Mejoras Locativas</t>
  </si>
  <si>
    <t>INGRESOS MENSUALES</t>
  </si>
  <si>
    <t>Vacaciones</t>
  </si>
  <si>
    <t>Equipos y enseres</t>
  </si>
  <si>
    <t>EGRESOS MENSUALES</t>
  </si>
  <si>
    <t>Calamidad Domestica</t>
  </si>
  <si>
    <t>Seguros - SOAT</t>
  </si>
  <si>
    <t>****Para todas las lineas de credito excepto LIBRE INVERSION, se debe anexar el soporte para el cual se solicita.</t>
  </si>
  <si>
    <t>LINEA CREDITO</t>
  </si>
  <si>
    <t>NRO CUOTAS PENDIENTES</t>
  </si>
  <si>
    <t>1-</t>
  </si>
  <si>
    <t>2-</t>
  </si>
  <si>
    <t>CREDITOS VIGENTES CODEUDOR 1</t>
  </si>
  <si>
    <t>SALDOS A LA FECHA DE LA SOLICITUD</t>
  </si>
  <si>
    <t>APORTES SOCIALES</t>
  </si>
  <si>
    <t>FIRMA</t>
  </si>
  <si>
    <t>CODEUDOR No 1</t>
  </si>
  <si>
    <t>CODEUDOR No 2</t>
  </si>
  <si>
    <t>Nombre</t>
  </si>
  <si>
    <t>Firma</t>
  </si>
  <si>
    <t>c.c.</t>
  </si>
  <si>
    <t>CONCEPTO COMITÉ DE CREDITO</t>
  </si>
  <si>
    <t>APROBADO__________APLAZADO_______________RECHAZADA______________FECHA____________________</t>
  </si>
  <si>
    <t>FIRMA COMITÉ DE CREDITO</t>
  </si>
  <si>
    <t>FIRMA GERENTE FONDEPAS</t>
  </si>
  <si>
    <t>ULTIMA MODIFICACION</t>
  </si>
  <si>
    <t>VISTO BUENO GERENTE DE AGENCIA</t>
  </si>
  <si>
    <t>SEP 10 2016</t>
  </si>
  <si>
    <t xml:space="preserve">SELECCIONE HASTA AQUÍ </t>
  </si>
  <si>
    <t>DIGITE AQUÍ SU CLAVE Y LE APARECERA LA INFORMACION</t>
  </si>
  <si>
    <t>LINEA DE CREDITO:   MARQUE CON X….DEBE ANEXAR SOPORTE MENOS PARA</t>
  </si>
  <si>
    <t>NRO CUOTAS QUINCENALES:     ESCRIBA NUMERO DE QUINCENAS</t>
  </si>
  <si>
    <t>IMPRIMA A DOBLE CARA (POR DELANTE Y POR ATRÁS), FIRME CON CEDULA</t>
  </si>
  <si>
    <t>STHEFANY ANDREA DIAZ ARIAS</t>
  </si>
  <si>
    <t>NEHEMIAS ALBERTO FERNANDEZ VILLALBA</t>
  </si>
  <si>
    <t>OSCAR PANQUEBA ANGEL</t>
  </si>
  <si>
    <t>JHOAN CAMILO RUGELES PEREZ</t>
  </si>
  <si>
    <t>ANDERSON STEVEN ARDILA DIAZ</t>
  </si>
  <si>
    <t>BLANCA MYRIAM NU¥EZ GRANADOS</t>
  </si>
  <si>
    <t>NAZLY SLENDY RAMIREZ GARCIA</t>
  </si>
  <si>
    <t>SANDRA ESTELA MURILLO NIÑO</t>
  </si>
  <si>
    <t>YENDRIS YULIETH MEJIA MILLAN</t>
  </si>
  <si>
    <t>ERIKA BRICE¥O JAIMES</t>
  </si>
  <si>
    <t>JEFERSON ALEXANDRO USECHE MALDONADO</t>
  </si>
  <si>
    <t>JULIANA ALEXANDRA RODRIGUEZ GALVIS</t>
  </si>
  <si>
    <t>LUIS LEONARDO SALAZAR RAMIREZ</t>
  </si>
  <si>
    <t>OLGA PATRICIA VELANDIA ALVARADO</t>
  </si>
  <si>
    <t>YURLEY CECILIA POLENTINO PATI¥O</t>
  </si>
  <si>
    <t>SERGIO ARTURO MORENO CACERES</t>
  </si>
  <si>
    <t>SLENDY PALLARES TORRES</t>
  </si>
  <si>
    <t>CREDITO NAVIDEÑO</t>
  </si>
  <si>
    <t>MILDRETH BELEÑO AGUDELO</t>
  </si>
  <si>
    <t>SALDO TOTAL A FAVOR -------------&gt;</t>
  </si>
  <si>
    <t>LIDIBETH MORA BAYONA</t>
  </si>
  <si>
    <t>ANDERSSON FABIAN VARGAS LEAL</t>
  </si>
  <si>
    <t>DIANA FABIOLA AMADO SANCHEZ</t>
  </si>
  <si>
    <t>IRIS DEL SOCORRO VIDES PEREZ</t>
  </si>
  <si>
    <t>LUIS ANTONIO ZABALA CORREA</t>
  </si>
  <si>
    <t>MAIRA LUZ DE ORO GRANADOS</t>
  </si>
  <si>
    <t>MARIA ANGELA BRITO BONILLA</t>
  </si>
  <si>
    <t>CARLOS ALBERTO FLOREZ ALMANZA</t>
  </si>
  <si>
    <t>DENNIS YURLEY ALVARADO ARTEAGA</t>
  </si>
  <si>
    <t>DIANA BELEN SALAZAR RAMIREZ</t>
  </si>
  <si>
    <t>EDWARD ANDRES BROCHERO GALVIZ</t>
  </si>
  <si>
    <t>HERNESTO SEGUNDO RODRIGUEZ WOLT</t>
  </si>
  <si>
    <t>JORGE ANDRES VILORIA ROLONG</t>
  </si>
  <si>
    <t>LUZ KATHERINE SALAS MOYA</t>
  </si>
  <si>
    <t>SANDRA MILENA REYES VARGAS</t>
  </si>
  <si>
    <t>JEYSON DAVID JAIMES ARREGOCES</t>
  </si>
  <si>
    <t>JOSE ABRAHAM RODRIGUEZ ACEVEDO</t>
  </si>
  <si>
    <t>SLENDY DALLANA TORRES</t>
  </si>
  <si>
    <t>SLENDY DALLANA TORRES FLOREZ</t>
  </si>
  <si>
    <t>JUNIOR RAFAEL HERNANDEZ ROJAS</t>
  </si>
  <si>
    <t>MARIBEL SUAREZ CASTILLA</t>
  </si>
  <si>
    <t>RUBY LICETH PE¥A RINCONES</t>
  </si>
  <si>
    <t>YUDELIS OSPINO</t>
  </si>
  <si>
    <t>MARIA FERNANDA SANABRIA ARIAS</t>
  </si>
  <si>
    <t>MARIA JOSE RUIZ GONZALEZ</t>
  </si>
  <si>
    <t>LEIDY MAYURY DURAN SANABRIA</t>
  </si>
  <si>
    <t>LILIANA PAOLA MEJIA VIDES</t>
  </si>
  <si>
    <t>MARIBETH BAENA HERNANDEZ</t>
  </si>
  <si>
    <t>ADRIAN KFIR ROJAS RAGUA</t>
  </si>
  <si>
    <t>ERICA LORENA CASTRO CUTIVA</t>
  </si>
  <si>
    <t>EVELIS MARIA TAPIAS GONZALEZ</t>
  </si>
  <si>
    <t>JHENNY PATRICIA GUERRERO PLATA</t>
  </si>
  <si>
    <t>JORGE AUGUSTO PINZON SUAREZ</t>
  </si>
  <si>
    <t>JUNIOR ANTONIO RAMIREZ PARRA</t>
  </si>
  <si>
    <t>LUIS FERNANDO ROJAS RUIZ</t>
  </si>
  <si>
    <t>MAGDA JULIETH SANABRIA ACEVEDO</t>
  </si>
  <si>
    <t>MIGUEL ANGEL TARAZONA PE¥ALOZA</t>
  </si>
  <si>
    <t>RICARDO ANDRES RUEDA DUARTE</t>
  </si>
  <si>
    <t>TATIANA PAOLA DIAZ ARENAS</t>
  </si>
  <si>
    <t>FAIZURY ALEXANDRA ARIAS SOTO</t>
  </si>
  <si>
    <t>MARIBEL PINZON MENDEZ</t>
  </si>
  <si>
    <t>LEIDDY JOHANNA PABON PARRA</t>
  </si>
  <si>
    <t>JUAN DAVID DIAZ MURCIA</t>
  </si>
  <si>
    <t>KELLY JOHANA NAVARRO SILVA</t>
  </si>
  <si>
    <t>MARY MILADIZ MARI¥O SANCHEZ</t>
  </si>
  <si>
    <t>MARYURIS MEJIA MONTES</t>
  </si>
  <si>
    <t>JUAN HENRY DUARTE SANABRIA</t>
  </si>
  <si>
    <t>JENNY TATIANA JAIMES MOGOLLON</t>
  </si>
  <si>
    <t>ROBERTO SERGIO TAMAYO SALAS</t>
  </si>
  <si>
    <t>JAIDER ENRIQUE VANEGAS VALOLLES</t>
  </si>
  <si>
    <t>DIEGO ALEXANDER VASQUEZ ORTIZ</t>
  </si>
  <si>
    <t>GUTIERREZ CACERES JOSE LUIS</t>
  </si>
  <si>
    <t>MARTINEZ SUAREZ JULIETH NATALIA</t>
  </si>
  <si>
    <t>JUNIOR DARIAN RUEDA VARGAS</t>
  </si>
  <si>
    <t>MIGUEL ANGEL TARAZONA PEÑALOZA</t>
  </si>
  <si>
    <t>SERGIO ANDRES MANTILLA GARCES</t>
  </si>
  <si>
    <t>ANTONIO VICENTE HERNANDEZ RODRIGUEZ</t>
  </si>
  <si>
    <t>YULI CAROLINA GALVIS QUINTERO</t>
  </si>
  <si>
    <t>AYDE ORTEGA TORRES</t>
  </si>
  <si>
    <t>FRANCISCO JAVIER COLMENARES SARMIENTO</t>
  </si>
  <si>
    <t>JULIANA MARTINEZ QUIROGA</t>
  </si>
  <si>
    <t>HECTOR ALFONSO SANCHEZ AVELLA</t>
  </si>
  <si>
    <t>DARWIN YESITH NI¥O RAMIREZ</t>
  </si>
  <si>
    <t>EDWIN CASTRO HERNANDEZ</t>
  </si>
  <si>
    <t>SILVIA SUSANA JEREZ AYALA</t>
  </si>
  <si>
    <t>JEISON DANIEL TORRES BENAVIDES</t>
  </si>
  <si>
    <t>EDISON FABIAN MARTINEZ MU¥OZ</t>
  </si>
  <si>
    <t>RUBY ANDREA PEÑA MALDONADO</t>
  </si>
  <si>
    <t>ANA ERLINDA ARAGON BELTRAN</t>
  </si>
  <si>
    <t>MES: MAYO</t>
  </si>
  <si>
    <t xml:space="preserve">DIA:   </t>
  </si>
  <si>
    <t>OLFAN OMAR BURGOS ARANGUEREN</t>
  </si>
  <si>
    <t>ABRIL 30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</si>
</sst>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\ #,##0.00_);[Red]\(&quot;$&quot;\ #,##0.00\)"/>
    <numFmt numFmtId="42" formatCode="_(&quot;$&quot;\ * #,##0_);_(&quot;$&quot;\ * \(#,##0\);_(&quot;$&quot;\ * &quot;-&quot;_);_(@_)"/>
    <numFmt numFmtId="44" formatCode="_(&quot;$&quot;\ * #,##0.00_);_(&quot;$&quot;\ * \(#,##0.00\);_(&quot;$&quot;\ * &quot;-&quot;??_);_(@_)"/>
    <numFmt numFmtId="164" formatCode="_-[$€-2]* #,##0.00_-;\-[$€-2]* #,##0.00_-;_-[$€-2]* &quot;-&quot;??_-"/>
    <numFmt numFmtId="165" formatCode="#,##0.00;\-#,##0.00"/>
    <numFmt numFmtId="166" formatCode="_([$$-240A]\ * #,##0.00_);_([$$-240A]\ * \(#,##0.00\);_([$$-240A]\ * &quot;-&quot;??_);_(@_)"/>
    <numFmt numFmtId="167" formatCode="0_);\(0\)"/>
    <numFmt numFmtId="168" formatCode="0000"/>
    <numFmt numFmtId="169" formatCode="000000"/>
    <numFmt numFmtId="170" formatCode="_([$$-240A]\ * #&quot;.&quot;##0.00_);_([$$-240A]\ * \(#&quot;.&quot;##0.00\);_([$$-240A]\ * &quot;-&quot;??_);_(@_)"/>
    <numFmt numFmtId="171" formatCode="_([$$-240A]\ * #,##0_);_([$$-240A]\ * \(#,##0\);_([$$-240A]\ * &quot;-&quot;_);_(@_)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color indexed="8"/>
      <name val="Calibri"/>
      <family val="2"/>
    </font>
    <font>
      <b/>
      <sz val="12"/>
      <name val="Courier New"/>
      <family val="3"/>
    </font>
    <font>
      <b/>
      <sz val="22"/>
      <name val="Courier New"/>
      <family val="3"/>
    </font>
    <font>
      <b/>
      <sz val="14"/>
      <name val="Courier New"/>
      <family val="3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FF0000"/>
      <name val="Courier New"/>
      <family val="3"/>
    </font>
    <font>
      <sz val="10"/>
      <color rgb="FFFF0000"/>
      <name val="Courier New"/>
      <family val="3"/>
    </font>
    <font>
      <b/>
      <sz val="16"/>
      <color rgb="FFFF0000"/>
      <name val="Courier New"/>
      <family val="3"/>
    </font>
    <font>
      <u/>
      <sz val="12"/>
      <color theme="10"/>
      <name val="Arial"/>
      <family val="2"/>
    </font>
    <font>
      <sz val="18"/>
      <color theme="1"/>
      <name val="Calibri"/>
      <family val="2"/>
      <scheme val="minor"/>
    </font>
    <font>
      <u/>
      <sz val="10"/>
      <color rgb="FFFFFF00"/>
      <name val="Arial"/>
      <family val="2"/>
    </font>
    <font>
      <u/>
      <sz val="10"/>
      <color theme="3" tint="0.39997558519241921"/>
      <name val="Arial"/>
      <family val="2"/>
    </font>
    <font>
      <b/>
      <sz val="14"/>
      <color theme="1"/>
      <name val="Calibri"/>
      <family val="2"/>
      <scheme val="minor"/>
    </font>
    <font>
      <u/>
      <sz val="10"/>
      <color rgb="FFFF0000"/>
      <name val="Arial"/>
      <family val="2"/>
    </font>
    <font>
      <b/>
      <sz val="11"/>
      <color rgb="FFFF0000"/>
      <name val="Estrangelo Edessa"/>
      <family val="4"/>
    </font>
    <font>
      <b/>
      <sz val="10"/>
      <color rgb="FFFF0000"/>
      <name val="Arial"/>
      <family val="2"/>
    </font>
    <font>
      <b/>
      <sz val="24"/>
      <color rgb="FFFF0000"/>
      <name val="Calibri"/>
      <family val="2"/>
      <scheme val="minor"/>
    </font>
    <font>
      <b/>
      <sz val="12"/>
      <color rgb="FFFF0000"/>
      <name val="Courier New"/>
      <family val="3"/>
    </font>
    <font>
      <sz val="10"/>
      <color theme="3" tint="0.39997558519241921"/>
      <name val="Verdana"/>
      <family val="2"/>
    </font>
    <font>
      <b/>
      <sz val="11"/>
      <name val="Estrangelo Edessa"/>
      <family val="4"/>
    </font>
    <font>
      <sz val="10"/>
      <color theme="0"/>
      <name val="Courier New"/>
      <family val="3"/>
    </font>
    <font>
      <sz val="8"/>
      <color theme="1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name val="Courier New"/>
      <family val="3"/>
    </font>
    <font>
      <b/>
      <sz val="18"/>
      <name val="Courier New"/>
      <family val="3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2" fillId="2" borderId="0" applyNumberFormat="0" applyBorder="0" applyAlignment="0" applyProtection="0"/>
    <xf numFmtId="0" fontId="17" fillId="6" borderId="5" applyNumberFormat="0" applyAlignment="0" applyProtection="0"/>
    <xf numFmtId="0" fontId="19" fillId="7" borderId="8" applyNumberFormat="0" applyAlignment="0" applyProtection="0"/>
    <xf numFmtId="0" fontId="18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15" fillId="5" borderId="5" applyNumberFormat="0" applyAlignment="0" applyProtection="0"/>
    <xf numFmtId="164" fontId="1" fillId="0" borderId="0" applyFon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" fillId="0" borderId="0"/>
    <xf numFmtId="0" fontId="1" fillId="0" borderId="0"/>
    <xf numFmtId="39" fontId="2" fillId="0" borderId="0"/>
    <xf numFmtId="0" fontId="1" fillId="0" borderId="0"/>
    <xf numFmtId="0" fontId="1" fillId="0" borderId="0"/>
    <xf numFmtId="0" fontId="1" fillId="0" borderId="0"/>
    <xf numFmtId="0" fontId="7" fillId="8" borderId="9" applyNumberFormat="0" applyFont="0" applyAlignment="0" applyProtection="0"/>
    <xf numFmtId="0" fontId="16" fillId="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22" fillId="0" borderId="10" applyNumberFormat="0" applyFill="0" applyAlignment="0" applyProtection="0"/>
    <xf numFmtId="0" fontId="7" fillId="0" borderId="0"/>
  </cellStyleXfs>
  <cellXfs count="253">
    <xf numFmtId="0" fontId="0" fillId="0" borderId="0" xfId="0"/>
    <xf numFmtId="165" fontId="2" fillId="33" borderId="0" xfId="36" applyNumberFormat="1" applyFont="1" applyFill="1"/>
    <xf numFmtId="49" fontId="2" fillId="33" borderId="0" xfId="36" applyNumberFormat="1" applyFont="1" applyFill="1"/>
    <xf numFmtId="0" fontId="0" fillId="33" borderId="0" xfId="0" applyFill="1"/>
    <xf numFmtId="49" fontId="0" fillId="33" borderId="0" xfId="0" applyNumberFormat="1" applyFill="1"/>
    <xf numFmtId="165" fontId="5" fillId="33" borderId="0" xfId="36" applyNumberFormat="1" applyFont="1" applyFill="1" applyProtection="1">
      <protection locked="0" hidden="1"/>
    </xf>
    <xf numFmtId="165" fontId="28" fillId="33" borderId="0" xfId="33" applyNumberFormat="1" applyFont="1" applyFill="1" applyAlignment="1" applyProtection="1">
      <protection locked="0" hidden="1"/>
    </xf>
    <xf numFmtId="0" fontId="0" fillId="33" borderId="0" xfId="0" applyFill="1" applyProtection="1">
      <protection locked="0" hidden="1"/>
    </xf>
    <xf numFmtId="0" fontId="29" fillId="33" borderId="0" xfId="0" applyFont="1" applyFill="1" applyProtection="1">
      <protection locked="0" hidden="1"/>
    </xf>
    <xf numFmtId="0" fontId="32" fillId="33" borderId="0" xfId="0" applyFont="1" applyFill="1" applyProtection="1">
      <protection locked="0" hidden="1"/>
    </xf>
    <xf numFmtId="0" fontId="0" fillId="0" borderId="0" xfId="0" applyFill="1"/>
    <xf numFmtId="49" fontId="0" fillId="0" borderId="0" xfId="0" applyNumberFormat="1" applyFill="1"/>
    <xf numFmtId="165" fontId="2" fillId="0" borderId="0" xfId="36" applyNumberFormat="1" applyFont="1" applyFill="1"/>
    <xf numFmtId="165" fontId="27" fillId="33" borderId="0" xfId="36" applyNumberFormat="1" applyFont="1" applyFill="1" applyProtection="1">
      <protection locked="0" hidden="1"/>
    </xf>
    <xf numFmtId="0" fontId="22" fillId="33" borderId="0" xfId="0" applyFont="1" applyFill="1" applyProtection="1">
      <protection locked="0" hidden="1"/>
    </xf>
    <xf numFmtId="165" fontId="30" fillId="33" borderId="0" xfId="33" applyNumberFormat="1" applyFont="1" applyFill="1" applyAlignment="1" applyProtection="1">
      <protection locked="0" hidden="1"/>
    </xf>
    <xf numFmtId="165" fontId="31" fillId="33" borderId="0" xfId="33" applyNumberFormat="1" applyFont="1" applyFill="1" applyAlignment="1" applyProtection="1">
      <protection locked="0" hidden="1"/>
    </xf>
    <xf numFmtId="165" fontId="33" fillId="33" borderId="0" xfId="33" applyNumberFormat="1" applyFont="1" applyFill="1" applyAlignment="1" applyProtection="1">
      <protection locked="0" hidden="1"/>
    </xf>
    <xf numFmtId="165" fontId="27" fillId="34" borderId="0" xfId="36" applyNumberFormat="1" applyFont="1" applyFill="1" applyAlignment="1" applyProtection="1">
      <alignment horizontal="center"/>
      <protection locked="0" hidden="1"/>
    </xf>
    <xf numFmtId="165" fontId="2" fillId="35" borderId="0" xfId="36" applyNumberFormat="1" applyFont="1" applyFill="1"/>
    <xf numFmtId="49" fontId="2" fillId="35" borderId="0" xfId="36" applyNumberFormat="1" applyFont="1" applyFill="1"/>
    <xf numFmtId="165" fontId="25" fillId="35" borderId="0" xfId="36" applyNumberFormat="1" applyFont="1" applyFill="1"/>
    <xf numFmtId="49" fontId="25" fillId="35" borderId="0" xfId="36" applyNumberFormat="1" applyFont="1" applyFill="1"/>
    <xf numFmtId="165" fontId="27" fillId="34" borderId="14" xfId="36" applyNumberFormat="1" applyFont="1" applyFill="1" applyBorder="1" applyAlignment="1" applyProtection="1">
      <alignment horizontal="center"/>
      <protection locked="0" hidden="1"/>
    </xf>
    <xf numFmtId="165" fontId="4" fillId="33" borderId="15" xfId="36" applyNumberFormat="1" applyFont="1" applyFill="1" applyBorder="1" applyProtection="1">
      <protection locked="0" hidden="1"/>
    </xf>
    <xf numFmtId="44" fontId="4" fillId="33" borderId="0" xfId="36" applyNumberFormat="1" applyFont="1" applyFill="1" applyBorder="1" applyProtection="1">
      <protection locked="0" hidden="1"/>
    </xf>
    <xf numFmtId="3" fontId="4" fillId="33" borderId="16" xfId="36" applyNumberFormat="1" applyFont="1" applyFill="1" applyBorder="1" applyProtection="1">
      <protection locked="0" hidden="1"/>
    </xf>
    <xf numFmtId="165" fontId="2" fillId="34" borderId="19" xfId="36" applyNumberFormat="1" applyFont="1" applyFill="1" applyBorder="1"/>
    <xf numFmtId="165" fontId="4" fillId="33" borderId="20" xfId="36" applyNumberFormat="1" applyFont="1" applyFill="1" applyBorder="1" applyProtection="1">
      <protection locked="0" hidden="1"/>
    </xf>
    <xf numFmtId="165" fontId="4" fillId="33" borderId="21" xfId="36" applyNumberFormat="1" applyFont="1" applyFill="1" applyBorder="1" applyProtection="1">
      <protection locked="0" hidden="1"/>
    </xf>
    <xf numFmtId="165" fontId="27" fillId="34" borderId="20" xfId="36" applyNumberFormat="1" applyFont="1" applyFill="1" applyBorder="1" applyAlignment="1" applyProtection="1">
      <alignment horizontal="center"/>
      <protection locked="0" hidden="1"/>
    </xf>
    <xf numFmtId="44" fontId="4" fillId="33" borderId="13" xfId="36" applyNumberFormat="1" applyFont="1" applyFill="1" applyBorder="1" applyProtection="1">
      <protection locked="0" hidden="1"/>
    </xf>
    <xf numFmtId="44" fontId="4" fillId="33" borderId="14" xfId="36" applyNumberFormat="1" applyFont="1" applyFill="1" applyBorder="1" applyProtection="1">
      <protection locked="0" hidden="1"/>
    </xf>
    <xf numFmtId="3" fontId="4" fillId="33" borderId="23" xfId="36" applyNumberFormat="1" applyFont="1" applyFill="1" applyBorder="1" applyProtection="1">
      <protection locked="0" hidden="1"/>
    </xf>
    <xf numFmtId="44" fontId="4" fillId="33" borderId="15" xfId="36" applyNumberFormat="1" applyFont="1" applyFill="1" applyBorder="1" applyProtection="1">
      <protection locked="0" hidden="1"/>
    </xf>
    <xf numFmtId="44" fontId="4" fillId="33" borderId="17" xfId="36" applyNumberFormat="1" applyFont="1" applyFill="1" applyBorder="1" applyProtection="1">
      <protection locked="0" hidden="1"/>
    </xf>
    <xf numFmtId="44" fontId="4" fillId="33" borderId="18" xfId="36" applyNumberFormat="1" applyFont="1" applyFill="1" applyBorder="1" applyProtection="1">
      <protection locked="0" hidden="1"/>
    </xf>
    <xf numFmtId="165" fontId="4" fillId="33" borderId="13" xfId="36" applyNumberFormat="1" applyFont="1" applyFill="1" applyBorder="1" applyProtection="1">
      <protection locked="0" hidden="1"/>
    </xf>
    <xf numFmtId="165" fontId="4" fillId="33" borderId="17" xfId="36" applyNumberFormat="1" applyFont="1" applyFill="1" applyBorder="1" applyProtection="1">
      <protection locked="0" hidden="1"/>
    </xf>
    <xf numFmtId="165" fontId="27" fillId="34" borderId="15" xfId="36" applyNumberFormat="1" applyFont="1" applyFill="1" applyBorder="1" applyAlignment="1" applyProtection="1">
      <protection locked="0" hidden="1"/>
    </xf>
    <xf numFmtId="165" fontId="27" fillId="34" borderId="0" xfId="36" applyNumberFormat="1" applyFont="1" applyFill="1" applyBorder="1" applyAlignment="1" applyProtection="1">
      <alignment horizontal="center"/>
      <protection locked="0" hidden="1"/>
    </xf>
    <xf numFmtId="44" fontId="4" fillId="33" borderId="20" xfId="36" applyNumberFormat="1" applyFont="1" applyFill="1" applyBorder="1" applyProtection="1">
      <protection locked="0" hidden="1"/>
    </xf>
    <xf numFmtId="44" fontId="4" fillId="33" borderId="21" xfId="36" applyNumberFormat="1" applyFont="1" applyFill="1" applyBorder="1" applyProtection="1">
      <protection locked="0" hidden="1"/>
    </xf>
    <xf numFmtId="165" fontId="27" fillId="34" borderId="15" xfId="36" applyNumberFormat="1" applyFont="1" applyFill="1" applyBorder="1" applyAlignment="1" applyProtection="1">
      <alignment horizontal="center"/>
      <protection locked="0" hidden="1"/>
    </xf>
    <xf numFmtId="165" fontId="27" fillId="34" borderId="16" xfId="36" applyNumberFormat="1" applyFont="1" applyFill="1" applyBorder="1" applyAlignment="1" applyProtection="1">
      <alignment horizontal="center"/>
      <protection locked="0" hidden="1"/>
    </xf>
    <xf numFmtId="0" fontId="0" fillId="33" borderId="23" xfId="0" applyFill="1" applyBorder="1"/>
    <xf numFmtId="0" fontId="0" fillId="33" borderId="16" xfId="0" applyFill="1" applyBorder="1"/>
    <xf numFmtId="0" fontId="0" fillId="33" borderId="15" xfId="0" applyFill="1" applyBorder="1"/>
    <xf numFmtId="0" fontId="0" fillId="33" borderId="0" xfId="0" applyFill="1" applyBorder="1"/>
    <xf numFmtId="165" fontId="2" fillId="33" borderId="0" xfId="36" applyNumberFormat="1" applyFont="1" applyFill="1" applyBorder="1" applyProtection="1">
      <protection locked="0" hidden="1"/>
    </xf>
    <xf numFmtId="165" fontId="2" fillId="33" borderId="16" xfId="36" applyNumberFormat="1" applyFont="1" applyFill="1" applyBorder="1"/>
    <xf numFmtId="165" fontId="25" fillId="33" borderId="15" xfId="36" applyNumberFormat="1" applyFont="1" applyFill="1" applyBorder="1" applyProtection="1">
      <protection locked="0" hidden="1"/>
    </xf>
    <xf numFmtId="165" fontId="25" fillId="33" borderId="0" xfId="36" applyNumberFormat="1" applyFont="1" applyFill="1" applyBorder="1" applyProtection="1">
      <protection locked="0" hidden="1"/>
    </xf>
    <xf numFmtId="165" fontId="2" fillId="33" borderId="19" xfId="36" applyNumberFormat="1" applyFont="1" applyFill="1" applyBorder="1"/>
    <xf numFmtId="165" fontId="26" fillId="34" borderId="15" xfId="36" applyNumberFormat="1" applyFont="1" applyFill="1" applyBorder="1" applyProtection="1">
      <protection locked="0" hidden="1"/>
    </xf>
    <xf numFmtId="165" fontId="2" fillId="34" borderId="16" xfId="36" applyNumberFormat="1" applyFont="1" applyFill="1" applyBorder="1"/>
    <xf numFmtId="165" fontId="6" fillId="36" borderId="15" xfId="36" applyNumberFormat="1" applyFont="1" applyFill="1" applyBorder="1" applyAlignment="1" applyProtection="1">
      <alignment horizontal="center"/>
      <protection locked="0" hidden="1"/>
    </xf>
    <xf numFmtId="165" fontId="2" fillId="34" borderId="12" xfId="36" applyNumberFormat="1" applyFont="1" applyFill="1" applyBorder="1"/>
    <xf numFmtId="42" fontId="4" fillId="33" borderId="20" xfId="36" applyNumberFormat="1" applyFont="1" applyFill="1" applyBorder="1" applyProtection="1">
      <protection locked="0" hidden="1"/>
    </xf>
    <xf numFmtId="42" fontId="4" fillId="33" borderId="21" xfId="36" applyNumberFormat="1" applyFont="1" applyFill="1" applyBorder="1" applyProtection="1">
      <protection locked="0" hidden="1"/>
    </xf>
    <xf numFmtId="42" fontId="4" fillId="33" borderId="22" xfId="36" applyNumberFormat="1" applyFont="1" applyFill="1" applyBorder="1" applyProtection="1">
      <protection locked="0" hidden="1"/>
    </xf>
    <xf numFmtId="0" fontId="38" fillId="36" borderId="1" xfId="37" applyNumberFormat="1" applyFont="1" applyFill="1" applyBorder="1" applyAlignment="1" applyProtection="1">
      <alignment horizontal="right"/>
      <protection locked="0"/>
    </xf>
    <xf numFmtId="44" fontId="0" fillId="0" borderId="0" xfId="0" applyNumberFormat="1" applyFill="1"/>
    <xf numFmtId="165" fontId="34" fillId="33" borderId="0" xfId="0" applyNumberFormat="1" applyFont="1" applyFill="1" applyAlignment="1">
      <alignment vertical="top" wrapText="1"/>
    </xf>
    <xf numFmtId="44" fontId="39" fillId="37" borderId="0" xfId="0" applyNumberFormat="1" applyFont="1" applyFill="1" applyAlignment="1">
      <alignment horizontal="center" vertical="top" wrapText="1"/>
    </xf>
    <xf numFmtId="165" fontId="34" fillId="37" borderId="0" xfId="0" applyNumberFormat="1" applyFont="1" applyFill="1" applyAlignment="1">
      <alignment horizontal="center" vertical="top" wrapText="1"/>
    </xf>
    <xf numFmtId="0" fontId="22" fillId="0" borderId="0" xfId="0" applyFont="1" applyFill="1" applyAlignment="1">
      <alignment horizontal="center"/>
    </xf>
    <xf numFmtId="44" fontId="4" fillId="34" borderId="13" xfId="36" applyNumberFormat="1" applyFont="1" applyFill="1" applyBorder="1" applyProtection="1">
      <protection locked="0" hidden="1"/>
    </xf>
    <xf numFmtId="3" fontId="40" fillId="33" borderId="18" xfId="36" applyNumberFormat="1" applyFont="1" applyFill="1" applyBorder="1" applyProtection="1">
      <protection locked="0" hidden="1"/>
    </xf>
    <xf numFmtId="165" fontId="4" fillId="33" borderId="22" xfId="36" applyNumberFormat="1" applyFont="1" applyFill="1" applyBorder="1" applyProtection="1">
      <protection locked="0" hidden="1"/>
    </xf>
    <xf numFmtId="44" fontId="4" fillId="33" borderId="22" xfId="36" applyNumberFormat="1" applyFont="1" applyFill="1" applyBorder="1" applyProtection="1">
      <protection locked="0" hidden="1"/>
    </xf>
    <xf numFmtId="165" fontId="4" fillId="34" borderId="17" xfId="36" applyNumberFormat="1" applyFont="1" applyFill="1" applyBorder="1" applyProtection="1">
      <protection locked="0" hidden="1"/>
    </xf>
    <xf numFmtId="44" fontId="4" fillId="34" borderId="18" xfId="36" applyNumberFormat="1" applyFont="1" applyFill="1" applyBorder="1" applyProtection="1">
      <protection locked="0" hidden="1"/>
    </xf>
    <xf numFmtId="3" fontId="4" fillId="33" borderId="19" xfId="36" applyNumberFormat="1" applyFont="1" applyFill="1" applyBorder="1" applyProtection="1">
      <protection locked="0" hidden="1"/>
    </xf>
    <xf numFmtId="0" fontId="48" fillId="42" borderId="12" xfId="0" applyFont="1" applyFill="1" applyBorder="1" applyProtection="1">
      <protection locked="0" hidden="1"/>
    </xf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22" fillId="44" borderId="0" xfId="0" applyFont="1" applyFill="1" applyAlignment="1" applyProtection="1">
      <alignment horizontal="center"/>
      <protection locked="0"/>
    </xf>
    <xf numFmtId="0" fontId="22" fillId="42" borderId="0" xfId="0" applyFont="1" applyFill="1" applyProtection="1">
      <protection locked="0"/>
    </xf>
    <xf numFmtId="0" fontId="0" fillId="42" borderId="0" xfId="0" applyFill="1" applyProtection="1">
      <protection locked="0"/>
    </xf>
    <xf numFmtId="0" fontId="0" fillId="0" borderId="24" xfId="0" applyBorder="1" applyProtection="1">
      <protection locked="0"/>
    </xf>
    <xf numFmtId="0" fontId="22" fillId="39" borderId="25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45" fillId="39" borderId="0" xfId="0" applyFont="1" applyFill="1" applyAlignment="1" applyProtection="1">
      <protection locked="0"/>
    </xf>
    <xf numFmtId="0" fontId="44" fillId="0" borderId="25" xfId="0" applyFont="1" applyBorder="1" applyAlignment="1" applyProtection="1">
      <protection locked="0"/>
    </xf>
    <xf numFmtId="0" fontId="22" fillId="0" borderId="25" xfId="0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5" xfId="0" applyBorder="1" applyProtection="1">
      <protection locked="0"/>
    </xf>
    <xf numFmtId="0" fontId="22" fillId="39" borderId="0" xfId="0" applyFont="1" applyFill="1" applyProtection="1">
      <protection locked="0"/>
    </xf>
    <xf numFmtId="0" fontId="0" fillId="39" borderId="14" xfId="0" applyFill="1" applyBorder="1" applyProtection="1">
      <protection locked="0"/>
    </xf>
    <xf numFmtId="0" fontId="0" fillId="39" borderId="0" xfId="0" applyFill="1" applyBorder="1" applyProtection="1">
      <protection locked="0"/>
    </xf>
    <xf numFmtId="0" fontId="0" fillId="39" borderId="0" xfId="0" applyFill="1" applyProtection="1">
      <protection locked="0"/>
    </xf>
    <xf numFmtId="0" fontId="0" fillId="39" borderId="16" xfId="0" applyFill="1" applyBorder="1" applyProtection="1"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2" fillId="43" borderId="11" xfId="0" applyFont="1" applyFill="1" applyBorder="1" applyProtection="1">
      <protection locked="0"/>
    </xf>
    <xf numFmtId="10" fontId="0" fillId="0" borderId="26" xfId="0" applyNumberFormat="1" applyBorder="1" applyProtection="1">
      <protection locked="0"/>
    </xf>
    <xf numFmtId="10" fontId="22" fillId="43" borderId="12" xfId="0" applyNumberFormat="1" applyFont="1" applyFill="1" applyBorder="1" applyProtection="1">
      <protection locked="0"/>
    </xf>
    <xf numFmtId="0" fontId="22" fillId="39" borderId="20" xfId="0" applyFont="1" applyFill="1" applyBorder="1" applyProtection="1">
      <protection locked="0"/>
    </xf>
    <xf numFmtId="10" fontId="22" fillId="0" borderId="24" xfId="0" applyNumberFormat="1" applyFont="1" applyBorder="1" applyProtection="1">
      <protection locked="0"/>
    </xf>
    <xf numFmtId="0" fontId="0" fillId="0" borderId="16" xfId="0" applyBorder="1" applyProtection="1">
      <protection locked="0"/>
    </xf>
    <xf numFmtId="0" fontId="22" fillId="39" borderId="21" xfId="0" applyFont="1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6" fillId="39" borderId="0" xfId="0" applyFont="1" applyFill="1" applyBorder="1" applyProtection="1">
      <protection locked="0"/>
    </xf>
    <xf numFmtId="10" fontId="47" fillId="39" borderId="0" xfId="0" applyNumberFormat="1" applyFont="1" applyFill="1" applyBorder="1" applyProtection="1">
      <protection locked="0"/>
    </xf>
    <xf numFmtId="10" fontId="46" fillId="39" borderId="0" xfId="0" applyNumberFormat="1" applyFont="1" applyFill="1" applyBorder="1" applyProtection="1">
      <protection locked="0"/>
    </xf>
    <xf numFmtId="0" fontId="47" fillId="39" borderId="0" xfId="0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5" xfId="0" applyFill="1" applyBorder="1" applyAlignment="1" applyProtection="1">
      <alignment horizontal="center"/>
      <protection locked="0" hidden="1"/>
    </xf>
    <xf numFmtId="0" fontId="0" fillId="0" borderId="24" xfId="0" applyFill="1" applyBorder="1" applyProtection="1">
      <protection locked="0" hidden="1"/>
    </xf>
    <xf numFmtId="44" fontId="0" fillId="0" borderId="12" xfId="0" applyNumberFormat="1" applyFill="1" applyBorder="1" applyProtection="1">
      <protection locked="0" hidden="1"/>
    </xf>
    <xf numFmtId="0" fontId="0" fillId="0" borderId="11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38" borderId="0" xfId="0" applyFill="1" applyProtection="1">
      <protection locked="0"/>
    </xf>
    <xf numFmtId="0" fontId="22" fillId="0" borderId="18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17" xfId="0" applyFont="1" applyBorder="1" applyProtection="1">
      <protection locked="0"/>
    </xf>
    <xf numFmtId="0" fontId="22" fillId="0" borderId="19" xfId="0" applyFont="1" applyBorder="1" applyProtection="1">
      <protection locked="0"/>
    </xf>
    <xf numFmtId="0" fontId="22" fillId="0" borderId="15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16" xfId="0" applyFont="1" applyBorder="1" applyProtection="1">
      <protection locked="0"/>
    </xf>
    <xf numFmtId="0" fontId="22" fillId="0" borderId="17" xfId="0" applyFon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0" fontId="41" fillId="0" borderId="0" xfId="0" applyFont="1" applyProtection="1">
      <protection locked="0"/>
    </xf>
    <xf numFmtId="0" fontId="0" fillId="45" borderId="0" xfId="0" applyFill="1" applyProtection="1">
      <protection locked="0"/>
    </xf>
    <xf numFmtId="0" fontId="0" fillId="46" borderId="0" xfId="0" applyFill="1" applyProtection="1">
      <protection locked="0"/>
    </xf>
    <xf numFmtId="0" fontId="49" fillId="46" borderId="0" xfId="0" applyFont="1" applyFill="1" applyProtection="1">
      <protection locked="0"/>
    </xf>
    <xf numFmtId="0" fontId="0" fillId="33" borderId="0" xfId="0" applyFill="1" applyProtection="1">
      <protection locked="0"/>
    </xf>
    <xf numFmtId="0" fontId="22" fillId="0" borderId="25" xfId="0" applyFont="1" applyBorder="1" applyAlignment="1" applyProtection="1">
      <alignment horizontal="center"/>
      <protection locked="0" hidden="1"/>
    </xf>
    <xf numFmtId="0" fontId="22" fillId="0" borderId="11" xfId="0" applyFont="1" applyFill="1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165" fontId="27" fillId="37" borderId="0" xfId="36" applyNumberFormat="1" applyFont="1" applyFill="1" applyAlignment="1" applyProtection="1">
      <protection locked="0" hidden="1"/>
    </xf>
    <xf numFmtId="165" fontId="50" fillId="37" borderId="0" xfId="36" applyNumberFormat="1" applyFont="1" applyFill="1" applyAlignment="1" applyProtection="1">
      <protection locked="0" hidden="1"/>
    </xf>
    <xf numFmtId="8" fontId="51" fillId="37" borderId="0" xfId="36" applyNumberFormat="1" applyFont="1" applyFill="1"/>
    <xf numFmtId="1" fontId="52" fillId="33" borderId="1" xfId="0" applyNumberFormat="1" applyFont="1" applyFill="1" applyBorder="1" applyAlignment="1">
      <alignment horizontal="right"/>
    </xf>
    <xf numFmtId="3" fontId="52" fillId="33" borderId="1" xfId="0" applyNumberFormat="1" applyFont="1" applyFill="1" applyBorder="1" applyAlignment="1">
      <alignment horizontal="center"/>
    </xf>
    <xf numFmtId="166" fontId="52" fillId="33" borderId="1" xfId="0" applyNumberFormat="1" applyFont="1" applyFill="1" applyBorder="1" applyAlignment="1">
      <alignment horizontal="center"/>
    </xf>
    <xf numFmtId="0" fontId="52" fillId="33" borderId="1" xfId="0" applyFont="1" applyFill="1" applyBorder="1" applyAlignment="1">
      <alignment horizontal="center"/>
    </xf>
    <xf numFmtId="3" fontId="52" fillId="33" borderId="1" xfId="0" applyNumberFormat="1" applyFont="1" applyFill="1" applyBorder="1" applyAlignment="1" applyProtection="1">
      <alignment horizontal="center"/>
      <protection locked="0"/>
    </xf>
    <xf numFmtId="0" fontId="53" fillId="33" borderId="1" xfId="0" applyFont="1" applyFill="1" applyBorder="1"/>
    <xf numFmtId="0" fontId="54" fillId="33" borderId="1" xfId="0" applyFont="1" applyFill="1" applyBorder="1"/>
    <xf numFmtId="44" fontId="54" fillId="33" borderId="1" xfId="0" applyNumberFormat="1" applyFont="1" applyFill="1" applyBorder="1"/>
    <xf numFmtId="0" fontId="54" fillId="33" borderId="1" xfId="0" applyFont="1" applyFill="1" applyBorder="1" applyAlignment="1">
      <alignment horizontal="right"/>
    </xf>
    <xf numFmtId="166" fontId="54" fillId="33" borderId="1" xfId="0" applyNumberFormat="1" applyFont="1" applyFill="1" applyBorder="1"/>
    <xf numFmtId="1" fontId="54" fillId="33" borderId="1" xfId="0" applyNumberFormat="1" applyFont="1" applyFill="1" applyBorder="1" applyAlignment="1">
      <alignment horizontal="right"/>
    </xf>
    <xf numFmtId="3" fontId="54" fillId="33" borderId="1" xfId="0" applyNumberFormat="1" applyFont="1" applyFill="1" applyBorder="1"/>
    <xf numFmtId="171" fontId="54" fillId="33" borderId="1" xfId="0" applyNumberFormat="1" applyFont="1" applyFill="1" applyBorder="1" applyAlignment="1">
      <alignment wrapText="1"/>
    </xf>
    <xf numFmtId="3" fontId="54" fillId="33" borderId="1" xfId="0" applyNumberFormat="1" applyFont="1" applyFill="1" applyBorder="1" applyProtection="1">
      <protection locked="0"/>
    </xf>
    <xf numFmtId="3" fontId="53" fillId="33" borderId="1" xfId="0" applyNumberFormat="1" applyFont="1" applyFill="1" applyBorder="1"/>
    <xf numFmtId="1" fontId="54" fillId="33" borderId="1" xfId="37" applyNumberFormat="1" applyFont="1" applyFill="1" applyBorder="1" applyAlignment="1" applyProtection="1">
      <alignment horizontal="right"/>
      <protection locked="0"/>
    </xf>
    <xf numFmtId="0" fontId="54" fillId="33" borderId="1" xfId="0" applyFont="1" applyFill="1" applyBorder="1" applyAlignment="1">
      <alignment wrapText="1"/>
    </xf>
    <xf numFmtId="166" fontId="53" fillId="33" borderId="1" xfId="0" applyNumberFormat="1" applyFont="1" applyFill="1" applyBorder="1"/>
    <xf numFmtId="166" fontId="54" fillId="33" borderId="1" xfId="0" applyNumberFormat="1" applyFont="1" applyFill="1" applyBorder="1" applyAlignment="1">
      <alignment wrapText="1"/>
    </xf>
    <xf numFmtId="49" fontId="54" fillId="33" borderId="0" xfId="0" applyNumberFormat="1" applyFont="1" applyFill="1" applyAlignment="1"/>
    <xf numFmtId="166" fontId="54" fillId="33" borderId="0" xfId="0" applyNumberFormat="1" applyFont="1" applyFill="1" applyAlignment="1"/>
    <xf numFmtId="0" fontId="54" fillId="33" borderId="0" xfId="0" applyFont="1" applyFill="1" applyAlignment="1"/>
    <xf numFmtId="0" fontId="54" fillId="33" borderId="0" xfId="0" applyFont="1" applyFill="1"/>
    <xf numFmtId="44" fontId="54" fillId="33" borderId="0" xfId="0" applyNumberFormat="1" applyFont="1" applyFill="1"/>
    <xf numFmtId="166" fontId="54" fillId="33" borderId="0" xfId="0" applyNumberFormat="1" applyFont="1" applyFill="1"/>
    <xf numFmtId="0" fontId="54" fillId="33" borderId="0" xfId="0" applyNumberFormat="1" applyFont="1" applyFill="1" applyAlignment="1">
      <alignment horizontal="right"/>
    </xf>
    <xf numFmtId="0" fontId="54" fillId="33" borderId="0" xfId="0" applyFont="1" applyFill="1" applyAlignment="1">
      <alignment horizontal="center"/>
    </xf>
    <xf numFmtId="1" fontId="54" fillId="33" borderId="0" xfId="0" applyNumberFormat="1" applyFont="1" applyFill="1" applyAlignment="1">
      <alignment horizontal="center"/>
    </xf>
    <xf numFmtId="167" fontId="52" fillId="33" borderId="0" xfId="0" applyNumberFormat="1" applyFont="1" applyFill="1" applyAlignment="1">
      <alignment horizontal="center"/>
    </xf>
    <xf numFmtId="166" fontId="52" fillId="33" borderId="0" xfId="0" applyNumberFormat="1" applyFont="1" applyFill="1" applyAlignment="1">
      <alignment horizontal="center"/>
    </xf>
    <xf numFmtId="3" fontId="52" fillId="33" borderId="0" xfId="0" applyNumberFormat="1" applyFont="1" applyFill="1" applyAlignment="1">
      <alignment horizontal="center"/>
    </xf>
    <xf numFmtId="1" fontId="52" fillId="33" borderId="0" xfId="0" applyNumberFormat="1" applyFont="1" applyFill="1" applyAlignment="1">
      <alignment horizontal="center"/>
    </xf>
    <xf numFmtId="3" fontId="54" fillId="33" borderId="0" xfId="0" applyNumberFormat="1" applyFont="1" applyFill="1" applyAlignment="1">
      <alignment horizontal="center"/>
    </xf>
    <xf numFmtId="2" fontId="54" fillId="33" borderId="0" xfId="0" applyNumberFormat="1" applyFont="1" applyFill="1" applyAlignment="1">
      <alignment horizontal="center"/>
    </xf>
    <xf numFmtId="0" fontId="52" fillId="33" borderId="0" xfId="0" applyNumberFormat="1" applyFont="1" applyFill="1" applyAlignment="1">
      <alignment horizontal="right"/>
    </xf>
    <xf numFmtId="0" fontId="52" fillId="33" borderId="0" xfId="0" applyFont="1" applyFill="1" applyAlignment="1">
      <alignment horizontal="center"/>
    </xf>
    <xf numFmtId="3" fontId="54" fillId="33" borderId="0" xfId="0" applyNumberFormat="1" applyFont="1" applyFill="1"/>
    <xf numFmtId="2" fontId="52" fillId="33" borderId="0" xfId="0" applyNumberFormat="1" applyFont="1" applyFill="1" applyAlignment="1">
      <alignment horizontal="center"/>
    </xf>
    <xf numFmtId="0" fontId="54" fillId="33" borderId="0" xfId="0" applyNumberFormat="1" applyFont="1" applyFill="1" applyBorder="1" applyAlignment="1">
      <alignment horizontal="right"/>
    </xf>
    <xf numFmtId="0" fontId="54" fillId="33" borderId="0" xfId="0" applyFont="1" applyFill="1" applyBorder="1"/>
    <xf numFmtId="1" fontId="54" fillId="33" borderId="0" xfId="0" applyNumberFormat="1" applyFont="1" applyFill="1" applyBorder="1"/>
    <xf numFmtId="44" fontId="54" fillId="33" borderId="0" xfId="0" applyNumberFormat="1" applyFont="1" applyFill="1" applyBorder="1"/>
    <xf numFmtId="3" fontId="54" fillId="33" borderId="0" xfId="0" applyNumberFormat="1" applyFont="1" applyFill="1" applyBorder="1"/>
    <xf numFmtId="0" fontId="54" fillId="33" borderId="0" xfId="0" applyFont="1" applyFill="1" applyBorder="1" applyAlignment="1"/>
    <xf numFmtId="1" fontId="54" fillId="33" borderId="0" xfId="0" applyNumberFormat="1" applyFont="1" applyFill="1"/>
    <xf numFmtId="3" fontId="54" fillId="33" borderId="0" xfId="0" applyNumberFormat="1" applyFont="1" applyFill="1" applyBorder="1" applyAlignment="1">
      <alignment horizontal="right" wrapText="1"/>
    </xf>
    <xf numFmtId="0" fontId="54" fillId="33" borderId="0" xfId="0" applyFont="1" applyFill="1" applyBorder="1" applyAlignment="1">
      <alignment wrapText="1"/>
    </xf>
    <xf numFmtId="1" fontId="54" fillId="33" borderId="0" xfId="0" applyNumberFormat="1" applyFont="1" applyFill="1" applyBorder="1" applyAlignment="1">
      <alignment wrapText="1"/>
    </xf>
    <xf numFmtId="0" fontId="54" fillId="33" borderId="0" xfId="0" applyNumberFormat="1" applyFont="1" applyFill="1" applyBorder="1" applyAlignment="1">
      <alignment horizontal="right" wrapText="1"/>
    </xf>
    <xf numFmtId="1" fontId="54" fillId="33" borderId="0" xfId="0" applyNumberFormat="1" applyFont="1" applyFill="1" applyBorder="1" applyAlignment="1">
      <alignment horizontal="right"/>
    </xf>
    <xf numFmtId="3" fontId="54" fillId="33" borderId="0" xfId="0" applyNumberFormat="1" applyFont="1" applyFill="1" applyBorder="1" applyAlignment="1">
      <alignment horizontal="right"/>
    </xf>
    <xf numFmtId="168" fontId="54" fillId="33" borderId="0" xfId="0" applyNumberFormat="1" applyFont="1" applyFill="1" applyBorder="1" applyAlignment="1">
      <alignment horizontal="right"/>
    </xf>
    <xf numFmtId="4" fontId="54" fillId="33" borderId="0" xfId="0" applyNumberFormat="1" applyFont="1" applyFill="1" applyBorder="1" applyAlignment="1"/>
    <xf numFmtId="170" fontId="54" fillId="33" borderId="0" xfId="0" applyNumberFormat="1" applyFont="1" applyFill="1" applyBorder="1"/>
    <xf numFmtId="1" fontId="54" fillId="33" borderId="0" xfId="0" applyNumberFormat="1" applyFont="1" applyFill="1" applyBorder="1" applyAlignment="1">
      <alignment horizontal="left"/>
    </xf>
    <xf numFmtId="2" fontId="54" fillId="33" borderId="0" xfId="0" applyNumberFormat="1" applyFont="1" applyFill="1" applyBorder="1" applyAlignment="1"/>
    <xf numFmtId="2" fontId="54" fillId="33" borderId="0" xfId="0" applyNumberFormat="1" applyFont="1" applyFill="1" applyBorder="1"/>
    <xf numFmtId="169" fontId="54" fillId="33" borderId="0" xfId="0" applyNumberFormat="1" applyFont="1" applyFill="1" applyBorder="1" applyAlignment="1">
      <alignment horizontal="right"/>
    </xf>
    <xf numFmtId="49" fontId="54" fillId="33" borderId="0" xfId="37" applyNumberFormat="1" applyFont="1" applyFill="1" applyBorder="1" applyProtection="1">
      <protection locked="0"/>
    </xf>
    <xf numFmtId="1" fontId="54" fillId="33" borderId="0" xfId="0" applyNumberFormat="1" applyFont="1" applyFill="1" applyAlignment="1">
      <alignment horizontal="right"/>
    </xf>
    <xf numFmtId="2" fontId="54" fillId="33" borderId="0" xfId="0" applyNumberFormat="1" applyFont="1" applyFill="1"/>
    <xf numFmtId="1" fontId="54" fillId="33" borderId="0" xfId="0" applyNumberFormat="1" applyFont="1" applyFill="1" applyBorder="1" applyAlignment="1">
      <alignment horizontal="right" wrapText="1"/>
    </xf>
    <xf numFmtId="0" fontId="42" fillId="41" borderId="0" xfId="33" applyFont="1" applyFill="1" applyAlignment="1" applyProtection="1">
      <alignment horizontal="center"/>
      <protection locked="0"/>
    </xf>
    <xf numFmtId="0" fontId="43" fillId="41" borderId="0" xfId="0" applyFont="1" applyFill="1" applyAlignment="1" applyProtection="1">
      <alignment horizontal="center"/>
      <protection locked="0"/>
    </xf>
    <xf numFmtId="0" fontId="44" fillId="0" borderId="0" xfId="0" applyFont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2" fillId="0" borderId="23" xfId="0" applyFont="1" applyBorder="1" applyAlignment="1" applyProtection="1">
      <alignment horizontal="center"/>
      <protection locked="0"/>
    </xf>
    <xf numFmtId="0" fontId="22" fillId="39" borderId="15" xfId="0" applyFont="1" applyFill="1" applyBorder="1" applyAlignment="1" applyProtection="1">
      <alignment horizontal="center"/>
      <protection locked="0"/>
    </xf>
    <xf numFmtId="0" fontId="22" fillId="39" borderId="0" xfId="0" applyFont="1" applyFill="1" applyBorder="1" applyAlignment="1" applyProtection="1">
      <alignment horizontal="center"/>
      <protection locked="0"/>
    </xf>
    <xf numFmtId="0" fontId="22" fillId="39" borderId="16" xfId="0" applyFont="1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22" fillId="39" borderId="11" xfId="0" applyFont="1" applyFill="1" applyBorder="1" applyAlignment="1" applyProtection="1">
      <alignment horizontal="center"/>
      <protection locked="0"/>
    </xf>
    <xf numFmtId="0" fontId="22" fillId="39" borderId="24" xfId="0" applyFont="1" applyFill="1" applyBorder="1" applyAlignment="1" applyProtection="1">
      <alignment horizontal="center"/>
      <protection locked="0"/>
    </xf>
    <xf numFmtId="0" fontId="22" fillId="39" borderId="12" xfId="0" applyFont="1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 hidden="1"/>
    </xf>
    <xf numFmtId="0" fontId="0" fillId="0" borderId="24" xfId="0" applyFill="1" applyBorder="1" applyAlignment="1" applyProtection="1">
      <alignment horizontal="center"/>
      <protection locked="0" hidden="1"/>
    </xf>
    <xf numFmtId="0" fontId="0" fillId="0" borderId="12" xfId="0" applyFill="1" applyBorder="1" applyAlignment="1" applyProtection="1">
      <alignment horizontal="center"/>
      <protection locked="0" hidden="1"/>
    </xf>
    <xf numFmtId="0" fontId="22" fillId="39" borderId="13" xfId="0" applyFont="1" applyFill="1" applyBorder="1" applyAlignment="1" applyProtection="1">
      <alignment horizontal="center"/>
      <protection locked="0"/>
    </xf>
    <xf numFmtId="0" fontId="22" fillId="39" borderId="14" xfId="0" applyFont="1" applyFill="1" applyBorder="1" applyAlignment="1" applyProtection="1">
      <alignment horizontal="center"/>
      <protection locked="0"/>
    </xf>
    <xf numFmtId="0" fontId="22" fillId="39" borderId="23" xfId="0" applyFont="1" applyFill="1" applyBorder="1" applyAlignment="1" applyProtection="1">
      <alignment horizontal="center"/>
      <protection locked="0"/>
    </xf>
    <xf numFmtId="0" fontId="22" fillId="0" borderId="17" xfId="0" applyFont="1" applyBorder="1" applyAlignment="1" applyProtection="1">
      <alignment horizontal="center"/>
      <protection locked="0"/>
    </xf>
    <xf numFmtId="0" fontId="22" fillId="0" borderId="18" xfId="0" applyFont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center"/>
      <protection locked="0"/>
    </xf>
    <xf numFmtId="44" fontId="0" fillId="0" borderId="11" xfId="0" applyNumberFormat="1" applyBorder="1" applyAlignment="1" applyProtection="1">
      <alignment horizontal="center"/>
      <protection locked="0" hidden="1"/>
    </xf>
    <xf numFmtId="44" fontId="0" fillId="0" borderId="24" xfId="0" applyNumberFormat="1" applyBorder="1" applyAlignment="1" applyProtection="1">
      <alignment horizontal="center"/>
      <protection locked="0" hidden="1"/>
    </xf>
    <xf numFmtId="44" fontId="0" fillId="0" borderId="12" xfId="0" applyNumberFormat="1" applyBorder="1" applyAlignment="1" applyProtection="1">
      <alignment horizontal="center"/>
      <protection locked="0" hidden="1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0" fillId="40" borderId="0" xfId="0" applyFill="1" applyAlignment="1" applyProtection="1">
      <alignment horizontal="center"/>
      <protection locked="0"/>
    </xf>
    <xf numFmtId="0" fontId="0" fillId="44" borderId="0" xfId="0" applyFill="1" applyAlignment="1" applyProtection="1">
      <alignment horizontal="center"/>
      <protection locked="0"/>
    </xf>
    <xf numFmtId="0" fontId="22" fillId="39" borderId="0" xfId="0" applyFont="1" applyFill="1" applyAlignment="1" applyProtection="1">
      <alignment horizontal="center"/>
      <protection locked="0"/>
    </xf>
    <xf numFmtId="165" fontId="34" fillId="33" borderId="0" xfId="0" applyNumberFormat="1" applyFont="1" applyFill="1" applyAlignment="1">
      <alignment horizontal="center" vertical="top" wrapText="1"/>
    </xf>
    <xf numFmtId="165" fontId="35" fillId="35" borderId="0" xfId="0" applyNumberFormat="1" applyFont="1" applyFill="1" applyAlignment="1">
      <alignment horizontal="center" vertical="top" wrapText="1"/>
    </xf>
    <xf numFmtId="0" fontId="36" fillId="33" borderId="13" xfId="0" applyFont="1" applyFill="1" applyBorder="1" applyAlignment="1">
      <alignment horizontal="center"/>
    </xf>
    <xf numFmtId="0" fontId="36" fillId="33" borderId="14" xfId="0" applyFont="1" applyFill="1" applyBorder="1" applyAlignment="1">
      <alignment horizontal="center"/>
    </xf>
    <xf numFmtId="0" fontId="36" fillId="33" borderId="15" xfId="0" applyFont="1" applyFill="1" applyBorder="1" applyAlignment="1">
      <alignment horizontal="center"/>
    </xf>
    <xf numFmtId="0" fontId="36" fillId="33" borderId="0" xfId="0" applyFont="1" applyFill="1" applyBorder="1" applyAlignment="1">
      <alignment horizontal="center"/>
    </xf>
    <xf numFmtId="165" fontId="27" fillId="38" borderId="11" xfId="36" applyNumberFormat="1" applyFont="1" applyFill="1" applyBorder="1" applyAlignment="1" applyProtection="1">
      <alignment horizontal="center"/>
      <protection hidden="1"/>
    </xf>
    <xf numFmtId="165" fontId="27" fillId="38" borderId="24" xfId="36" applyNumberFormat="1" applyFont="1" applyFill="1" applyBorder="1" applyAlignment="1" applyProtection="1">
      <alignment horizontal="center"/>
      <protection hidden="1"/>
    </xf>
    <xf numFmtId="165" fontId="27" fillId="38" borderId="12" xfId="36" applyNumberFormat="1" applyFont="1" applyFill="1" applyBorder="1" applyAlignment="1" applyProtection="1">
      <alignment horizontal="center"/>
      <protection hidden="1"/>
    </xf>
    <xf numFmtId="165" fontId="6" fillId="33" borderId="0" xfId="36" applyNumberFormat="1" applyFont="1" applyFill="1" applyAlignment="1" applyProtection="1">
      <alignment horizontal="center"/>
      <protection locked="0" hidden="1"/>
    </xf>
    <xf numFmtId="165" fontId="37" fillId="34" borderId="11" xfId="36" applyNumberFormat="1" applyFont="1" applyFill="1" applyBorder="1" applyAlignment="1" applyProtection="1">
      <alignment horizontal="center"/>
      <protection locked="0" hidden="1"/>
    </xf>
    <xf numFmtId="165" fontId="37" fillId="34" borderId="12" xfId="36" applyNumberFormat="1" applyFont="1" applyFill="1" applyBorder="1" applyAlignment="1" applyProtection="1">
      <alignment horizontal="center"/>
      <protection locked="0" hidden="1"/>
    </xf>
    <xf numFmtId="165" fontId="34" fillId="33" borderId="15" xfId="0" applyNumberFormat="1" applyFont="1" applyFill="1" applyBorder="1" applyAlignment="1">
      <alignment horizontal="center" vertical="top" wrapText="1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7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Hipervínculo" xfId="33" builtinId="8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2 2" xfId="37"/>
    <cellStyle name="Normal 2 3" xfId="38"/>
    <cellStyle name="Normal 38" xfId="51"/>
    <cellStyle name="Normal 4" xfId="39"/>
    <cellStyle name="Normal 8" xfId="40"/>
    <cellStyle name="Normal 9" xfId="41"/>
    <cellStyle name="Notas" xfId="42" builtinId="10" customBuiltin="1"/>
    <cellStyle name="Salida" xfId="43" builtinId="21" customBuiltin="1"/>
    <cellStyle name="Texto de advertencia" xfId="44" builtinId="11" customBuiltin="1"/>
    <cellStyle name="Texto explicativo" xfId="45" builtinId="53" customBuiltin="1"/>
    <cellStyle name="Título" xfId="46" builtinId="15" customBuiltin="1"/>
    <cellStyle name="Título 2" xfId="48" builtinId="17" customBuiltin="1"/>
    <cellStyle name="Título 3" xfId="49" builtinId="18" customBuiltin="1"/>
    <cellStyle name="Total" xfId="5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43</xdr:row>
      <xdr:rowOff>19050</xdr:rowOff>
    </xdr:from>
    <xdr:to>
      <xdr:col>6</xdr:col>
      <xdr:colOff>1133475</xdr:colOff>
      <xdr:row>49</xdr:row>
      <xdr:rowOff>152400</xdr:rowOff>
    </xdr:to>
    <xdr:sp macro="" textlink="">
      <xdr:nvSpPr>
        <xdr:cNvPr id="10" name="1 CuadroTexto"/>
        <xdr:cNvSpPr txBox="1"/>
      </xdr:nvSpPr>
      <xdr:spPr>
        <a:xfrm>
          <a:off x="838200" y="8505825"/>
          <a:ext cx="6372225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O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AUTORIZACION DE CONSULTA Y VERIFICACION</a:t>
          </a:r>
          <a:r>
            <a:rPr lang="es-CO"/>
            <a:t> </a:t>
          </a:r>
        </a:p>
        <a:p>
          <a:pPr algn="ctr"/>
          <a:r>
            <a:rPr lang="es-CO" b="1"/>
            <a:t>Autorizo</a:t>
          </a:r>
          <a:r>
            <a:rPr lang="es-CO" b="1" baseline="0"/>
            <a:t> irrevocablemente a FONDEPAS, para con fines estadisticos, de control, Supervision y de informacion comercial, reporte o consulte ante la Central de Informacion de la asociacion bancaria y de entidades financieras, comerciales y a cualquier otra entidad que maneje base de datos con los mismos fines: el nacimiento, modificaion, extincion de obligaciones directas e indirectas contraidas o que llegue a contraer con el sector financiero o real, fruto de apertura credito, cobranzas, actos, procesos o cualquier otra relacion financiera comercial.</a:t>
          </a:r>
          <a:endParaRPr lang="es-CO" b="1"/>
        </a:p>
      </xdr:txBody>
    </xdr:sp>
    <xdr:clientData/>
  </xdr:twoCellAnchor>
  <xdr:twoCellAnchor editAs="oneCell">
    <xdr:from>
      <xdr:col>0</xdr:col>
      <xdr:colOff>752474</xdr:colOff>
      <xdr:row>1</xdr:row>
      <xdr:rowOff>171450</xdr:rowOff>
    </xdr:from>
    <xdr:to>
      <xdr:col>6</xdr:col>
      <xdr:colOff>1133474</xdr:colOff>
      <xdr:row>7</xdr:row>
      <xdr:rowOff>104775</xdr:rowOff>
    </xdr:to>
    <xdr:pic>
      <xdr:nvPicPr>
        <xdr:cNvPr id="11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4" y="361950"/>
          <a:ext cx="64484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49</xdr:row>
      <xdr:rowOff>180975</xdr:rowOff>
    </xdr:from>
    <xdr:to>
      <xdr:col>6</xdr:col>
      <xdr:colOff>1133475</xdr:colOff>
      <xdr:row>58</xdr:row>
      <xdr:rowOff>0</xdr:rowOff>
    </xdr:to>
    <xdr:sp macro="" textlink="">
      <xdr:nvSpPr>
        <xdr:cNvPr id="12" name="3 CuadroTexto"/>
        <xdr:cNvSpPr txBox="1"/>
      </xdr:nvSpPr>
      <xdr:spPr>
        <a:xfrm>
          <a:off x="847725" y="9972675"/>
          <a:ext cx="636270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100" b="1"/>
            <a:t>Acepto expresamente </a:t>
          </a:r>
          <a:r>
            <a:rPr lang="es-CO" sz="1100" b="1" baseline="0"/>
            <a:t> todos los terminos bajo los cuales FONDEPAS me apruebe en todo o en parte las solicitudes presentadas.  Declaro y acepto que la informacion suministrada es veraz y que estas autorizaciones las imparto desde el momento en que tramite la solicitud.  En constancia de haber leido, entendido y aceptado esta informacion, firmo el presente documento.</a:t>
          </a:r>
        </a:p>
        <a:p>
          <a:endParaRPr lang="es-CO" sz="1100" b="1" baseline="0"/>
        </a:p>
        <a:p>
          <a:r>
            <a:rPr lang="es-CO" sz="1100" b="1" baseline="0"/>
            <a:t>Autorizo expresamente a DISTRIBUCIONES PASTOR JULIO DELGADO Y CIA. LTDA. Nit. 890.204.134-4, para que me sea descontado por Nomina quincenalmente el valor de la cuota pactada mas intereses y en caso de mi desvinculacion de la empresa el saldo sea descontado de mis prestaciones sociales.</a:t>
          </a:r>
          <a:endParaRPr lang="es-CO" sz="1100" b="1"/>
        </a:p>
      </xdr:txBody>
    </xdr:sp>
    <xdr:clientData/>
  </xdr:twoCellAnchor>
  <xdr:twoCellAnchor>
    <xdr:from>
      <xdr:col>1</xdr:col>
      <xdr:colOff>57150</xdr:colOff>
      <xdr:row>69</xdr:row>
      <xdr:rowOff>95250</xdr:rowOff>
    </xdr:from>
    <xdr:to>
      <xdr:col>6</xdr:col>
      <xdr:colOff>1114425</xdr:colOff>
      <xdr:row>76</xdr:row>
      <xdr:rowOff>85725</xdr:rowOff>
    </xdr:to>
    <xdr:sp macro="" textlink="">
      <xdr:nvSpPr>
        <xdr:cNvPr id="13" name="4 CuadroTexto"/>
        <xdr:cNvSpPr txBox="1"/>
      </xdr:nvSpPr>
      <xdr:spPr>
        <a:xfrm>
          <a:off x="819150" y="13554075"/>
          <a:ext cx="637222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O" sz="1400" b="1"/>
            <a:t>AUTORIZACION CODEUDOR</a:t>
          </a:r>
        </a:p>
        <a:p>
          <a:r>
            <a:rPr lang="es-CO" sz="1100" b="1"/>
            <a:t>Autorizo irrevocablemente</a:t>
          </a:r>
          <a:r>
            <a:rPr lang="es-CO" sz="1100" b="1" baseline="0"/>
            <a:t> a FONDEPAS para que en caso de disvinculacion del Asociado Deudor del credito, el saldo pendiente de pago me sea cargado a mi cargo y expresamente lo acepto y lo asumo en calidad de deudor.  Por consiguiente Autorizo a DISTRIBUCIONES PASTOR JULIO DELGADO Y CIA. LTDA. Nit. 890.204.134-4, para que proceda a descontar por nomina las cuotas correspondientes en las condiciones pactadas.</a:t>
          </a:r>
          <a:endParaRPr lang="es-CO" sz="1100" b="1"/>
        </a:p>
      </xdr:txBody>
    </xdr:sp>
    <xdr:clientData/>
  </xdr:twoCellAnchor>
  <xdr:twoCellAnchor>
    <xdr:from>
      <xdr:col>1</xdr:col>
      <xdr:colOff>28575</xdr:colOff>
      <xdr:row>88</xdr:row>
      <xdr:rowOff>47625</xdr:rowOff>
    </xdr:from>
    <xdr:to>
      <xdr:col>6</xdr:col>
      <xdr:colOff>1143000</xdr:colOff>
      <xdr:row>91</xdr:row>
      <xdr:rowOff>171450</xdr:rowOff>
    </xdr:to>
    <xdr:sp macro="" textlink="">
      <xdr:nvSpPr>
        <xdr:cNvPr id="14" name="5 CuadroTexto"/>
        <xdr:cNvSpPr txBox="1"/>
      </xdr:nvSpPr>
      <xdr:spPr>
        <a:xfrm>
          <a:off x="209550" y="17325975"/>
          <a:ext cx="642937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O" sz="1200" b="1"/>
            <a:t>OBSERVACIONES</a:t>
          </a:r>
        </a:p>
      </xdr:txBody>
    </xdr:sp>
    <xdr:clientData/>
  </xdr:twoCellAnchor>
  <xdr:twoCellAnchor>
    <xdr:from>
      <xdr:col>1</xdr:col>
      <xdr:colOff>47625</xdr:colOff>
      <xdr:row>58</xdr:row>
      <xdr:rowOff>1</xdr:rowOff>
    </xdr:from>
    <xdr:to>
      <xdr:col>6</xdr:col>
      <xdr:colOff>1143001</xdr:colOff>
      <xdr:row>61</xdr:row>
      <xdr:rowOff>142875</xdr:rowOff>
    </xdr:to>
    <xdr:sp macro="" textlink="">
      <xdr:nvSpPr>
        <xdr:cNvPr id="15" name="3 CuadroTexto"/>
        <xdr:cNvSpPr txBox="1"/>
      </xdr:nvSpPr>
      <xdr:spPr>
        <a:xfrm>
          <a:off x="809625" y="11344276"/>
          <a:ext cx="6410326" cy="714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000" b="1"/>
            <a:t>En el evento de que deje(mos) de pagar una o mas cuotas de capital y los intereses, FONDEPAS podra declarar insubsistentes los plazos</a:t>
          </a:r>
          <a:r>
            <a:rPr lang="es-CO" sz="1000" b="1" baseline="0"/>
            <a:t> de esta obligacion y pedir su inmediato pago total, o el pago del saldo o saldos insolutos tanto de capital como de intereses, como tambien de las obligaciones accesorias a que haya lugar, sin necesidad de requerimiento judicial o constitucion en mora o requerimiento previo, a los cuales desde ya renuncio(amos).</a:t>
          </a:r>
          <a:endParaRPr lang="es-CO" sz="1000" b="1"/>
        </a:p>
      </xdr:txBody>
    </xdr:sp>
    <xdr:clientData/>
  </xdr:twoCellAnchor>
  <xdr:twoCellAnchor editAs="oneCell">
    <xdr:from>
      <xdr:col>4</xdr:col>
      <xdr:colOff>1200150</xdr:colOff>
      <xdr:row>97</xdr:row>
      <xdr:rowOff>0</xdr:rowOff>
    </xdr:from>
    <xdr:to>
      <xdr:col>6</xdr:col>
      <xdr:colOff>266699</xdr:colOff>
      <xdr:row>98</xdr:row>
      <xdr:rowOff>171450</xdr:rowOff>
    </xdr:to>
    <xdr:pic>
      <xdr:nvPicPr>
        <xdr:cNvPr id="16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8869025"/>
          <a:ext cx="99059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628649</xdr:colOff>
      <xdr:row>63</xdr:row>
      <xdr:rowOff>171450</xdr:rowOff>
    </xdr:to>
    <xdr:pic>
      <xdr:nvPicPr>
        <xdr:cNvPr id="17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12106275"/>
          <a:ext cx="99059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11</xdr:row>
      <xdr:rowOff>28575</xdr:rowOff>
    </xdr:from>
    <xdr:to>
      <xdr:col>14</xdr:col>
      <xdr:colOff>714375</xdr:colOff>
      <xdr:row>12</xdr:row>
      <xdr:rowOff>0</xdr:rowOff>
    </xdr:to>
    <xdr:sp macro="" textlink="">
      <xdr:nvSpPr>
        <xdr:cNvPr id="2" name="Flecha izquierda 1"/>
        <xdr:cNvSpPr/>
      </xdr:nvSpPr>
      <xdr:spPr>
        <a:xfrm>
          <a:off x="7086600" y="2133600"/>
          <a:ext cx="1314450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9</xdr:row>
      <xdr:rowOff>59056</xdr:rowOff>
    </xdr:from>
    <xdr:to>
      <xdr:col>1</xdr:col>
      <xdr:colOff>2028825</xdr:colOff>
      <xdr:row>9</xdr:row>
      <xdr:rowOff>142875</xdr:rowOff>
    </xdr:to>
    <xdr:sp macro="" textlink="">
      <xdr:nvSpPr>
        <xdr:cNvPr id="2" name="1 Flecha derecha"/>
        <xdr:cNvSpPr/>
      </xdr:nvSpPr>
      <xdr:spPr>
        <a:xfrm>
          <a:off x="2447925" y="1973581"/>
          <a:ext cx="1809750" cy="838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 editAs="oneCell">
    <xdr:from>
      <xdr:col>0</xdr:col>
      <xdr:colOff>0</xdr:colOff>
      <xdr:row>0</xdr:row>
      <xdr:rowOff>180976</xdr:rowOff>
    </xdr:from>
    <xdr:to>
      <xdr:col>5</xdr:col>
      <xdr:colOff>47625</xdr:colOff>
      <xdr:row>6</xdr:row>
      <xdr:rowOff>19051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6"/>
          <a:ext cx="91535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1419225</xdr:colOff>
      <xdr:row>10</xdr:row>
      <xdr:rowOff>85725</xdr:rowOff>
    </xdr:from>
    <xdr:to>
      <xdr:col>5</xdr:col>
      <xdr:colOff>1943100</xdr:colOff>
      <xdr:row>12</xdr:row>
      <xdr:rowOff>19050</xdr:rowOff>
    </xdr:to>
    <xdr:pic>
      <xdr:nvPicPr>
        <xdr:cNvPr id="4" name="il_fi" descr="http://www.cemdo.com.ar/wp-content/uploads/2012/03/Simbolo_de_la_Cooperativ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25125" y="2143125"/>
          <a:ext cx="5238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ondepa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ondepascontable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19"/>
  <sheetViews>
    <sheetView workbookViewId="0">
      <selection activeCell="P24" sqref="P24"/>
    </sheetView>
  </sheetViews>
  <sheetFormatPr baseColWidth="10" defaultRowHeight="15" x14ac:dyDescent="0.25"/>
  <cols>
    <col min="1" max="1" width="2.7109375" style="75" customWidth="1"/>
    <col min="2" max="2" width="21" style="75" bestFit="1" customWidth="1"/>
    <col min="3" max="3" width="5.5703125" style="75" customWidth="1"/>
    <col min="4" max="4" width="24.28515625" style="75" customWidth="1"/>
    <col min="5" max="5" width="23.42578125" style="75" customWidth="1"/>
    <col min="6" max="6" width="5.42578125" style="75" customWidth="1"/>
    <col min="7" max="7" width="17.28515625" style="75" customWidth="1"/>
    <col min="8" max="8" width="3.28515625" style="75" customWidth="1"/>
    <col min="9" max="9" width="6.5703125" style="75" hidden="1" customWidth="1"/>
    <col min="10" max="10" width="5.5703125" style="75" hidden="1" customWidth="1"/>
    <col min="11" max="11" width="0" style="75" hidden="1" customWidth="1"/>
    <col min="12" max="12" width="46" style="75" hidden="1" customWidth="1"/>
    <col min="13" max="13" width="0" style="75" hidden="1" customWidth="1"/>
    <col min="14" max="16384" width="11.42578125" style="75"/>
  </cols>
  <sheetData>
    <row r="1" spans="2:22" x14ac:dyDescent="0.25">
      <c r="K1" s="76" t="s">
        <v>0</v>
      </c>
      <c r="L1" s="76" t="s">
        <v>1</v>
      </c>
      <c r="N1" s="141"/>
      <c r="O1" s="141"/>
      <c r="P1" s="141"/>
      <c r="Q1" s="141"/>
      <c r="R1" s="141"/>
      <c r="S1" s="141"/>
      <c r="T1" s="141"/>
      <c r="U1" s="141"/>
      <c r="V1" s="141"/>
    </row>
    <row r="2" spans="2:22" x14ac:dyDescent="0.25">
      <c r="K2" s="77">
        <f>+'TABLA DATOS'!C3</f>
        <v>1098779318</v>
      </c>
      <c r="L2" s="75" t="str">
        <f>+'TABLA DATOS'!B3</f>
        <v>ADRIAN KFIR ROJAS RAGUA</v>
      </c>
      <c r="N2" s="141"/>
      <c r="O2" s="141"/>
      <c r="P2" s="141"/>
      <c r="Q2" s="141"/>
      <c r="R2" s="141"/>
      <c r="S2" s="141"/>
      <c r="T2" s="141"/>
      <c r="U2" s="141"/>
      <c r="V2" s="141"/>
    </row>
    <row r="3" spans="2:22" x14ac:dyDescent="0.25">
      <c r="K3" s="77">
        <f>+'TABLA DATOS'!C4</f>
        <v>1090446310</v>
      </c>
      <c r="L3" s="75" t="str">
        <f>+'TABLA DATOS'!B4</f>
        <v>ADRIANA KATHERINE BECERRA HERNANDEZ</v>
      </c>
      <c r="N3" s="141"/>
      <c r="O3" s="141"/>
      <c r="P3" s="141"/>
      <c r="Q3" s="141"/>
      <c r="R3" s="141"/>
      <c r="S3" s="141"/>
      <c r="T3" s="141"/>
      <c r="U3" s="141"/>
      <c r="V3" s="141"/>
    </row>
    <row r="4" spans="2:22" x14ac:dyDescent="0.25">
      <c r="K4" s="77">
        <f>+'TABLA DATOS'!C5</f>
        <v>37750591</v>
      </c>
      <c r="L4" s="75" t="str">
        <f>+'TABLA DATOS'!B5</f>
        <v>ADRIANA LESMES RUEDA</v>
      </c>
      <c r="N4" s="141"/>
      <c r="O4" s="141"/>
      <c r="P4" s="141"/>
      <c r="Q4" s="141"/>
      <c r="R4" s="141"/>
      <c r="S4" s="141"/>
      <c r="T4" s="141"/>
      <c r="U4" s="141"/>
      <c r="V4" s="141"/>
    </row>
    <row r="5" spans="2:22" x14ac:dyDescent="0.25">
      <c r="K5" s="77">
        <f>+'TABLA DATOS'!C6</f>
        <v>1096946702</v>
      </c>
      <c r="L5" s="75" t="str">
        <f>+'TABLA DATOS'!B6</f>
        <v>ADRIANA LIZETH ARCHILA MARTINEZ</v>
      </c>
      <c r="N5" s="141"/>
      <c r="O5" s="141"/>
      <c r="P5" s="141"/>
      <c r="Q5" s="141"/>
      <c r="R5" s="141"/>
      <c r="S5" s="141"/>
      <c r="T5" s="141"/>
      <c r="U5" s="141"/>
      <c r="V5" s="141"/>
    </row>
    <row r="6" spans="2:22" x14ac:dyDescent="0.25">
      <c r="K6" s="77">
        <f>+'TABLA DATOS'!C7</f>
        <v>1100395909</v>
      </c>
      <c r="L6" s="75" t="str">
        <f>+'TABLA DATOS'!B7</f>
        <v>ADRIANA MARCELA AGUIRRE CASTILLA</v>
      </c>
      <c r="N6" s="141"/>
      <c r="O6" s="141"/>
      <c r="P6" s="141"/>
      <c r="Q6" s="141"/>
      <c r="R6" s="141"/>
      <c r="S6" s="141"/>
      <c r="T6" s="141"/>
      <c r="U6" s="141"/>
      <c r="V6" s="141"/>
    </row>
    <row r="7" spans="2:22" x14ac:dyDescent="0.25">
      <c r="K7" s="77">
        <f>+'TABLA DATOS'!C8</f>
        <v>63558697</v>
      </c>
      <c r="L7" s="75" t="str">
        <f>+'TABLA DATOS'!B8</f>
        <v>ADRIANA PAOLA SERRANO MARIN</v>
      </c>
      <c r="N7" s="141"/>
      <c r="O7" s="141"/>
      <c r="P7" s="141"/>
      <c r="Q7" s="141"/>
      <c r="R7" s="141"/>
      <c r="S7" s="141"/>
      <c r="T7" s="141"/>
      <c r="U7" s="141"/>
      <c r="V7" s="141"/>
    </row>
    <row r="8" spans="2:22" x14ac:dyDescent="0.25">
      <c r="K8" s="77">
        <f>+'TABLA DATOS'!C9</f>
        <v>1095791500</v>
      </c>
      <c r="L8" s="75" t="str">
        <f>+'TABLA DATOS'!B9</f>
        <v>ALEIDA PEREZ GELVEZ</v>
      </c>
      <c r="N8" s="141"/>
      <c r="O8" s="141"/>
      <c r="P8" s="141"/>
      <c r="Q8" s="141"/>
      <c r="R8" s="141"/>
      <c r="S8" s="141"/>
      <c r="T8" s="141"/>
      <c r="U8" s="141"/>
      <c r="V8" s="141"/>
    </row>
    <row r="9" spans="2:22" x14ac:dyDescent="0.25">
      <c r="B9" s="210" t="s">
        <v>577</v>
      </c>
      <c r="C9" s="211"/>
      <c r="D9" s="211"/>
      <c r="E9" s="211"/>
      <c r="F9" s="211"/>
      <c r="G9" s="211"/>
      <c r="K9" s="77">
        <f>+'TABLA DATOS'!C10</f>
        <v>1098661898</v>
      </c>
      <c r="L9" s="75" t="str">
        <f>+'TABLA DATOS'!B10</f>
        <v>ALEXIS DANIEL PABON VILLABONA</v>
      </c>
      <c r="N9" s="141"/>
      <c r="O9" s="141"/>
      <c r="P9" s="141"/>
      <c r="Q9" s="141"/>
      <c r="R9" s="141"/>
      <c r="S9" s="141"/>
      <c r="T9" s="141"/>
      <c r="U9" s="141"/>
      <c r="V9" s="141"/>
    </row>
    <row r="10" spans="2:22" x14ac:dyDescent="0.25">
      <c r="B10" s="211"/>
      <c r="C10" s="211"/>
      <c r="D10" s="211"/>
      <c r="E10" s="211"/>
      <c r="F10" s="211"/>
      <c r="G10" s="211"/>
      <c r="K10" s="77">
        <f>+'TABLA DATOS'!C11</f>
        <v>88240636</v>
      </c>
      <c r="L10" s="75" t="str">
        <f>+'TABLA DATOS'!B11</f>
        <v>ALEXIS NAVARRO SOTO</v>
      </c>
      <c r="N10" s="141"/>
      <c r="O10" s="141"/>
      <c r="P10" s="141"/>
      <c r="Q10" s="141"/>
      <c r="R10" s="141"/>
      <c r="S10" s="141"/>
      <c r="T10" s="141"/>
      <c r="U10" s="141"/>
      <c r="V10" s="141"/>
    </row>
    <row r="11" spans="2:22" ht="15.75" thickBot="1" x14ac:dyDescent="0.3">
      <c r="B11" s="78"/>
      <c r="C11" s="78"/>
      <c r="D11" s="78"/>
      <c r="E11" s="78"/>
      <c r="F11" s="78"/>
      <c r="G11" s="79" t="s">
        <v>187</v>
      </c>
      <c r="K11" s="77">
        <f>+'TABLA DATOS'!C12</f>
        <v>1095915898</v>
      </c>
      <c r="L11" s="75" t="str">
        <f>+'TABLA DATOS'!B12</f>
        <v>ALFREDO RUEDA ROLDAN</v>
      </c>
      <c r="N11" s="141"/>
      <c r="O11" s="141"/>
      <c r="P11" s="237" t="s">
        <v>622</v>
      </c>
      <c r="Q11" s="237"/>
      <c r="R11" s="237"/>
      <c r="S11" s="237"/>
      <c r="T11" s="237"/>
      <c r="U11" s="141"/>
      <c r="V11" s="141"/>
    </row>
    <row r="12" spans="2:22" ht="15.75" thickBot="1" x14ac:dyDescent="0.3">
      <c r="B12" s="80" t="s">
        <v>578</v>
      </c>
      <c r="C12" s="81"/>
      <c r="D12" s="143" t="e">
        <f>VLOOKUP(D13,$K$1:$L$10000,2,0)</f>
        <v>#N/A</v>
      </c>
      <c r="E12" s="144"/>
      <c r="F12" s="82"/>
      <c r="G12" s="74"/>
      <c r="K12" s="77">
        <f>+'TABLA DATOS'!C13</f>
        <v>63309701</v>
      </c>
      <c r="L12" s="75" t="str">
        <f>+'TABLA DATOS'!B13</f>
        <v>ANA ANYE CONTRERAS CARVAJAL</v>
      </c>
      <c r="P12" s="237"/>
      <c r="Q12" s="237"/>
      <c r="R12" s="237"/>
      <c r="S12" s="237"/>
      <c r="T12" s="237"/>
      <c r="U12" s="141"/>
      <c r="V12" s="141"/>
    </row>
    <row r="13" spans="2:22" ht="15.75" thickBot="1" x14ac:dyDescent="0.3">
      <c r="B13" s="80" t="s">
        <v>579</v>
      </c>
      <c r="C13" s="81"/>
      <c r="D13" s="142" t="str">
        <f>IFERROR(VLOOKUP(G12,'TABLA DATOS'!$A$2:$C$688,3,0)," NO EXISTE")</f>
        <v xml:space="preserve"> NO EXISTE</v>
      </c>
      <c r="E13" s="83" t="s">
        <v>580</v>
      </c>
      <c r="F13" s="84" t="s">
        <v>581</v>
      </c>
      <c r="G13" s="85"/>
      <c r="K13" s="77">
        <f>+'TABLA DATOS'!C14</f>
        <v>24176073</v>
      </c>
      <c r="L13" s="75" t="str">
        <f>+'TABLA DATOS'!B14</f>
        <v xml:space="preserve">ANA CECILIA LEGUIZAMON RODRIGUEZ </v>
      </c>
      <c r="N13" s="141"/>
      <c r="O13" s="141"/>
      <c r="P13" s="237"/>
      <c r="Q13" s="237"/>
      <c r="R13" s="237"/>
      <c r="S13" s="237"/>
      <c r="T13" s="237"/>
      <c r="U13" s="141"/>
      <c r="V13" s="141"/>
    </row>
    <row r="14" spans="2:22" ht="16.5" thickBot="1" x14ac:dyDescent="0.3">
      <c r="B14" s="212" t="s">
        <v>582</v>
      </c>
      <c r="C14" s="212"/>
      <c r="D14" s="212"/>
      <c r="E14" s="212"/>
      <c r="F14" s="212"/>
      <c r="G14" s="86" t="s">
        <v>583</v>
      </c>
      <c r="K14" s="77">
        <f>+'TABLA DATOS'!C15</f>
        <v>1098726425</v>
      </c>
      <c r="L14" s="75" t="str">
        <f>+'TABLA DATOS'!B15</f>
        <v>ANDERSON GIOVANNY SANCHEZ GOMEZ</v>
      </c>
      <c r="N14" s="238" t="s">
        <v>625</v>
      </c>
      <c r="O14" s="238"/>
      <c r="P14" s="238"/>
      <c r="Q14" s="238"/>
      <c r="R14" s="238"/>
      <c r="S14" s="238"/>
      <c r="U14" s="141"/>
      <c r="V14" s="141"/>
    </row>
    <row r="15" spans="2:22" ht="13.5" customHeight="1" thickBot="1" x14ac:dyDescent="0.45">
      <c r="B15" s="212"/>
      <c r="C15" s="212"/>
      <c r="D15" s="212"/>
      <c r="E15" s="212"/>
      <c r="F15" s="212"/>
      <c r="G15" s="87"/>
      <c r="K15" s="77">
        <f>+'TABLA DATOS'!C16</f>
        <v>1090455307</v>
      </c>
      <c r="L15" s="75" t="str">
        <f>+'TABLA DATOS'!B16</f>
        <v>ANDERSSON FABIAN VARGAS LEAL</v>
      </c>
      <c r="N15" s="141"/>
      <c r="O15" s="141"/>
      <c r="P15" s="141"/>
      <c r="Q15" s="141"/>
      <c r="R15" s="141"/>
      <c r="S15" s="141"/>
      <c r="T15" s="141"/>
      <c r="U15" s="141"/>
      <c r="V15" s="141"/>
    </row>
    <row r="16" spans="2:22" ht="15.75" thickBot="1" x14ac:dyDescent="0.3">
      <c r="B16" s="88" t="s">
        <v>716</v>
      </c>
      <c r="C16" s="89"/>
      <c r="D16" s="88" t="s">
        <v>715</v>
      </c>
      <c r="E16" s="90"/>
      <c r="F16" s="88" t="s">
        <v>584</v>
      </c>
      <c r="G16" s="91">
        <v>2017</v>
      </c>
      <c r="K16" s="77">
        <f>+'TABLA DATOS'!C17</f>
        <v>1098711675</v>
      </c>
      <c r="L16" s="75" t="str">
        <f>+'TABLA DATOS'!B17</f>
        <v>ANDREA ESPINOSA BLANCO</v>
      </c>
      <c r="N16" s="141"/>
      <c r="O16" s="141"/>
      <c r="P16" s="141"/>
      <c r="Q16" s="141"/>
      <c r="R16" s="141"/>
      <c r="S16" s="141"/>
      <c r="T16" s="141"/>
      <c r="U16" s="141"/>
      <c r="V16" s="141"/>
    </row>
    <row r="17" spans="2:22" ht="15.75" thickBot="1" x14ac:dyDescent="0.3">
      <c r="B17" s="92"/>
      <c r="C17" s="93"/>
      <c r="D17" s="92"/>
      <c r="E17" s="94"/>
      <c r="F17" s="95"/>
      <c r="G17" s="96"/>
      <c r="K17" s="77">
        <f>+'TABLA DATOS'!C18</f>
        <v>1095788676</v>
      </c>
      <c r="L17" s="75" t="str">
        <f>+'TABLA DATOS'!B18</f>
        <v>ANDREA MARCELA DIAZ GALVIZ</v>
      </c>
      <c r="N17" s="141"/>
      <c r="O17" s="139" t="s">
        <v>623</v>
      </c>
      <c r="P17" s="139"/>
      <c r="Q17" s="139"/>
      <c r="R17" s="140"/>
      <c r="S17" s="139"/>
      <c r="T17" s="139"/>
      <c r="U17" s="141"/>
      <c r="V17" s="141"/>
    </row>
    <row r="18" spans="2:22" ht="15.75" thickBot="1" x14ac:dyDescent="0.3">
      <c r="B18" s="97" t="s">
        <v>585</v>
      </c>
      <c r="C18" s="98"/>
      <c r="D18" s="99" t="s">
        <v>175</v>
      </c>
      <c r="E18" s="213" t="s">
        <v>586</v>
      </c>
      <c r="F18" s="213"/>
      <c r="G18" s="214"/>
      <c r="K18" s="77">
        <f>+'TABLA DATOS'!C19</f>
        <v>1098731126</v>
      </c>
      <c r="L18" s="75" t="str">
        <f>+'TABLA DATOS'!B19</f>
        <v>ANDRES FERNANDO ARGUELLO RUEDA</v>
      </c>
      <c r="N18" s="141"/>
      <c r="O18" s="139"/>
      <c r="P18" s="139" t="s">
        <v>307</v>
      </c>
      <c r="Q18" s="139"/>
      <c r="R18" s="139"/>
      <c r="S18" s="139"/>
      <c r="T18" s="139"/>
      <c r="U18" s="141"/>
      <c r="V18" s="141"/>
    </row>
    <row r="19" spans="2:22" ht="15.75" thickBot="1" x14ac:dyDescent="0.3">
      <c r="B19" s="100" t="s">
        <v>587</v>
      </c>
      <c r="C19" s="101"/>
      <c r="D19" s="102">
        <v>1.9E-2</v>
      </c>
      <c r="E19" s="103" t="s">
        <v>588</v>
      </c>
      <c r="F19" s="104"/>
      <c r="G19" s="85">
        <v>4</v>
      </c>
      <c r="K19" s="77">
        <f>+'TABLA DATOS'!C20</f>
        <v>1098787387</v>
      </c>
      <c r="L19" s="75" t="str">
        <f>+'TABLA DATOS'!B20</f>
        <v>ANDRESON ALEXIS FALCON BELTRAN</v>
      </c>
      <c r="N19" s="141"/>
      <c r="O19" s="141"/>
      <c r="P19" s="141"/>
      <c r="Q19" s="141"/>
      <c r="R19" s="141"/>
      <c r="S19" s="141"/>
      <c r="T19" s="141"/>
      <c r="U19" s="141"/>
      <c r="V19" s="141"/>
    </row>
    <row r="20" spans="2:22" ht="15.75" thickBot="1" x14ac:dyDescent="0.3">
      <c r="B20" s="100" t="s">
        <v>589</v>
      </c>
      <c r="C20" s="101"/>
      <c r="D20" s="102">
        <v>1.2E-2</v>
      </c>
      <c r="E20" s="89"/>
      <c r="F20" s="90"/>
      <c r="G20" s="105"/>
      <c r="K20" s="77">
        <f>+'TABLA DATOS'!C21</f>
        <v>33369407</v>
      </c>
      <c r="L20" s="75" t="str">
        <f>+'TABLA DATOS'!B21</f>
        <v>ANGELA INES FONSECA DIAZ</v>
      </c>
      <c r="N20" s="141"/>
      <c r="O20" s="138" t="s">
        <v>624</v>
      </c>
      <c r="P20" s="138"/>
      <c r="Q20" s="138"/>
      <c r="R20" s="138"/>
      <c r="S20" s="138"/>
      <c r="T20" s="138"/>
      <c r="U20" s="141"/>
      <c r="V20" s="141"/>
    </row>
    <row r="21" spans="2:22" ht="15.75" thickBot="1" x14ac:dyDescent="0.3">
      <c r="B21" s="100" t="s">
        <v>590</v>
      </c>
      <c r="C21" s="101"/>
      <c r="D21" s="102">
        <v>1.2E-2</v>
      </c>
      <c r="E21" s="215" t="s">
        <v>591</v>
      </c>
      <c r="F21" s="216"/>
      <c r="G21" s="217"/>
      <c r="K21" s="77">
        <f>+'TABLA DATOS'!C22</f>
        <v>37726209</v>
      </c>
      <c r="L21" s="75" t="str">
        <f>+'TABLA DATOS'!B22</f>
        <v>ANGELA MIREYA SALAS PRADA</v>
      </c>
      <c r="N21" s="141"/>
      <c r="O21" s="141"/>
      <c r="P21" s="141"/>
      <c r="Q21" s="141"/>
      <c r="R21" s="141"/>
      <c r="S21" s="141"/>
      <c r="T21" s="141"/>
      <c r="U21" s="141"/>
      <c r="V21" s="141"/>
    </row>
    <row r="22" spans="2:22" ht="15.75" thickBot="1" x14ac:dyDescent="0.3">
      <c r="B22" s="100" t="s">
        <v>592</v>
      </c>
      <c r="C22" s="101"/>
      <c r="D22" s="102">
        <v>0.01</v>
      </c>
      <c r="E22" s="89"/>
      <c r="F22" s="90"/>
      <c r="G22" s="105"/>
      <c r="K22" s="77" t="e">
        <f>+'TABLA DATOS'!#REF!</f>
        <v>#REF!</v>
      </c>
      <c r="L22" s="75" t="e">
        <f>+'TABLA DATOS'!#REF!</f>
        <v>#REF!</v>
      </c>
      <c r="N22" s="141"/>
      <c r="O22" s="141"/>
      <c r="P22" s="141"/>
      <c r="Q22" s="141"/>
      <c r="R22" s="141"/>
      <c r="S22" s="141"/>
      <c r="T22" s="141"/>
      <c r="U22" s="141"/>
      <c r="V22" s="141"/>
    </row>
    <row r="23" spans="2:22" ht="15.75" thickBot="1" x14ac:dyDescent="0.3">
      <c r="B23" s="100" t="s">
        <v>593</v>
      </c>
      <c r="C23" s="101"/>
      <c r="D23" s="102">
        <v>1.2E-2</v>
      </c>
      <c r="E23" s="106" t="s">
        <v>594</v>
      </c>
      <c r="F23" s="218" t="s">
        <v>581</v>
      </c>
      <c r="G23" s="219"/>
      <c r="K23" s="77">
        <f>+'TABLA DATOS'!C23</f>
        <v>1052389966</v>
      </c>
      <c r="L23" s="75" t="str">
        <f>+'TABLA DATOS'!B23</f>
        <v>ANGELA YORLEY GONZALEZ DIAZ</v>
      </c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2" ht="15.75" thickBot="1" x14ac:dyDescent="0.3">
      <c r="B24" s="100" t="s">
        <v>595</v>
      </c>
      <c r="C24" s="101"/>
      <c r="D24" s="102">
        <v>1.6E-2</v>
      </c>
      <c r="E24" s="89"/>
      <c r="F24" s="90"/>
      <c r="G24" s="105"/>
      <c r="K24" s="77">
        <f>+'TABLA DATOS'!C24</f>
        <v>91210459</v>
      </c>
      <c r="L24" s="75" t="str">
        <f>+'TABLA DATOS'!B24</f>
        <v xml:space="preserve">ANTONIO VICENTE HERNANDEZ RODRIGUEZ </v>
      </c>
      <c r="N24" s="141"/>
      <c r="O24" s="141"/>
      <c r="P24" s="141"/>
      <c r="Q24" s="141"/>
      <c r="R24" s="141"/>
      <c r="S24" s="141"/>
      <c r="T24" s="141"/>
      <c r="U24" s="141"/>
      <c r="V24" s="141"/>
    </row>
    <row r="25" spans="2:22" ht="15.75" thickBot="1" x14ac:dyDescent="0.3">
      <c r="B25" s="100" t="s">
        <v>596</v>
      </c>
      <c r="C25" s="101"/>
      <c r="D25" s="102">
        <v>1.6E-2</v>
      </c>
      <c r="E25" s="106" t="s">
        <v>597</v>
      </c>
      <c r="F25" s="218" t="s">
        <v>581</v>
      </c>
      <c r="G25" s="219"/>
      <c r="K25" s="77">
        <f>+'TABLA DATOS'!C25</f>
        <v>91513508</v>
      </c>
      <c r="L25" s="75" t="str">
        <f>+'TABLA DATOS'!B25</f>
        <v>ARLEY GONZALEZ RUEDA</v>
      </c>
      <c r="N25" s="141"/>
      <c r="O25" s="141"/>
      <c r="P25" s="141"/>
      <c r="Q25" s="141"/>
      <c r="R25" s="141"/>
      <c r="S25" s="141"/>
      <c r="T25" s="141"/>
      <c r="U25" s="141"/>
      <c r="V25" s="141"/>
    </row>
    <row r="26" spans="2:22" ht="15.75" thickBot="1" x14ac:dyDescent="0.3">
      <c r="B26" s="100" t="s">
        <v>598</v>
      </c>
      <c r="C26" s="101"/>
      <c r="D26" s="102">
        <v>0.01</v>
      </c>
      <c r="E26" s="107"/>
      <c r="F26" s="108"/>
      <c r="G26" s="109"/>
      <c r="K26" s="77">
        <f>+'TABLA DATOS'!C26</f>
        <v>91436324</v>
      </c>
      <c r="L26" s="75" t="str">
        <f>+'TABLA DATOS'!B26</f>
        <v>ARTURO CAMAÑO MORATTO</v>
      </c>
      <c r="N26" s="141"/>
      <c r="O26" s="141"/>
      <c r="P26" s="141"/>
      <c r="Q26" s="141"/>
      <c r="R26" s="141"/>
      <c r="S26" s="141"/>
      <c r="T26" s="141"/>
      <c r="U26" s="141"/>
      <c r="V26" s="141"/>
    </row>
    <row r="27" spans="2:22" ht="15.75" thickBot="1" x14ac:dyDescent="0.3">
      <c r="B27" s="100" t="s">
        <v>599</v>
      </c>
      <c r="C27" s="101"/>
      <c r="D27" s="102">
        <v>0.01</v>
      </c>
      <c r="E27" s="107"/>
      <c r="F27" s="108"/>
      <c r="G27" s="109"/>
      <c r="K27" s="77">
        <f>+'TABLA DATOS'!C27</f>
        <v>1093751791</v>
      </c>
      <c r="L27" s="75" t="str">
        <f>+'TABLA DATOS'!B27</f>
        <v>ASDRUAL BERNAL RIVEROS</v>
      </c>
      <c r="N27" s="141"/>
      <c r="O27" s="141"/>
      <c r="P27" s="141"/>
      <c r="Q27" s="141"/>
      <c r="R27" s="141"/>
      <c r="S27" s="141"/>
      <c r="T27" s="141"/>
      <c r="U27" s="141"/>
      <c r="V27" s="141"/>
    </row>
    <row r="28" spans="2:22" ht="15.75" thickBot="1" x14ac:dyDescent="0.3">
      <c r="B28" s="110" t="s">
        <v>600</v>
      </c>
      <c r="C28" s="111"/>
      <c r="D28" s="112"/>
      <c r="E28" s="113"/>
      <c r="F28" s="113"/>
      <c r="G28" s="113"/>
      <c r="K28" s="77">
        <f>+'TABLA DATOS'!C28</f>
        <v>1052379857</v>
      </c>
      <c r="L28" s="75" t="str">
        <f>+'TABLA DATOS'!B28</f>
        <v>AURA INES MARTINEZ ROMERO</v>
      </c>
      <c r="N28" s="141"/>
      <c r="O28" s="141"/>
      <c r="P28" s="141"/>
      <c r="Q28" s="141"/>
      <c r="R28" s="141"/>
      <c r="S28" s="141"/>
      <c r="T28" s="141"/>
      <c r="U28" s="141"/>
      <c r="V28" s="141"/>
    </row>
    <row r="29" spans="2:22" ht="15.75" thickBot="1" x14ac:dyDescent="0.3">
      <c r="B29" s="114"/>
      <c r="C29" s="115"/>
      <c r="D29" s="115"/>
      <c r="E29" s="115"/>
      <c r="F29" s="115"/>
      <c r="G29" s="116"/>
      <c r="K29" s="77">
        <f>+'TABLA DATOS'!C29</f>
        <v>1093742854</v>
      </c>
      <c r="L29" s="75" t="str">
        <f>+'TABLA DATOS'!B29</f>
        <v>AYDE ORTEGA TORRES</v>
      </c>
      <c r="N29" s="141"/>
      <c r="O29" s="141"/>
      <c r="P29" s="141"/>
      <c r="Q29" s="141"/>
      <c r="R29" s="141"/>
      <c r="S29" s="141"/>
      <c r="T29" s="141"/>
      <c r="U29" s="141"/>
      <c r="V29" s="141"/>
    </row>
    <row r="30" spans="2:22" ht="15.75" thickBot="1" x14ac:dyDescent="0.3">
      <c r="B30" s="220" t="s">
        <v>183</v>
      </c>
      <c r="C30" s="221"/>
      <c r="D30" s="221"/>
      <c r="E30" s="221"/>
      <c r="F30" s="221"/>
      <c r="G30" s="222"/>
      <c r="K30" s="77">
        <f>+'TABLA DATOS'!C30</f>
        <v>63344649</v>
      </c>
      <c r="L30" s="75" t="str">
        <f>+'TABLA DATOS'!B30</f>
        <v>BEATRIZ SOTOMONTE GONZALEZ</v>
      </c>
      <c r="N30" s="141"/>
      <c r="O30" s="141"/>
      <c r="P30" s="141"/>
      <c r="Q30" s="141"/>
      <c r="R30" s="141"/>
      <c r="S30" s="141"/>
      <c r="T30" s="141"/>
      <c r="U30" s="141"/>
      <c r="V30" s="141"/>
    </row>
    <row r="31" spans="2:22" ht="15.75" thickBot="1" x14ac:dyDescent="0.3">
      <c r="B31" s="235" t="s">
        <v>601</v>
      </c>
      <c r="C31" s="236"/>
      <c r="D31" s="236"/>
      <c r="E31" s="230" t="s">
        <v>602</v>
      </c>
      <c r="F31" s="230"/>
      <c r="G31" s="231"/>
      <c r="K31" s="77">
        <f>+'TABLA DATOS'!C31</f>
        <v>37932181</v>
      </c>
      <c r="L31" s="75" t="str">
        <f>+'TABLA DATOS'!B31</f>
        <v xml:space="preserve">BELKIS MURCIA MONSALVE </v>
      </c>
      <c r="N31" s="141"/>
      <c r="O31" s="141"/>
      <c r="P31" s="141"/>
      <c r="Q31" s="141"/>
      <c r="R31" s="141"/>
      <c r="S31" s="141"/>
      <c r="T31" s="141"/>
      <c r="U31" s="141"/>
      <c r="V31" s="141"/>
    </row>
    <row r="32" spans="2:22" ht="15.75" thickBot="1" x14ac:dyDescent="0.3">
      <c r="B32" s="223" t="str">
        <f>IFERROR(VLOOKUP($D$13,PRESTAMOS!$A$2:$G$869,4,0)," ")</f>
        <v xml:space="preserve"> </v>
      </c>
      <c r="C32" s="224"/>
      <c r="D32" s="225"/>
      <c r="E32" s="117" t="str">
        <f>IFERROR(VLOOKUP($D$13,PRESTAMOS!$A$2:$G$869,7,0)," ")</f>
        <v xml:space="preserve"> </v>
      </c>
      <c r="F32" s="118"/>
      <c r="G32" s="119" t="str">
        <f>IFERROR(VLOOKUP($D$13,PRESTAMOS!$A$2:$G$869,3,0)," ")</f>
        <v xml:space="preserve"> </v>
      </c>
      <c r="K32" s="77">
        <f>+'TABLA DATOS'!C32</f>
        <v>46660184</v>
      </c>
      <c r="L32" s="75" t="str">
        <f>+'TABLA DATOS'!B32</f>
        <v>BLANCA MYRIAM NU¥EZ GRANADOS</v>
      </c>
      <c r="N32" s="141"/>
      <c r="O32" s="141"/>
      <c r="P32" s="141"/>
      <c r="Q32" s="141"/>
      <c r="R32" s="141"/>
      <c r="S32" s="141"/>
      <c r="T32" s="141"/>
      <c r="U32" s="141"/>
      <c r="V32" s="141"/>
    </row>
    <row r="33" spans="2:22" ht="15.75" thickBot="1" x14ac:dyDescent="0.3">
      <c r="B33" s="223" t="str">
        <f>IFERROR(VLOOKUP($D$13,PRESTAMOS!$Q$2:$W$869,4,0)," ")</f>
        <v xml:space="preserve"> </v>
      </c>
      <c r="C33" s="224"/>
      <c r="D33" s="225"/>
      <c r="E33" s="117" t="str">
        <f>IFERROR(VLOOKUP($D$13,PRESTAMOS!$Q$2:$W$869,7,0)," ")</f>
        <v xml:space="preserve"> </v>
      </c>
      <c r="F33" s="118"/>
      <c r="G33" s="119" t="str">
        <f>IFERROR(VLOOKUP($D$13,PRESTAMOS!$Q$2:$W$869,3,0)," ")</f>
        <v xml:space="preserve"> </v>
      </c>
      <c r="K33" s="77">
        <f>+'TABLA DATOS'!C33</f>
        <v>1093766663</v>
      </c>
      <c r="L33" s="75" t="str">
        <f>+'TABLA DATOS'!B33</f>
        <v>BRAYAN STEVEN CORREA LONDO¥O</v>
      </c>
      <c r="N33" s="141"/>
      <c r="O33" s="141"/>
      <c r="P33" s="141"/>
      <c r="Q33" s="141"/>
      <c r="R33" s="141"/>
      <c r="S33" s="141"/>
      <c r="T33" s="141"/>
      <c r="U33" s="141"/>
      <c r="V33" s="141"/>
    </row>
    <row r="34" spans="2:22" ht="15.75" thickBot="1" x14ac:dyDescent="0.3">
      <c r="B34" s="223" t="str">
        <f>IFERROR(VLOOKUP($D$13,PRESTAMOS!$AG$2:$AM$869,4,0)," ")</f>
        <v xml:space="preserve"> </v>
      </c>
      <c r="C34" s="224"/>
      <c r="D34" s="225"/>
      <c r="E34" s="117" t="str">
        <f>IFERROR(VLOOKUP($D$13,PRESTAMOS!$AG$2:$AM$869,7,0)," ")</f>
        <v xml:space="preserve"> </v>
      </c>
      <c r="F34" s="118"/>
      <c r="G34" s="119" t="str">
        <f>IFERROR(VLOOKUP($D$13,PRESTAMOS!$AG$2:$AM$869,3,0)," ")</f>
        <v xml:space="preserve"> </v>
      </c>
      <c r="K34" s="77">
        <f>+'TABLA DATOS'!C34</f>
        <v>1093737113</v>
      </c>
      <c r="L34" s="75" t="str">
        <f>+'TABLA DATOS'!B34</f>
        <v>CARLA MARIA DE LOS RIOS JEREZ</v>
      </c>
      <c r="N34" s="141"/>
      <c r="O34" s="141"/>
      <c r="P34" s="141"/>
      <c r="Q34" s="141"/>
      <c r="R34" s="141"/>
      <c r="S34" s="141"/>
      <c r="T34" s="141"/>
      <c r="U34" s="141"/>
      <c r="V34" s="141"/>
    </row>
    <row r="35" spans="2:22" ht="15.75" thickBot="1" x14ac:dyDescent="0.3">
      <c r="B35" s="223" t="str">
        <f>IFERROR(VLOOKUP($D$13,PRESTAMOS!$AW$2:$BC$869,4,0)," ")</f>
        <v xml:space="preserve"> </v>
      </c>
      <c r="C35" s="224"/>
      <c r="D35" s="225"/>
      <c r="E35" s="117" t="str">
        <f>IFERROR(VLOOKUP($D$13,PRESTAMOS!$AW$2:$BC$869,7,0)," ")</f>
        <v xml:space="preserve"> </v>
      </c>
      <c r="F35" s="118"/>
      <c r="G35" s="119" t="str">
        <f>IFERROR(VLOOKUP($D$13,PRESTAMOS!$AW$2:$BC$869,3,0)," ")</f>
        <v xml:space="preserve"> </v>
      </c>
      <c r="K35" s="77">
        <f>+'TABLA DATOS'!C35</f>
        <v>98626472</v>
      </c>
      <c r="L35" s="75" t="str">
        <f>+'TABLA DATOS'!B35</f>
        <v>CARLOS ALBERTO FLOREZ ALMANZA</v>
      </c>
      <c r="N35" s="141"/>
      <c r="O35" s="141"/>
      <c r="P35" s="141"/>
      <c r="Q35" s="141"/>
      <c r="R35" s="141"/>
      <c r="S35" s="141"/>
      <c r="T35" s="141"/>
      <c r="U35" s="141"/>
      <c r="V35" s="141"/>
    </row>
    <row r="36" spans="2:22" ht="15.75" thickBot="1" x14ac:dyDescent="0.3">
      <c r="B36" s="223" t="str">
        <f>IFERROR(VLOOKUP($D$13,PRESTAMOS!$BM$2:$BS$869,4,0)," ")</f>
        <v xml:space="preserve"> </v>
      </c>
      <c r="C36" s="224"/>
      <c r="D36" s="225"/>
      <c r="E36" s="117" t="str">
        <f>IFERROR(VLOOKUP($D$13,PRESTAMOS!$BM$2:$BS$869,7,0)," ")</f>
        <v xml:space="preserve"> </v>
      </c>
      <c r="F36" s="118"/>
      <c r="G36" s="119" t="str">
        <f>IFERROR(VLOOKUP($D$13,PRESTAMOS!$BM$2:$BS$869,3,0)," ")</f>
        <v xml:space="preserve"> </v>
      </c>
      <c r="K36" s="77">
        <f>+'TABLA DATOS'!C36</f>
        <v>1090459591</v>
      </c>
      <c r="L36" s="75" t="str">
        <f>+'TABLA DATOS'!B36</f>
        <v>CARLOS ALFREDO SANCHEZ JAIMES</v>
      </c>
      <c r="N36" s="141"/>
      <c r="O36" s="141"/>
      <c r="P36" s="141"/>
      <c r="Q36" s="141"/>
      <c r="R36" s="141"/>
      <c r="S36" s="141"/>
      <c r="T36" s="141"/>
      <c r="U36" s="141"/>
      <c r="V36" s="141"/>
    </row>
    <row r="37" spans="2:22" ht="15.75" thickBot="1" x14ac:dyDescent="0.3">
      <c r="B37" s="220" t="s">
        <v>605</v>
      </c>
      <c r="C37" s="221"/>
      <c r="D37" s="221"/>
      <c r="E37" s="221"/>
      <c r="F37" s="221"/>
      <c r="G37" s="222"/>
      <c r="K37" s="77">
        <f>+'TABLA DATOS'!C37</f>
        <v>91297125</v>
      </c>
      <c r="L37" s="75" t="str">
        <f>+'TABLA DATOS'!B37</f>
        <v xml:space="preserve">CARLOS ENRIQUE JAIMES GARCIA </v>
      </c>
      <c r="N37" s="141"/>
      <c r="O37" s="141"/>
      <c r="P37" s="141"/>
      <c r="Q37" s="141"/>
      <c r="R37" s="141"/>
      <c r="S37" s="141"/>
      <c r="T37" s="141"/>
      <c r="U37" s="141"/>
      <c r="V37" s="141"/>
    </row>
    <row r="38" spans="2:22" ht="15.75" thickBot="1" x14ac:dyDescent="0.3">
      <c r="B38" s="235" t="s">
        <v>601</v>
      </c>
      <c r="C38" s="236"/>
      <c r="D38" s="236"/>
      <c r="E38" s="230" t="s">
        <v>602</v>
      </c>
      <c r="F38" s="230"/>
      <c r="G38" s="231"/>
      <c r="K38" s="77">
        <f>+'TABLA DATOS'!C38</f>
        <v>60358951</v>
      </c>
      <c r="L38" s="75" t="str">
        <f>+'TABLA DATOS'!B38</f>
        <v>CARMEN ALICIA VARGAS ORTEGA</v>
      </c>
      <c r="N38" s="141"/>
      <c r="O38" s="141"/>
      <c r="P38" s="141"/>
      <c r="Q38" s="141"/>
      <c r="R38" s="141"/>
      <c r="S38" s="141"/>
      <c r="T38" s="141"/>
      <c r="U38" s="141"/>
      <c r="V38" s="141"/>
    </row>
    <row r="39" spans="2:22" ht="15.75" thickBot="1" x14ac:dyDescent="0.3">
      <c r="B39" s="120" t="s">
        <v>603</v>
      </c>
      <c r="C39" s="121"/>
      <c r="D39" s="122"/>
      <c r="E39" s="123"/>
      <c r="F39" s="121" t="s">
        <v>581</v>
      </c>
      <c r="G39" s="122"/>
      <c r="K39" s="77">
        <f>+'TABLA DATOS'!C39</f>
        <v>60299246</v>
      </c>
      <c r="L39" s="75" t="str">
        <f>+'TABLA DATOS'!B39</f>
        <v>CARMEN AMAYA MARTINEZ</v>
      </c>
      <c r="N39" s="141"/>
      <c r="O39" s="141"/>
      <c r="P39" s="141"/>
      <c r="Q39" s="141"/>
      <c r="R39" s="141"/>
      <c r="S39" s="141"/>
      <c r="T39" s="141"/>
      <c r="U39" s="141"/>
      <c r="V39" s="141"/>
    </row>
    <row r="40" spans="2:22" ht="15.75" thickBot="1" x14ac:dyDescent="0.3">
      <c r="B40" s="120" t="s">
        <v>604</v>
      </c>
      <c r="C40" s="121"/>
      <c r="D40" s="122"/>
      <c r="E40" s="123"/>
      <c r="F40" s="121" t="s">
        <v>581</v>
      </c>
      <c r="G40" s="122"/>
      <c r="K40" s="77">
        <f>+'TABLA DATOS'!C40</f>
        <v>63463429</v>
      </c>
      <c r="L40" s="75" t="str">
        <f>+'TABLA DATOS'!B40</f>
        <v>CARMEN RUBIO GONZALEZ</v>
      </c>
      <c r="N40" s="141"/>
      <c r="O40" s="141"/>
      <c r="P40" s="141"/>
      <c r="Q40" s="141"/>
      <c r="R40" s="141"/>
      <c r="S40" s="141"/>
      <c r="T40" s="141"/>
      <c r="U40" s="141"/>
      <c r="V40" s="141"/>
    </row>
    <row r="41" spans="2:22" x14ac:dyDescent="0.25">
      <c r="B41" s="226" t="s">
        <v>606</v>
      </c>
      <c r="C41" s="227"/>
      <c r="D41" s="227"/>
      <c r="E41" s="227"/>
      <c r="F41" s="227"/>
      <c r="G41" s="228"/>
      <c r="K41" s="77" t="e">
        <f>+'TABLA DATOS'!#REF!</f>
        <v>#REF!</v>
      </c>
      <c r="L41" s="75" t="e">
        <f>+'TABLA DATOS'!#REF!</f>
        <v>#REF!</v>
      </c>
      <c r="N41" s="141"/>
      <c r="O41" s="141"/>
      <c r="P41" s="141"/>
      <c r="Q41" s="141"/>
      <c r="R41" s="141"/>
      <c r="S41" s="141"/>
      <c r="T41" s="141"/>
      <c r="U41" s="141"/>
      <c r="V41" s="141"/>
    </row>
    <row r="42" spans="2:22" ht="15.75" thickBot="1" x14ac:dyDescent="0.3">
      <c r="B42" s="229" t="s">
        <v>607</v>
      </c>
      <c r="C42" s="230"/>
      <c r="D42" s="231"/>
      <c r="E42" s="230" t="s">
        <v>2</v>
      </c>
      <c r="F42" s="230"/>
      <c r="G42" s="231"/>
      <c r="K42" s="77">
        <f>+'TABLA DATOS'!C41</f>
        <v>63482359</v>
      </c>
      <c r="L42" s="75" t="str">
        <f>+'TABLA DATOS'!B41</f>
        <v>CARMEN SOFIA CARDENAS DUARTE</v>
      </c>
      <c r="N42" s="141"/>
      <c r="O42" s="141"/>
      <c r="P42" s="141"/>
      <c r="Q42" s="141"/>
      <c r="R42" s="141"/>
      <c r="S42" s="141"/>
      <c r="T42" s="141"/>
      <c r="U42" s="141"/>
      <c r="V42" s="141"/>
    </row>
    <row r="43" spans="2:22" ht="15.75" thickBot="1" x14ac:dyDescent="0.3">
      <c r="B43" s="232" t="e">
        <f>VLOOKUP($D$13,AHORRO!$K$1:$N$10000,3,0)</f>
        <v>#N/A</v>
      </c>
      <c r="C43" s="233"/>
      <c r="D43" s="234"/>
      <c r="E43" s="232" t="e">
        <f>VLOOKUP($D$13,AHORRO!$F$1:$H$10000,3,0)</f>
        <v>#N/A</v>
      </c>
      <c r="F43" s="233"/>
      <c r="G43" s="234"/>
      <c r="K43" s="77">
        <f>+'TABLA DATOS'!C42</f>
        <v>60361503</v>
      </c>
      <c r="L43" s="75" t="str">
        <f>+'TABLA DATOS'!B42</f>
        <v>CARMEN YANETH ALMEYDA ROJAS</v>
      </c>
      <c r="N43" s="141"/>
      <c r="O43" s="141"/>
      <c r="P43" s="141"/>
      <c r="Q43" s="141"/>
      <c r="R43" s="141"/>
      <c r="S43" s="141"/>
      <c r="T43" s="141"/>
      <c r="U43" s="141"/>
      <c r="V43" s="141"/>
    </row>
    <row r="44" spans="2:22" x14ac:dyDescent="0.25">
      <c r="K44" s="77">
        <f>+'TABLA DATOS'!C43</f>
        <v>13542357</v>
      </c>
      <c r="L44" s="75" t="str">
        <f>+'TABLA DATOS'!B43</f>
        <v>CESAR HUMBERTO ALFARO ARCINIEGAS</v>
      </c>
      <c r="N44" s="141"/>
      <c r="O44" s="141"/>
      <c r="P44" s="141"/>
      <c r="Q44" s="141"/>
      <c r="R44" s="141"/>
      <c r="S44" s="141"/>
      <c r="T44" s="141"/>
      <c r="U44" s="141"/>
      <c r="V44" s="141"/>
    </row>
    <row r="45" spans="2:22" x14ac:dyDescent="0.25">
      <c r="K45" s="77">
        <f>+'TABLA DATOS'!C44</f>
        <v>1098691014</v>
      </c>
      <c r="L45" s="75" t="str">
        <f>+'TABLA DATOS'!B44</f>
        <v>CINTYA KATHERINE JOYA LOPEZ</v>
      </c>
      <c r="N45" s="141"/>
      <c r="O45" s="141"/>
      <c r="P45" s="141"/>
      <c r="Q45" s="141"/>
      <c r="R45" s="141"/>
      <c r="S45" s="141"/>
      <c r="T45" s="141"/>
      <c r="U45" s="141"/>
      <c r="V45" s="141"/>
    </row>
    <row r="46" spans="2:22" x14ac:dyDescent="0.25">
      <c r="K46" s="77">
        <f>+'TABLA DATOS'!C45</f>
        <v>18914640</v>
      </c>
      <c r="L46" s="75" t="str">
        <f>+'TABLA DATOS'!B45</f>
        <v>CIRO TAPIAS CONDE</v>
      </c>
      <c r="N46" s="141"/>
      <c r="O46" s="141"/>
      <c r="P46" s="141"/>
      <c r="Q46" s="141"/>
      <c r="R46" s="141"/>
      <c r="S46" s="141"/>
      <c r="T46" s="141"/>
      <c r="U46" s="141"/>
      <c r="V46" s="141"/>
    </row>
    <row r="47" spans="2:22" x14ac:dyDescent="0.25">
      <c r="K47" s="77">
        <f>+'TABLA DATOS'!C46</f>
        <v>27984574</v>
      </c>
      <c r="L47" s="75" t="str">
        <f>+'TABLA DATOS'!B46</f>
        <v>CLAUDIA MATEUS SUANCHA</v>
      </c>
      <c r="N47" s="141"/>
      <c r="O47" s="141"/>
      <c r="P47" s="141"/>
      <c r="Q47" s="141"/>
      <c r="R47" s="141"/>
      <c r="S47" s="141"/>
      <c r="T47" s="141"/>
      <c r="U47" s="141"/>
      <c r="V47" s="141"/>
    </row>
    <row r="48" spans="2:22" x14ac:dyDescent="0.25">
      <c r="K48" s="77">
        <f>+'TABLA DATOS'!C47</f>
        <v>63347962</v>
      </c>
      <c r="L48" s="75" t="str">
        <f>+'TABLA DATOS'!B47</f>
        <v>CLAUDIA PATRICIA GARCIA QUINTERO</v>
      </c>
      <c r="N48" s="141"/>
      <c r="O48" s="141"/>
      <c r="P48" s="141"/>
      <c r="Q48" s="141"/>
      <c r="R48" s="141"/>
      <c r="S48" s="141"/>
      <c r="T48" s="141"/>
      <c r="U48" s="141"/>
      <c r="V48" s="141"/>
    </row>
    <row r="49" spans="2:22" x14ac:dyDescent="0.25">
      <c r="K49" s="77" t="e">
        <f>+'TABLA DATOS'!#REF!</f>
        <v>#REF!</v>
      </c>
      <c r="L49" s="75" t="e">
        <f>+'TABLA DATOS'!#REF!</f>
        <v>#REF!</v>
      </c>
      <c r="N49" s="141"/>
      <c r="O49" s="141"/>
      <c r="P49" s="141"/>
      <c r="Q49" s="141"/>
      <c r="R49" s="141"/>
      <c r="S49" s="141"/>
      <c r="T49" s="141"/>
      <c r="U49" s="141"/>
      <c r="V49" s="141"/>
    </row>
    <row r="50" spans="2:22" x14ac:dyDescent="0.25">
      <c r="H50" s="124"/>
      <c r="K50" s="77">
        <f>+'TABLA DATOS'!C48</f>
        <v>63482679</v>
      </c>
      <c r="L50" s="75" t="str">
        <f>+'TABLA DATOS'!B48</f>
        <v>CLAUDIA PATRICIA LEON MARTINEZ</v>
      </c>
      <c r="N50" s="75" t="s">
        <v>621</v>
      </c>
    </row>
    <row r="51" spans="2:22" x14ac:dyDescent="0.25">
      <c r="K51" s="77">
        <f>+'TABLA DATOS'!C49</f>
        <v>49780596</v>
      </c>
      <c r="L51" s="75" t="str">
        <f>+'TABLA DATOS'!B49</f>
        <v>CLAUDIA VEGA CERVANTES</v>
      </c>
      <c r="N51" s="141"/>
      <c r="O51" s="141"/>
      <c r="P51" s="141"/>
      <c r="Q51" s="141"/>
      <c r="R51" s="141"/>
      <c r="S51" s="141"/>
      <c r="T51" s="141"/>
      <c r="U51" s="141"/>
      <c r="V51" s="141"/>
    </row>
    <row r="52" spans="2:22" x14ac:dyDescent="0.25">
      <c r="K52" s="77">
        <f>+'TABLA DATOS'!C50</f>
        <v>1092155417</v>
      </c>
      <c r="L52" s="75" t="str">
        <f>+'TABLA DATOS'!B50</f>
        <v>CRISTIAN CAMILO PITA CELIS</v>
      </c>
      <c r="N52" s="141"/>
      <c r="O52" s="141"/>
      <c r="P52" s="141"/>
      <c r="Q52" s="141"/>
      <c r="R52" s="141"/>
      <c r="S52" s="141"/>
      <c r="T52" s="141"/>
      <c r="U52" s="141"/>
      <c r="V52" s="141"/>
    </row>
    <row r="53" spans="2:22" x14ac:dyDescent="0.25">
      <c r="K53" s="77">
        <f>+'TABLA DATOS'!C51</f>
        <v>1090481636</v>
      </c>
      <c r="L53" s="75" t="str">
        <f>+'TABLA DATOS'!B51</f>
        <v>CRISTIAN EDUARDO PEREZ NAVARRO</v>
      </c>
      <c r="N53" s="141"/>
      <c r="O53" s="141"/>
      <c r="P53" s="141"/>
      <c r="Q53" s="141"/>
      <c r="R53" s="141"/>
      <c r="S53" s="141"/>
      <c r="T53" s="141"/>
      <c r="U53" s="141"/>
      <c r="V53" s="141"/>
    </row>
    <row r="54" spans="2:22" x14ac:dyDescent="0.25">
      <c r="K54" s="77">
        <f>+'TABLA DATOS'!C52</f>
        <v>1098712054</v>
      </c>
      <c r="L54" s="75" t="str">
        <f>+'TABLA DATOS'!B52</f>
        <v>CRISTIAN STIVEN TORO CORTEZ</v>
      </c>
      <c r="N54" s="141"/>
      <c r="O54" s="141"/>
      <c r="P54" s="141"/>
      <c r="Q54" s="141"/>
      <c r="R54" s="141"/>
      <c r="S54" s="141"/>
      <c r="T54" s="141"/>
      <c r="U54" s="141"/>
      <c r="V54" s="141"/>
    </row>
    <row r="55" spans="2:22" x14ac:dyDescent="0.25">
      <c r="K55" s="77">
        <f>+'TABLA DATOS'!C53</f>
        <v>17959143</v>
      </c>
      <c r="L55" s="75" t="str">
        <f>+'TABLA DATOS'!B53</f>
        <v>DAITER ANTONIO SOLANO TORRES</v>
      </c>
      <c r="N55" s="141"/>
      <c r="O55" s="141"/>
      <c r="P55" s="141"/>
      <c r="Q55" s="141"/>
      <c r="R55" s="141"/>
      <c r="S55" s="141"/>
      <c r="T55" s="141"/>
      <c r="U55" s="141"/>
      <c r="V55" s="141"/>
    </row>
    <row r="56" spans="2:22" x14ac:dyDescent="0.25">
      <c r="K56" s="77">
        <f>+'TABLA DATOS'!C54</f>
        <v>1092155332</v>
      </c>
      <c r="L56" s="75" t="str">
        <f>+'TABLA DATOS'!B54</f>
        <v>DANIEL ALFONSO ESCALANTE PEÑARANDA</v>
      </c>
      <c r="N56" s="141"/>
      <c r="O56" s="141"/>
      <c r="P56" s="141"/>
      <c r="Q56" s="141"/>
      <c r="R56" s="141"/>
      <c r="S56" s="141"/>
      <c r="T56" s="141"/>
      <c r="U56" s="141"/>
      <c r="V56" s="141"/>
    </row>
    <row r="57" spans="2:22" x14ac:dyDescent="0.25">
      <c r="K57" s="77">
        <f>+'TABLA DATOS'!C55</f>
        <v>88247644</v>
      </c>
      <c r="L57" s="75" t="str">
        <f>+'TABLA DATOS'!B55</f>
        <v>DANY SAMUEL CASTRO CONTRERAS</v>
      </c>
      <c r="N57" s="141"/>
      <c r="O57" s="141"/>
      <c r="P57" s="141"/>
      <c r="Q57" s="141"/>
      <c r="R57" s="141"/>
      <c r="S57" s="141"/>
      <c r="T57" s="141"/>
      <c r="U57" s="141"/>
      <c r="V57" s="141"/>
    </row>
    <row r="58" spans="2:22" x14ac:dyDescent="0.25">
      <c r="K58" s="77">
        <f>+'TABLA DATOS'!C56</f>
        <v>1102358048</v>
      </c>
      <c r="L58" s="75" t="str">
        <f>+'TABLA DATOS'!B56</f>
        <v>DARWIN YESITH NI¥O RAMIREZ</v>
      </c>
      <c r="N58" s="141"/>
      <c r="O58" s="141"/>
      <c r="P58" s="141"/>
      <c r="Q58" s="141"/>
      <c r="R58" s="141"/>
      <c r="S58" s="141"/>
      <c r="T58" s="141"/>
      <c r="U58" s="141"/>
      <c r="V58" s="141"/>
    </row>
    <row r="59" spans="2:22" x14ac:dyDescent="0.25">
      <c r="K59" s="77">
        <f>+'TABLA DATOS'!C57</f>
        <v>1064706500</v>
      </c>
      <c r="L59" s="75" t="str">
        <f>+'TABLA DATOS'!B57</f>
        <v>DAURYS VELASQUEZ MADARIAGA</v>
      </c>
      <c r="N59" s="141"/>
      <c r="O59" s="141"/>
      <c r="P59" s="141"/>
      <c r="Q59" s="141"/>
      <c r="R59" s="141"/>
      <c r="S59" s="141"/>
      <c r="T59" s="141"/>
      <c r="U59" s="141"/>
      <c r="V59" s="141"/>
    </row>
    <row r="60" spans="2:22" x14ac:dyDescent="0.25">
      <c r="K60" s="77">
        <f>+'TABLA DATOS'!C58</f>
        <v>46381500</v>
      </c>
      <c r="L60" s="75" t="str">
        <f>+'TABLA DATOS'!B58</f>
        <v>DAYSEE YURANY VARGAS CAICEDO</v>
      </c>
      <c r="N60" s="141"/>
      <c r="O60" s="141"/>
      <c r="P60" s="141"/>
      <c r="Q60" s="141"/>
      <c r="R60" s="141"/>
      <c r="S60" s="141"/>
      <c r="T60" s="141"/>
      <c r="U60" s="141"/>
      <c r="V60" s="141"/>
    </row>
    <row r="61" spans="2:22" x14ac:dyDescent="0.25">
      <c r="K61" s="77">
        <f>+'TABLA DATOS'!C59</f>
        <v>1090418474</v>
      </c>
      <c r="L61" s="75" t="str">
        <f>+'TABLA DATOS'!B59</f>
        <v>DEISY DAYANNA GARCIA OLIVARES</v>
      </c>
      <c r="N61" s="141"/>
      <c r="O61" s="141"/>
      <c r="P61" s="141"/>
      <c r="Q61" s="141"/>
      <c r="R61" s="141"/>
      <c r="S61" s="141"/>
      <c r="T61" s="141"/>
      <c r="U61" s="141"/>
      <c r="V61" s="141"/>
    </row>
    <row r="62" spans="2:22" x14ac:dyDescent="0.25">
      <c r="K62" s="77">
        <f>+'TABLA DATOS'!C60</f>
        <v>1090489756</v>
      </c>
      <c r="L62" s="75" t="str">
        <f>+'TABLA DATOS'!B60</f>
        <v>DEISY PAOLA DIAZ OCHOA</v>
      </c>
      <c r="N62" s="141"/>
      <c r="O62" s="141"/>
      <c r="P62" s="141"/>
      <c r="Q62" s="141"/>
      <c r="R62" s="141"/>
      <c r="S62" s="141"/>
      <c r="T62" s="141"/>
      <c r="U62" s="141"/>
      <c r="V62" s="141"/>
    </row>
    <row r="63" spans="2:22" x14ac:dyDescent="0.25">
      <c r="K63" s="77">
        <f>+'TABLA DATOS'!C61</f>
        <v>1094242344</v>
      </c>
      <c r="L63" s="75" t="str">
        <f>+'TABLA DATOS'!B61</f>
        <v>DEISY YAJAIRA PARADA FERRER</v>
      </c>
      <c r="N63" s="141"/>
      <c r="O63" s="141"/>
      <c r="P63" s="141"/>
      <c r="Q63" s="141"/>
      <c r="R63" s="141"/>
      <c r="S63" s="141"/>
      <c r="T63" s="141"/>
      <c r="U63" s="141"/>
      <c r="V63" s="141"/>
    </row>
    <row r="64" spans="2:22" ht="15.75" thickBot="1" x14ac:dyDescent="0.3">
      <c r="B64" s="125"/>
      <c r="C64" s="125"/>
      <c r="D64" s="125"/>
      <c r="E64" s="126"/>
      <c r="F64" s="126"/>
      <c r="G64" s="126"/>
      <c r="K64" s="77">
        <f>+'TABLA DATOS'!C62</f>
        <v>1114399310</v>
      </c>
      <c r="L64" s="75" t="str">
        <f>+'TABLA DATOS'!B62</f>
        <v>DEIVY VALENCIA VILLA</v>
      </c>
      <c r="N64" s="141"/>
      <c r="O64" s="141"/>
      <c r="P64" s="141"/>
      <c r="Q64" s="141"/>
      <c r="R64" s="141"/>
      <c r="S64" s="141"/>
      <c r="T64" s="141"/>
      <c r="U64" s="141"/>
      <c r="V64" s="141"/>
    </row>
    <row r="65" spans="2:22" x14ac:dyDescent="0.25">
      <c r="B65" s="126" t="s">
        <v>608</v>
      </c>
      <c r="C65" s="126"/>
      <c r="D65" s="126"/>
      <c r="E65" s="126"/>
      <c r="F65" s="126"/>
      <c r="G65" s="126"/>
      <c r="K65" s="77">
        <f>+'TABLA DATOS'!C63</f>
        <v>27895320</v>
      </c>
      <c r="L65" s="75" t="str">
        <f>+'TABLA DATOS'!B63</f>
        <v>DENNIS YURLEY ALVARADO ARTEAGA</v>
      </c>
      <c r="N65" s="141"/>
      <c r="O65" s="141"/>
      <c r="P65" s="141"/>
      <c r="Q65" s="141"/>
      <c r="R65" s="141"/>
      <c r="S65" s="141"/>
      <c r="T65" s="141"/>
      <c r="U65" s="141"/>
      <c r="V65" s="141"/>
    </row>
    <row r="66" spans="2:22" ht="15.75" thickBot="1" x14ac:dyDescent="0.3">
      <c r="B66" s="126" t="s">
        <v>1</v>
      </c>
      <c r="C66" s="125"/>
      <c r="D66" s="125"/>
      <c r="E66" s="126" t="s">
        <v>0</v>
      </c>
      <c r="F66" s="108"/>
      <c r="G66" s="108"/>
      <c r="K66" s="77">
        <f>+'TABLA DATOS'!C64</f>
        <v>1090432842</v>
      </c>
      <c r="L66" s="75" t="str">
        <f>+'TABLA DATOS'!B64</f>
        <v>DENNYS MARIELA FONSECA ORTIZ</v>
      </c>
      <c r="N66" s="141"/>
      <c r="O66" s="141"/>
      <c r="P66" s="141"/>
      <c r="Q66" s="141"/>
      <c r="R66" s="141"/>
      <c r="S66" s="141"/>
      <c r="T66" s="141"/>
      <c r="U66" s="141"/>
      <c r="V66" s="141"/>
    </row>
    <row r="67" spans="2:22" x14ac:dyDescent="0.25">
      <c r="K67" s="77">
        <f>+'TABLA DATOS'!C65</f>
        <v>37442930</v>
      </c>
      <c r="L67" s="75" t="str">
        <f>+'TABLA DATOS'!B65</f>
        <v>DIANA BELEN SALAZAR RAMIREZ</v>
      </c>
      <c r="N67" s="141"/>
      <c r="O67" s="141"/>
      <c r="P67" s="141"/>
      <c r="Q67" s="141"/>
      <c r="R67" s="141"/>
      <c r="S67" s="141"/>
      <c r="T67" s="141"/>
      <c r="U67" s="141"/>
      <c r="V67" s="141"/>
    </row>
    <row r="68" spans="2:22" x14ac:dyDescent="0.25">
      <c r="K68" s="77">
        <f>+'TABLA DATOS'!C66</f>
        <v>1095796903</v>
      </c>
      <c r="L68" s="75" t="str">
        <f>+'TABLA DATOS'!B66</f>
        <v>DIANA CAROLINA PEDRAZA GONZALEZ</v>
      </c>
      <c r="N68" s="141"/>
      <c r="O68" s="141"/>
      <c r="P68" s="141"/>
      <c r="Q68" s="141"/>
      <c r="R68" s="141"/>
      <c r="S68" s="141"/>
      <c r="T68" s="141"/>
      <c r="U68" s="141"/>
      <c r="V68" s="141"/>
    </row>
    <row r="69" spans="2:22" x14ac:dyDescent="0.25">
      <c r="K69" s="77">
        <f>+'TABLA DATOS'!C67</f>
        <v>37397409</v>
      </c>
      <c r="L69" s="75" t="str">
        <f>+'TABLA DATOS'!B67</f>
        <v>DIANA FABIOLA AMADO SANCHEZ</v>
      </c>
      <c r="N69" s="141"/>
      <c r="O69" s="141"/>
      <c r="P69" s="141"/>
      <c r="Q69" s="141"/>
      <c r="R69" s="141"/>
      <c r="S69" s="141"/>
      <c r="T69" s="141"/>
      <c r="U69" s="141"/>
      <c r="V69" s="141"/>
    </row>
    <row r="70" spans="2:22" x14ac:dyDescent="0.25">
      <c r="K70" s="77">
        <f>+'TABLA DATOS'!C68</f>
        <v>1095793776</v>
      </c>
      <c r="L70" s="75" t="str">
        <f>+'TABLA DATOS'!B68</f>
        <v>DIANA MARCELA CASTRO SANCHEZ</v>
      </c>
      <c r="N70" s="141"/>
      <c r="O70" s="141"/>
      <c r="P70" s="141"/>
      <c r="Q70" s="141"/>
      <c r="R70" s="141"/>
      <c r="S70" s="141"/>
      <c r="T70" s="141"/>
      <c r="U70" s="141"/>
      <c r="V70" s="141"/>
    </row>
    <row r="71" spans="2:22" x14ac:dyDescent="0.25">
      <c r="K71" s="77">
        <f>+'TABLA DATOS'!C69</f>
        <v>33700905</v>
      </c>
      <c r="L71" s="75" t="str">
        <f>+'TABLA DATOS'!B69</f>
        <v>DIANA MARCELA CASTRO VELASQUEZ</v>
      </c>
      <c r="N71" s="141"/>
      <c r="O71" s="141"/>
      <c r="P71" s="141"/>
      <c r="Q71" s="141"/>
      <c r="R71" s="141"/>
      <c r="S71" s="141"/>
      <c r="T71" s="141"/>
      <c r="U71" s="141"/>
      <c r="V71" s="141"/>
    </row>
    <row r="72" spans="2:22" x14ac:dyDescent="0.25">
      <c r="K72" s="77">
        <f>+'TABLA DATOS'!C70</f>
        <v>1098636121</v>
      </c>
      <c r="L72" s="75" t="str">
        <f>+'TABLA DATOS'!B70</f>
        <v>DIANA MARCELA RODRIGUEZ TEATINO</v>
      </c>
      <c r="N72" s="141"/>
      <c r="O72" s="141"/>
      <c r="P72" s="141"/>
      <c r="Q72" s="141"/>
      <c r="R72" s="141"/>
      <c r="S72" s="141"/>
      <c r="T72" s="141"/>
      <c r="U72" s="141"/>
      <c r="V72" s="141"/>
    </row>
    <row r="73" spans="2:22" x14ac:dyDescent="0.25">
      <c r="K73" s="77">
        <f>+'TABLA DATOS'!C71</f>
        <v>49790179</v>
      </c>
      <c r="L73" s="75" t="str">
        <f>+'TABLA DATOS'!B71</f>
        <v>DIANA MILENA SUAREZ REALES</v>
      </c>
      <c r="N73" s="141"/>
      <c r="O73" s="141"/>
      <c r="P73" s="141"/>
      <c r="Q73" s="141"/>
      <c r="R73" s="141"/>
      <c r="S73" s="141"/>
      <c r="T73" s="141"/>
      <c r="U73" s="141"/>
      <c r="V73" s="141"/>
    </row>
    <row r="74" spans="2:22" x14ac:dyDescent="0.25">
      <c r="K74" s="77">
        <f>+'TABLA DATOS'!C72</f>
        <v>46384165</v>
      </c>
      <c r="L74" s="75" t="str">
        <f>+'TABLA DATOS'!B72</f>
        <v>DIANA YAMILE MESA VARGAS</v>
      </c>
      <c r="N74" s="141"/>
      <c r="O74" s="141"/>
      <c r="P74" s="141"/>
      <c r="Q74" s="141"/>
      <c r="R74" s="141"/>
      <c r="S74" s="141"/>
      <c r="T74" s="141"/>
      <c r="U74" s="141"/>
      <c r="V74" s="141"/>
    </row>
    <row r="75" spans="2:22" x14ac:dyDescent="0.25">
      <c r="K75" s="77">
        <f>+'TABLA DATOS'!C73</f>
        <v>37728791</v>
      </c>
      <c r="L75" s="75" t="str">
        <f>+'TABLA DATOS'!B73</f>
        <v>DIANA YAZMIN BONILLA ZAPATA</v>
      </c>
      <c r="N75" s="141"/>
      <c r="O75" s="141"/>
      <c r="P75" s="141"/>
      <c r="Q75" s="141"/>
      <c r="R75" s="141"/>
      <c r="S75" s="141"/>
      <c r="T75" s="141"/>
      <c r="U75" s="141"/>
      <c r="V75" s="141"/>
    </row>
    <row r="76" spans="2:22" x14ac:dyDescent="0.25">
      <c r="K76" s="77">
        <f>+'TABLA DATOS'!C74</f>
        <v>1093751738</v>
      </c>
      <c r="L76" s="75" t="str">
        <f>+'TABLA DATOS'!B74</f>
        <v>DIEGO ALEXANDER CARVAJAL GARCIA</v>
      </c>
      <c r="N76" s="141"/>
      <c r="O76" s="141"/>
      <c r="P76" s="141"/>
      <c r="Q76" s="141"/>
      <c r="R76" s="141"/>
      <c r="S76" s="141"/>
      <c r="T76" s="141"/>
      <c r="U76" s="141"/>
      <c r="V76" s="141"/>
    </row>
    <row r="77" spans="2:22" x14ac:dyDescent="0.25">
      <c r="K77" s="77">
        <f>+'TABLA DATOS'!C75</f>
        <v>1101320464</v>
      </c>
      <c r="L77" s="75" t="str">
        <f>+'TABLA DATOS'!B75</f>
        <v>DIEGO ALEXANDER VASQUEZ ORTIZ</v>
      </c>
      <c r="N77" s="141"/>
      <c r="O77" s="141"/>
      <c r="P77" s="141"/>
      <c r="Q77" s="141"/>
      <c r="R77" s="141"/>
      <c r="S77" s="141"/>
      <c r="T77" s="141"/>
      <c r="U77" s="141"/>
      <c r="V77" s="141"/>
    </row>
    <row r="78" spans="2:22" ht="15.75" thickBot="1" x14ac:dyDescent="0.3">
      <c r="K78" s="77">
        <f>+'TABLA DATOS'!C76</f>
        <v>1095831410</v>
      </c>
      <c r="L78" s="75" t="str">
        <f>+'TABLA DATOS'!B76</f>
        <v>DIEGO ANDRES CAMACHO LOZADA</v>
      </c>
      <c r="N78" s="141"/>
      <c r="O78" s="141"/>
      <c r="P78" s="141"/>
      <c r="Q78" s="141"/>
      <c r="R78" s="141"/>
      <c r="S78" s="141"/>
      <c r="T78" s="141"/>
      <c r="U78" s="141"/>
      <c r="V78" s="141"/>
    </row>
    <row r="79" spans="2:22" x14ac:dyDescent="0.25">
      <c r="B79" s="226" t="s">
        <v>609</v>
      </c>
      <c r="C79" s="227"/>
      <c r="D79" s="228"/>
      <c r="E79" s="226" t="s">
        <v>610</v>
      </c>
      <c r="F79" s="227"/>
      <c r="G79" s="228"/>
      <c r="K79" s="77">
        <f>+'TABLA DATOS'!C77</f>
        <v>91520861</v>
      </c>
      <c r="L79" s="75" t="str">
        <f>+'TABLA DATOS'!B77</f>
        <v>DIEGO ANDRES MANTILLA DELGADO</v>
      </c>
      <c r="N79" s="141"/>
      <c r="O79" s="141"/>
      <c r="P79" s="141"/>
      <c r="Q79" s="141"/>
      <c r="R79" s="141"/>
      <c r="S79" s="141"/>
      <c r="T79" s="141"/>
      <c r="U79" s="141"/>
      <c r="V79" s="141"/>
    </row>
    <row r="80" spans="2:22" ht="15.75" thickBot="1" x14ac:dyDescent="0.3">
      <c r="B80" s="127" t="s">
        <v>611</v>
      </c>
      <c r="C80" s="125"/>
      <c r="D80" s="128"/>
      <c r="E80" s="127" t="s">
        <v>611</v>
      </c>
      <c r="F80" s="125"/>
      <c r="G80" s="128"/>
      <c r="K80" s="77">
        <f>+'TABLA DATOS'!C78</f>
        <v>1053609766</v>
      </c>
      <c r="L80" s="75" t="str">
        <f>+'TABLA DATOS'!B78</f>
        <v>DIEGO ANDRES RUIZ NI¥O</v>
      </c>
      <c r="N80" s="141"/>
      <c r="O80" s="141"/>
      <c r="P80" s="141"/>
      <c r="Q80" s="141"/>
      <c r="R80" s="141"/>
      <c r="S80" s="141"/>
      <c r="T80" s="141"/>
      <c r="U80" s="141"/>
      <c r="V80" s="141"/>
    </row>
    <row r="81" spans="2:22" x14ac:dyDescent="0.25">
      <c r="B81" s="129"/>
      <c r="C81" s="130"/>
      <c r="D81" s="131"/>
      <c r="E81" s="129"/>
      <c r="F81" s="130"/>
      <c r="G81" s="131"/>
      <c r="K81" s="77">
        <f>+'TABLA DATOS'!C79</f>
        <v>1098619759</v>
      </c>
      <c r="L81" s="75" t="str">
        <f>+'TABLA DATOS'!B79</f>
        <v>DIEGO ARMANDO HERRERA ROBLES</v>
      </c>
      <c r="N81" s="141"/>
      <c r="O81" s="141"/>
      <c r="P81" s="141"/>
      <c r="Q81" s="141"/>
      <c r="R81" s="141"/>
      <c r="S81" s="141"/>
      <c r="T81" s="141"/>
      <c r="U81" s="141"/>
      <c r="V81" s="141"/>
    </row>
    <row r="82" spans="2:22" x14ac:dyDescent="0.25">
      <c r="B82" s="129"/>
      <c r="C82" s="130"/>
      <c r="D82" s="131"/>
      <c r="E82" s="129"/>
      <c r="F82" s="130"/>
      <c r="G82" s="131"/>
      <c r="K82" s="77">
        <f>+'TABLA DATOS'!C80</f>
        <v>72246747</v>
      </c>
      <c r="L82" s="75" t="str">
        <f>+'TABLA DATOS'!B80</f>
        <v>DIEGO FERNANDO GAMBOA GONZALEZ</v>
      </c>
      <c r="N82" s="141"/>
      <c r="O82" s="141"/>
      <c r="P82" s="141"/>
      <c r="Q82" s="141"/>
      <c r="R82" s="141"/>
      <c r="S82" s="141"/>
      <c r="T82" s="141"/>
      <c r="U82" s="141"/>
      <c r="V82" s="141"/>
    </row>
    <row r="83" spans="2:22" ht="15.75" thickBot="1" x14ac:dyDescent="0.3">
      <c r="B83" s="127" t="s">
        <v>612</v>
      </c>
      <c r="C83" s="125"/>
      <c r="D83" s="128"/>
      <c r="E83" s="127" t="s">
        <v>612</v>
      </c>
      <c r="F83" s="125"/>
      <c r="G83" s="128"/>
      <c r="K83" s="77">
        <f>+'TABLA DATOS'!C81</f>
        <v>1098675985</v>
      </c>
      <c r="L83" s="75" t="str">
        <f>+'TABLA DATOS'!B81</f>
        <v>DIEGO FERNANDO QUINTERO FLOREZ</v>
      </c>
      <c r="N83" s="141"/>
      <c r="O83" s="141"/>
      <c r="P83" s="141"/>
      <c r="Q83" s="141"/>
      <c r="R83" s="141"/>
      <c r="S83" s="141"/>
      <c r="T83" s="141"/>
      <c r="U83" s="141"/>
      <c r="V83" s="141"/>
    </row>
    <row r="84" spans="2:22" ht="15.75" thickBot="1" x14ac:dyDescent="0.3">
      <c r="B84" s="132" t="s">
        <v>613</v>
      </c>
      <c r="C84" s="125"/>
      <c r="D84" s="128"/>
      <c r="E84" s="132" t="s">
        <v>613</v>
      </c>
      <c r="F84" s="125"/>
      <c r="G84" s="128"/>
      <c r="K84" s="77">
        <f>+'TABLA DATOS'!C82</f>
        <v>1090404283</v>
      </c>
      <c r="L84" s="75" t="str">
        <f>+'TABLA DATOS'!B82</f>
        <v>DIEGO GELVEZ CAVADIAS</v>
      </c>
      <c r="N84" s="141"/>
      <c r="O84" s="141"/>
      <c r="P84" s="141"/>
      <c r="Q84" s="141"/>
      <c r="R84" s="141"/>
      <c r="S84" s="141"/>
      <c r="T84" s="141"/>
      <c r="U84" s="141"/>
      <c r="V84" s="141"/>
    </row>
    <row r="85" spans="2:22" x14ac:dyDescent="0.25">
      <c r="K85" s="77">
        <f>+'TABLA DATOS'!C83</f>
        <v>63497092</v>
      </c>
      <c r="L85" s="75" t="str">
        <f>+'TABLA DATOS'!B83</f>
        <v>DORA PRADA RUEDA</v>
      </c>
      <c r="N85" s="141"/>
      <c r="O85" s="141"/>
      <c r="P85" s="141"/>
      <c r="Q85" s="141"/>
      <c r="R85" s="141"/>
      <c r="S85" s="141"/>
      <c r="T85" s="141"/>
      <c r="U85" s="141"/>
      <c r="V85" s="141"/>
    </row>
    <row r="86" spans="2:22" x14ac:dyDescent="0.25">
      <c r="B86" s="239" t="s">
        <v>614</v>
      </c>
      <c r="C86" s="239"/>
      <c r="D86" s="239"/>
      <c r="E86" s="239"/>
      <c r="F86" s="239"/>
      <c r="G86" s="239"/>
      <c r="K86" s="77">
        <f>+'TABLA DATOS'!C84</f>
        <v>1098786734</v>
      </c>
      <c r="L86" s="75" t="str">
        <f>+'TABLA DATOS'!B84</f>
        <v>DUWAN SANTIAGO DIAZ BENAVIDES</v>
      </c>
      <c r="N86" s="141"/>
      <c r="O86" s="141"/>
      <c r="P86" s="141"/>
      <c r="Q86" s="141"/>
      <c r="R86" s="141"/>
      <c r="S86" s="141"/>
      <c r="T86" s="141"/>
      <c r="U86" s="141"/>
      <c r="V86" s="141"/>
    </row>
    <row r="87" spans="2:22" x14ac:dyDescent="0.25">
      <c r="B87" s="126" t="s">
        <v>615</v>
      </c>
      <c r="C87" s="126"/>
      <c r="D87" s="126"/>
      <c r="E87" s="126"/>
      <c r="F87" s="126"/>
      <c r="G87" s="126"/>
      <c r="K87" s="77">
        <f>+'TABLA DATOS'!C85</f>
        <v>37842685</v>
      </c>
      <c r="L87" s="75" t="str">
        <f>+'TABLA DATOS'!B85</f>
        <v>EDDY JOHANNA ALMEIDA GUALDRON</v>
      </c>
      <c r="N87" s="141"/>
      <c r="O87" s="141"/>
      <c r="P87" s="141"/>
      <c r="Q87" s="141"/>
      <c r="R87" s="141"/>
      <c r="S87" s="141"/>
      <c r="T87" s="141"/>
      <c r="U87" s="141"/>
      <c r="V87" s="141"/>
    </row>
    <row r="88" spans="2:22" x14ac:dyDescent="0.25">
      <c r="B88" s="95"/>
      <c r="C88" s="95"/>
      <c r="D88" s="95"/>
      <c r="E88" s="95"/>
      <c r="F88" s="95"/>
      <c r="G88" s="95"/>
      <c r="K88" s="77">
        <f>+'TABLA DATOS'!C86</f>
        <v>63560223</v>
      </c>
      <c r="L88" s="75" t="str">
        <f>+'TABLA DATOS'!B86</f>
        <v>EDDY LISETT CACERES GARCIA</v>
      </c>
      <c r="N88" s="141"/>
      <c r="O88" s="141"/>
      <c r="P88" s="141"/>
      <c r="Q88" s="141"/>
      <c r="R88" s="141"/>
      <c r="S88" s="141"/>
      <c r="T88" s="141"/>
      <c r="U88" s="141"/>
      <c r="V88" s="141"/>
    </row>
    <row r="89" spans="2:22" x14ac:dyDescent="0.25">
      <c r="K89" s="77">
        <f>+'TABLA DATOS'!C87</f>
        <v>88271365</v>
      </c>
      <c r="L89" s="75" t="str">
        <f>+'TABLA DATOS'!B87</f>
        <v>EDER LEANDRO HERRERA FLOREZ</v>
      </c>
      <c r="N89" s="141"/>
      <c r="O89" s="141"/>
      <c r="P89" s="141"/>
      <c r="Q89" s="141"/>
      <c r="R89" s="141"/>
      <c r="S89" s="141"/>
      <c r="T89" s="141"/>
      <c r="U89" s="141"/>
      <c r="V89" s="141"/>
    </row>
    <row r="90" spans="2:22" x14ac:dyDescent="0.25">
      <c r="K90" s="77">
        <f>+'TABLA DATOS'!C88</f>
        <v>9528193</v>
      </c>
      <c r="L90" s="75" t="str">
        <f>+'TABLA DATOS'!B88</f>
        <v>EDGAR AMADOR ESCOBAR LEMUS</v>
      </c>
      <c r="N90" s="141"/>
      <c r="O90" s="141"/>
      <c r="P90" s="141"/>
      <c r="Q90" s="141"/>
      <c r="R90" s="141"/>
      <c r="S90" s="141"/>
      <c r="T90" s="141"/>
      <c r="U90" s="141"/>
      <c r="V90" s="141"/>
    </row>
    <row r="91" spans="2:22" x14ac:dyDescent="0.25">
      <c r="K91" s="77">
        <f>+'TABLA DATOS'!C89</f>
        <v>91017761</v>
      </c>
      <c r="L91" s="75" t="str">
        <f>+'TABLA DATOS'!B89</f>
        <v>EDILSON GAMBOA HERRAN</v>
      </c>
      <c r="N91" s="141"/>
      <c r="O91" s="141"/>
      <c r="P91" s="141"/>
      <c r="Q91" s="141"/>
      <c r="R91" s="141"/>
      <c r="S91" s="141"/>
      <c r="T91" s="141"/>
      <c r="U91" s="141"/>
      <c r="V91" s="141"/>
    </row>
    <row r="92" spans="2:22" ht="15.75" thickBot="1" x14ac:dyDescent="0.3">
      <c r="K92" s="77">
        <f>+'TABLA DATOS'!C90</f>
        <v>91478684</v>
      </c>
      <c r="L92" s="75" t="str">
        <f>+'TABLA DATOS'!B90</f>
        <v>EDINSON JAVIER GOMEZ CORREDOR</v>
      </c>
      <c r="N92" s="141"/>
      <c r="O92" s="141"/>
      <c r="P92" s="141"/>
      <c r="Q92" s="141"/>
      <c r="R92" s="141"/>
      <c r="S92" s="141"/>
      <c r="T92" s="141"/>
      <c r="U92" s="141"/>
      <c r="V92" s="141"/>
    </row>
    <row r="93" spans="2:22" x14ac:dyDescent="0.25">
      <c r="B93" s="133"/>
      <c r="C93" s="98"/>
      <c r="D93" s="134"/>
      <c r="E93" s="133"/>
      <c r="F93" s="98"/>
      <c r="G93" s="134"/>
      <c r="K93" s="77">
        <f>+'TABLA DATOS'!C91</f>
        <v>1093763357</v>
      </c>
      <c r="L93" s="75" t="str">
        <f>+'TABLA DATOS'!B91</f>
        <v>EDISON FABIAN MARTINEZ MU¥OZ</v>
      </c>
      <c r="N93" s="141"/>
      <c r="O93" s="141"/>
      <c r="P93" s="141"/>
      <c r="Q93" s="141"/>
      <c r="R93" s="141"/>
      <c r="S93" s="141"/>
      <c r="T93" s="141"/>
      <c r="U93" s="141"/>
      <c r="V93" s="141"/>
    </row>
    <row r="94" spans="2:22" x14ac:dyDescent="0.25">
      <c r="B94" s="135"/>
      <c r="C94" s="90"/>
      <c r="D94" s="105"/>
      <c r="E94" s="135"/>
      <c r="F94" s="90"/>
      <c r="G94" s="105"/>
      <c r="K94" s="77">
        <f>+'TABLA DATOS'!C92</f>
        <v>51866344</v>
      </c>
      <c r="L94" s="75" t="str">
        <f>+'TABLA DATOS'!B92</f>
        <v>EDNA JUDITH SANTOYO FORERO</v>
      </c>
      <c r="N94" s="141"/>
      <c r="O94" s="141"/>
      <c r="P94" s="141"/>
      <c r="Q94" s="141"/>
      <c r="R94" s="141"/>
      <c r="S94" s="141"/>
      <c r="T94" s="141"/>
      <c r="U94" s="141"/>
      <c r="V94" s="141"/>
    </row>
    <row r="95" spans="2:22" ht="15.75" thickBot="1" x14ac:dyDescent="0.3">
      <c r="B95" s="136"/>
      <c r="C95" s="108"/>
      <c r="D95" s="109"/>
      <c r="E95" s="136"/>
      <c r="F95" s="108"/>
      <c r="G95" s="109"/>
      <c r="K95" s="77">
        <f>+'TABLA DATOS'!C93</f>
        <v>88229506</v>
      </c>
      <c r="L95" s="75" t="str">
        <f>+'TABLA DATOS'!B93</f>
        <v>EDUARDO MALDONADO JEREZ</v>
      </c>
      <c r="N95" s="141"/>
      <c r="O95" s="141"/>
      <c r="P95" s="141"/>
      <c r="Q95" s="141"/>
      <c r="R95" s="141"/>
      <c r="S95" s="141"/>
      <c r="T95" s="141"/>
      <c r="U95" s="141"/>
      <c r="V95" s="141"/>
    </row>
    <row r="96" spans="2:22" ht="15.75" thickBot="1" x14ac:dyDescent="0.3">
      <c r="B96" s="220" t="s">
        <v>616</v>
      </c>
      <c r="C96" s="221"/>
      <c r="D96" s="222"/>
      <c r="E96" s="220" t="s">
        <v>617</v>
      </c>
      <c r="F96" s="221"/>
      <c r="G96" s="222"/>
      <c r="K96" s="77">
        <f>+'TABLA DATOS'!C94</f>
        <v>1095813075</v>
      </c>
      <c r="L96" s="75" t="str">
        <f>+'TABLA DATOS'!B94</f>
        <v>EDWARD ALEXANDER MARTINEZ TRISTANCHO</v>
      </c>
      <c r="N96" s="141"/>
      <c r="O96" s="141"/>
      <c r="P96" s="141"/>
      <c r="Q96" s="141"/>
      <c r="R96" s="141"/>
      <c r="S96" s="141"/>
      <c r="T96" s="141"/>
      <c r="U96" s="141"/>
      <c r="V96" s="141"/>
    </row>
    <row r="97" spans="2:22" ht="15.75" thickBot="1" x14ac:dyDescent="0.3">
      <c r="K97" s="77">
        <f>+'TABLA DATOS'!C95</f>
        <v>88262881</v>
      </c>
      <c r="L97" s="75" t="str">
        <f>+'TABLA DATOS'!B95</f>
        <v>EDWARD ANDRES BROCHERO GALVIZ</v>
      </c>
      <c r="N97" s="141"/>
      <c r="O97" s="141"/>
      <c r="P97" s="141"/>
      <c r="Q97" s="141"/>
      <c r="R97" s="141"/>
      <c r="S97" s="141"/>
      <c r="T97" s="141"/>
      <c r="U97" s="141"/>
      <c r="V97" s="141"/>
    </row>
    <row r="98" spans="2:22" x14ac:dyDescent="0.25">
      <c r="B98" s="133"/>
      <c r="C98" s="98"/>
      <c r="D98" s="134"/>
      <c r="E98" s="137" t="s">
        <v>618</v>
      </c>
      <c r="K98" s="77">
        <f>+'TABLA DATOS'!C96</f>
        <v>91080522</v>
      </c>
      <c r="L98" s="75" t="str">
        <f>+'TABLA DATOS'!B96</f>
        <v>EDWIM MAURICIO REMOLINA CALDERON</v>
      </c>
      <c r="N98" s="141"/>
      <c r="O98" s="141"/>
      <c r="P98" s="141"/>
      <c r="Q98" s="141"/>
      <c r="R98" s="141"/>
      <c r="S98" s="141"/>
      <c r="T98" s="141"/>
      <c r="U98" s="141"/>
      <c r="V98" s="141"/>
    </row>
    <row r="99" spans="2:22" ht="15.75" thickBot="1" x14ac:dyDescent="0.3">
      <c r="B99" s="136"/>
      <c r="C99" s="108"/>
      <c r="D99" s="109"/>
      <c r="E99" s="137" t="s">
        <v>620</v>
      </c>
      <c r="K99" s="77">
        <f>+'TABLA DATOS'!C97</f>
        <v>74378990</v>
      </c>
      <c r="L99" s="75" t="str">
        <f>+'TABLA DATOS'!B97</f>
        <v>EDWIN CASTRO HERNANDEZ</v>
      </c>
      <c r="N99" s="141"/>
      <c r="O99" s="141"/>
      <c r="P99" s="141"/>
      <c r="Q99" s="141"/>
      <c r="R99" s="141"/>
      <c r="S99" s="141"/>
      <c r="T99" s="141"/>
      <c r="U99" s="141"/>
      <c r="V99" s="141"/>
    </row>
    <row r="100" spans="2:22" ht="15.75" thickBot="1" x14ac:dyDescent="0.3">
      <c r="B100" s="220" t="s">
        <v>619</v>
      </c>
      <c r="C100" s="221"/>
      <c r="D100" s="222"/>
      <c r="K100" s="77">
        <f>+'TABLA DATOS'!C98</f>
        <v>1102720739</v>
      </c>
      <c r="L100" s="75" t="str">
        <f>+'TABLA DATOS'!B98</f>
        <v>EDWIN GERARDO BAYONA SEPULVEDA</v>
      </c>
      <c r="N100" s="141"/>
      <c r="O100" s="141"/>
      <c r="P100" s="141"/>
      <c r="Q100" s="141"/>
      <c r="R100" s="141"/>
      <c r="S100" s="141"/>
      <c r="T100" s="141"/>
      <c r="U100" s="141"/>
      <c r="V100" s="141"/>
    </row>
    <row r="101" spans="2:22" x14ac:dyDescent="0.25">
      <c r="K101" s="77">
        <f>+'TABLA DATOS'!C99</f>
        <v>91218337</v>
      </c>
      <c r="L101" s="75" t="str">
        <f>+'TABLA DATOS'!B99</f>
        <v>ELIECER SERRANO DOMINGUEZ</v>
      </c>
      <c r="N101" s="141"/>
      <c r="O101" s="141"/>
      <c r="P101" s="141"/>
      <c r="Q101" s="141"/>
      <c r="R101" s="141"/>
      <c r="S101" s="141"/>
      <c r="T101" s="141"/>
      <c r="U101" s="141"/>
      <c r="V101" s="141"/>
    </row>
    <row r="102" spans="2:22" x14ac:dyDescent="0.25">
      <c r="K102" s="77">
        <f>+'TABLA DATOS'!C100</f>
        <v>91210148</v>
      </c>
      <c r="L102" s="75" t="str">
        <f>+'TABLA DATOS'!B100</f>
        <v>ELISEO REMOLINA GUALDRON</v>
      </c>
    </row>
    <row r="103" spans="2:22" x14ac:dyDescent="0.25">
      <c r="K103" s="77">
        <f>+'TABLA DATOS'!C101</f>
        <v>27748381</v>
      </c>
      <c r="L103" s="75" t="str">
        <f>+'TABLA DATOS'!B101</f>
        <v>ELIZABETH MELO CAICEDO</v>
      </c>
    </row>
    <row r="104" spans="2:22" x14ac:dyDescent="0.25">
      <c r="K104" s="77">
        <f>+'TABLA DATOS'!C102</f>
        <v>1102380312</v>
      </c>
      <c r="L104" s="75" t="str">
        <f>+'TABLA DATOS'!B102</f>
        <v>ELKIN FERNANDO ALMEYDA GUTIERREZ</v>
      </c>
    </row>
    <row r="105" spans="2:22" x14ac:dyDescent="0.25">
      <c r="K105" s="77">
        <f>+'TABLA DATOS'!C103</f>
        <v>91537915</v>
      </c>
      <c r="L105" s="75" t="str">
        <f>+'TABLA DATOS'!B103</f>
        <v>ELKIN YESID ALFONSO CAMARGO</v>
      </c>
    </row>
    <row r="106" spans="2:22" x14ac:dyDescent="0.25">
      <c r="K106" s="77">
        <f>+'TABLA DATOS'!C104</f>
        <v>1090365536</v>
      </c>
      <c r="L106" s="75" t="str">
        <f>+'TABLA DATOS'!B104</f>
        <v>ELKIS YEDNEY TOLOSA GARCIA</v>
      </c>
    </row>
    <row r="107" spans="2:22" x14ac:dyDescent="0.25">
      <c r="K107" s="77">
        <f>+'TABLA DATOS'!C105</f>
        <v>13850855</v>
      </c>
      <c r="L107" s="75" t="str">
        <f>+'TABLA DATOS'!B105</f>
        <v>ELTON VERTEL DE LA ROSA</v>
      </c>
    </row>
    <row r="108" spans="2:22" x14ac:dyDescent="0.25">
      <c r="K108" s="77">
        <f>+'TABLA DATOS'!C106</f>
        <v>1108830307</v>
      </c>
      <c r="L108" s="75" t="str">
        <f>+'TABLA DATOS'!B106</f>
        <v>ERICA LORENA CASTRO CUTIVA</v>
      </c>
    </row>
    <row r="109" spans="2:22" x14ac:dyDescent="0.25">
      <c r="K109" s="77">
        <f>+'TABLA DATOS'!C107</f>
        <v>1093754307</v>
      </c>
      <c r="L109" s="75" t="str">
        <f>+'TABLA DATOS'!B107</f>
        <v>ERIK ALEXANDER CAÑAS COBAYAN</v>
      </c>
    </row>
    <row r="110" spans="2:22" x14ac:dyDescent="0.25">
      <c r="K110" s="77">
        <f>+'TABLA DATOS'!C108</f>
        <v>37444853</v>
      </c>
      <c r="L110" s="75" t="str">
        <f>+'TABLA DATOS'!B108</f>
        <v>ERIKA BRICE¥O JAIMES</v>
      </c>
    </row>
    <row r="111" spans="2:22" x14ac:dyDescent="0.25">
      <c r="K111" s="77">
        <f>+'TABLA DATOS'!C109</f>
        <v>1052382646</v>
      </c>
      <c r="L111" s="75" t="str">
        <f>+'TABLA DATOS'!B109</f>
        <v>ERIKA MARCELA CUSPOCA LOPEZ</v>
      </c>
    </row>
    <row r="112" spans="2:22" x14ac:dyDescent="0.25">
      <c r="K112" s="77" t="e">
        <f>+'TABLA DATOS'!#REF!</f>
        <v>#REF!</v>
      </c>
      <c r="L112" s="75" t="e">
        <f>+'TABLA DATOS'!#REF!</f>
        <v>#REF!</v>
      </c>
    </row>
    <row r="113" spans="11:12" x14ac:dyDescent="0.25">
      <c r="K113" s="77">
        <f>+'TABLA DATOS'!C110</f>
        <v>37548620</v>
      </c>
      <c r="L113" s="75" t="str">
        <f>+'TABLA DATOS'!B110</f>
        <v xml:space="preserve">ERIKA MARCELA VELASQUEZ ECHAVEZ </v>
      </c>
    </row>
    <row r="114" spans="11:12" x14ac:dyDescent="0.25">
      <c r="K114" s="77">
        <f>+'TABLA DATOS'!C111</f>
        <v>91441363</v>
      </c>
      <c r="L114" s="75" t="str">
        <f>+'TABLA DATOS'!B111</f>
        <v>ERWIN ANTONIO DE LA ROSA NAVAS</v>
      </c>
    </row>
    <row r="115" spans="11:12" x14ac:dyDescent="0.25">
      <c r="K115" s="77">
        <f>+'TABLA DATOS'!C112</f>
        <v>91176932</v>
      </c>
      <c r="L115" s="75" t="str">
        <f>+'TABLA DATOS'!B112</f>
        <v>EUFEMIANO OREJARENA VARGAS</v>
      </c>
    </row>
    <row r="116" spans="11:12" x14ac:dyDescent="0.25">
      <c r="K116" s="77">
        <f>+'TABLA DATOS'!C113</f>
        <v>37255504</v>
      </c>
      <c r="L116" s="75" t="str">
        <f>+'TABLA DATOS'!B113</f>
        <v>EVELIA BELTRAN</v>
      </c>
    </row>
    <row r="117" spans="11:12" x14ac:dyDescent="0.25">
      <c r="K117" s="77">
        <f>+'TABLA DATOS'!C114</f>
        <v>1081908761</v>
      </c>
      <c r="L117" s="75" t="str">
        <f>+'TABLA DATOS'!B114</f>
        <v>EVELIS MARIA TAPIAS GONZALEZ</v>
      </c>
    </row>
    <row r="118" spans="11:12" x14ac:dyDescent="0.25">
      <c r="K118" s="77">
        <f>+'TABLA DATOS'!C115</f>
        <v>91521350</v>
      </c>
      <c r="L118" s="75" t="str">
        <f>+'TABLA DATOS'!B115</f>
        <v>FABIAN ANDRES RANGEL RUEDA</v>
      </c>
    </row>
    <row r="119" spans="11:12" x14ac:dyDescent="0.25">
      <c r="K119" s="77" t="e">
        <f>+'TABLA DATOS'!#REF!</f>
        <v>#REF!</v>
      </c>
      <c r="L119" s="75" t="e">
        <f>+'TABLA DATOS'!#REF!</f>
        <v>#REF!</v>
      </c>
    </row>
    <row r="120" spans="11:12" x14ac:dyDescent="0.25">
      <c r="K120" s="77" t="e">
        <f>+'TABLA DATOS'!#REF!</f>
        <v>#REF!</v>
      </c>
      <c r="L120" s="75" t="e">
        <f>+'TABLA DATOS'!#REF!</f>
        <v>#REF!</v>
      </c>
    </row>
    <row r="121" spans="11:12" x14ac:dyDescent="0.25">
      <c r="K121" s="77">
        <f>+'TABLA DATOS'!C116</f>
        <v>13277760</v>
      </c>
      <c r="L121" s="75" t="str">
        <f>+'TABLA DATOS'!B116</f>
        <v>FABIAN IBARRA JACOME</v>
      </c>
    </row>
    <row r="122" spans="11:12" x14ac:dyDescent="0.25">
      <c r="K122" s="77">
        <f>+'TABLA DATOS'!C117</f>
        <v>1098773548</v>
      </c>
      <c r="L122" s="75" t="str">
        <f>+'TABLA DATOS'!B117</f>
        <v>FAIZURY ALEXANDRA ARIAS SOTO</v>
      </c>
    </row>
    <row r="123" spans="11:12" x14ac:dyDescent="0.25">
      <c r="K123" s="77">
        <f>+'TABLA DATOS'!C118</f>
        <v>1064112474</v>
      </c>
      <c r="L123" s="75" t="str">
        <f>+'TABLA DATOS'!B118</f>
        <v>FAYBER JOHANDY MARCONY MENESES</v>
      </c>
    </row>
    <row r="124" spans="11:12" x14ac:dyDescent="0.25">
      <c r="K124" s="77">
        <f>+'TABLA DATOS'!C119</f>
        <v>13871497</v>
      </c>
      <c r="L124" s="75" t="str">
        <f>+'TABLA DATOS'!B119</f>
        <v>FEDERICO MONTOYA DELGADO</v>
      </c>
    </row>
    <row r="125" spans="11:12" x14ac:dyDescent="0.25">
      <c r="K125" s="77">
        <f>+'TABLA DATOS'!C120</f>
        <v>91260196</v>
      </c>
      <c r="L125" s="75" t="str">
        <f>+'TABLA DATOS'!B120</f>
        <v>FRAN FERNANDO DIAZ</v>
      </c>
    </row>
    <row r="126" spans="11:12" x14ac:dyDescent="0.25">
      <c r="K126" s="77">
        <f>+'TABLA DATOS'!C121</f>
        <v>1099374256</v>
      </c>
      <c r="L126" s="75" t="str">
        <f>+'TABLA DATOS'!B121</f>
        <v>FRANCISCO JAVIER COLMENARES SARMIENTO</v>
      </c>
    </row>
    <row r="127" spans="11:12" x14ac:dyDescent="0.25">
      <c r="K127" s="77">
        <f>+'TABLA DATOS'!C122</f>
        <v>88197586</v>
      </c>
      <c r="L127" s="75" t="str">
        <f>+'TABLA DATOS'!B122</f>
        <v>GABRIEL LOPEZ PABON</v>
      </c>
    </row>
    <row r="128" spans="11:12" x14ac:dyDescent="0.25">
      <c r="K128" s="77">
        <f>+'TABLA DATOS'!C123</f>
        <v>1090430310</v>
      </c>
      <c r="L128" s="75" t="str">
        <f>+'TABLA DATOS'!B123</f>
        <v>GERMAN ASLEY DUARTE TOBON</v>
      </c>
    </row>
    <row r="129" spans="11:12" x14ac:dyDescent="0.25">
      <c r="K129" s="77">
        <f>+'TABLA DATOS'!C124</f>
        <v>91240868</v>
      </c>
      <c r="L129" s="75" t="str">
        <f>+'TABLA DATOS'!B124</f>
        <v>GERMAN MONSALVE SANTAMARIA</v>
      </c>
    </row>
    <row r="130" spans="11:12" x14ac:dyDescent="0.25">
      <c r="K130" s="77">
        <f>+'TABLA DATOS'!C125</f>
        <v>1096211219</v>
      </c>
      <c r="L130" s="75" t="str">
        <f>+'TABLA DATOS'!B125</f>
        <v>GLEIMARIA CAICEDO MERCADO</v>
      </c>
    </row>
    <row r="131" spans="11:12" x14ac:dyDescent="0.25">
      <c r="K131" s="77">
        <f>+'TABLA DATOS'!C126</f>
        <v>30208680</v>
      </c>
      <c r="L131" s="75" t="str">
        <f>+'TABLA DATOS'!B126</f>
        <v>GLORIA INES PLATA ORTIZ</v>
      </c>
    </row>
    <row r="132" spans="11:12" x14ac:dyDescent="0.25">
      <c r="K132" s="77">
        <f>+'TABLA DATOS'!C127</f>
        <v>30210740</v>
      </c>
      <c r="L132" s="75" t="str">
        <f>+'TABLA DATOS'!B127</f>
        <v>GLORIA MARIA CRISTANCHO LIZCANO</v>
      </c>
    </row>
    <row r="133" spans="11:12" x14ac:dyDescent="0.25">
      <c r="K133" s="77">
        <f>+'TABLA DATOS'!C128</f>
        <v>91186467</v>
      </c>
      <c r="L133" s="75" t="str">
        <f>+'TABLA DATOS'!B128</f>
        <v>GONZALO ANDRES TAPIAS RAMIREZ</v>
      </c>
    </row>
    <row r="134" spans="11:12" x14ac:dyDescent="0.25">
      <c r="K134" s="77">
        <f>+'TABLA DATOS'!C129</f>
        <v>13745499</v>
      </c>
      <c r="L134" s="75" t="str">
        <f>+'TABLA DATOS'!B129</f>
        <v>GONZALO JAIMES SIERRA</v>
      </c>
    </row>
    <row r="135" spans="11:12" x14ac:dyDescent="0.25">
      <c r="K135" s="77">
        <f>+'TABLA DATOS'!C130</f>
        <v>1052700380</v>
      </c>
      <c r="L135" s="75" t="str">
        <f>+'TABLA DATOS'!B130</f>
        <v>GUSTAVO ADOLFO QUEVEDO SAUCEDO</v>
      </c>
    </row>
    <row r="136" spans="11:12" x14ac:dyDescent="0.25">
      <c r="K136" s="77">
        <f>+'TABLA DATOS'!C131</f>
        <v>1052387686</v>
      </c>
      <c r="L136" s="75" t="str">
        <f>+'TABLA DATOS'!B131</f>
        <v>HANS MICHEL VARGAS DIAZ</v>
      </c>
    </row>
    <row r="137" spans="11:12" x14ac:dyDescent="0.25">
      <c r="K137" s="77">
        <f>+'TABLA DATOS'!C132</f>
        <v>1082246980</v>
      </c>
      <c r="L137" s="75" t="str">
        <f>+'TABLA DATOS'!B132</f>
        <v>HEBERTO ELIAS RIVERA RIOS</v>
      </c>
    </row>
    <row r="138" spans="11:12" x14ac:dyDescent="0.25">
      <c r="K138" s="77">
        <f>+'TABLA DATOS'!C133</f>
        <v>80493480</v>
      </c>
      <c r="L138" s="75" t="str">
        <f>+'TABLA DATOS'!B133</f>
        <v>HECTOR ALFONSO SANCHEZ AVELLA</v>
      </c>
    </row>
    <row r="139" spans="11:12" x14ac:dyDescent="0.25">
      <c r="K139" s="77">
        <f>+'TABLA DATOS'!C134</f>
        <v>1090387689</v>
      </c>
      <c r="L139" s="75" t="str">
        <f>+'TABLA DATOS'!B134</f>
        <v>HEIBER DUBAN ORELLANOS GARAY</v>
      </c>
    </row>
    <row r="140" spans="11:12" x14ac:dyDescent="0.25">
      <c r="K140" s="77">
        <f>+'TABLA DATOS'!C135</f>
        <v>91244485</v>
      </c>
      <c r="L140" s="75" t="str">
        <f>+'TABLA DATOS'!B135</f>
        <v>HELI BARRERA PEREZ</v>
      </c>
    </row>
    <row r="141" spans="11:12" x14ac:dyDescent="0.25">
      <c r="K141" s="77">
        <f>+'TABLA DATOS'!C136</f>
        <v>1052388763</v>
      </c>
      <c r="L141" s="75" t="str">
        <f>+'TABLA DATOS'!B136</f>
        <v>HELVER ALEJANDRO RODRIGUEZ MARTINEZ</v>
      </c>
    </row>
    <row r="142" spans="11:12" x14ac:dyDescent="0.25">
      <c r="K142" s="77">
        <f>+'TABLA DATOS'!C137</f>
        <v>13508569</v>
      </c>
      <c r="L142" s="75" t="str">
        <f>+'TABLA DATOS'!B137</f>
        <v>HENRY ALEXANDER ORTEGA ARCINIEGAS</v>
      </c>
    </row>
    <row r="143" spans="11:12" x14ac:dyDescent="0.25">
      <c r="K143" s="77">
        <f>+'TABLA DATOS'!C138</f>
        <v>1102374153</v>
      </c>
      <c r="L143" s="75" t="str">
        <f>+'TABLA DATOS'!B138</f>
        <v>HENRY MAURICIO GARZON CEDIEL</v>
      </c>
    </row>
    <row r="144" spans="11:12" x14ac:dyDescent="0.25">
      <c r="K144" s="77">
        <f>+'TABLA DATOS'!C139</f>
        <v>91264286</v>
      </c>
      <c r="L144" s="75" t="str">
        <f>+'TABLA DATOS'!B139</f>
        <v>HERMES CASTELLANOS SUAREZ</v>
      </c>
    </row>
    <row r="145" spans="11:12" x14ac:dyDescent="0.25">
      <c r="K145" s="77">
        <f>+'TABLA DATOS'!C140</f>
        <v>91065037</v>
      </c>
      <c r="L145" s="75" t="str">
        <f>+'TABLA DATOS'!B140</f>
        <v>HERNAN MEJIA RINCON</v>
      </c>
    </row>
    <row r="146" spans="11:12" x14ac:dyDescent="0.25">
      <c r="K146" s="77">
        <f>+'TABLA DATOS'!C141</f>
        <v>7570228</v>
      </c>
      <c r="L146" s="75" t="str">
        <f>+'TABLA DATOS'!B141</f>
        <v>HERNESTO SEGUNDO RODRIGUEZ WOLT</v>
      </c>
    </row>
    <row r="147" spans="11:12" x14ac:dyDescent="0.25">
      <c r="K147" s="77">
        <f>+'TABLA DATOS'!C142</f>
        <v>49720513</v>
      </c>
      <c r="L147" s="75" t="str">
        <f>+'TABLA DATOS'!B142</f>
        <v>HINGRI EMILY CONCHACALA CARABALLO</v>
      </c>
    </row>
    <row r="148" spans="11:12" x14ac:dyDescent="0.25">
      <c r="K148" s="77">
        <f>+'TABLA DATOS'!C143</f>
        <v>5727210</v>
      </c>
      <c r="L148" s="75" t="str">
        <f>+'TABLA DATOS'!B143</f>
        <v>HIPOLITO PATIÑO DURAN</v>
      </c>
    </row>
    <row r="149" spans="11:12" x14ac:dyDescent="0.25">
      <c r="K149" s="77">
        <f>+'TABLA DATOS'!C144</f>
        <v>80512611</v>
      </c>
      <c r="L149" s="75" t="str">
        <f>+'TABLA DATOS'!B144</f>
        <v>HUGO ERNESTO BERNAL RIOS</v>
      </c>
    </row>
    <row r="150" spans="11:12" x14ac:dyDescent="0.25">
      <c r="K150" s="77">
        <f>+'TABLA DATOS'!C145</f>
        <v>1090376956</v>
      </c>
      <c r="L150" s="75" t="str">
        <f>+'TABLA DATOS'!B145</f>
        <v>HUGO LEONARDO FERNANDEZ SALAZAR</v>
      </c>
    </row>
    <row r="151" spans="11:12" x14ac:dyDescent="0.25">
      <c r="K151" s="77">
        <f>+'TABLA DATOS'!C146</f>
        <v>91474598</v>
      </c>
      <c r="L151" s="75" t="str">
        <f>+'TABLA DATOS'!B146</f>
        <v xml:space="preserve">IDINARCO MANCIPE MARQUEZ </v>
      </c>
    </row>
    <row r="152" spans="11:12" x14ac:dyDescent="0.25">
      <c r="K152" s="77">
        <f>+'TABLA DATOS'!C147</f>
        <v>37545783</v>
      </c>
      <c r="L152" s="75" t="str">
        <f>+'TABLA DATOS'!B147</f>
        <v>ILMA PABON ESTEVEZ</v>
      </c>
    </row>
    <row r="153" spans="11:12" x14ac:dyDescent="0.25">
      <c r="K153" s="77">
        <f>+'TABLA DATOS'!C148</f>
        <v>63319678</v>
      </c>
      <c r="L153" s="75" t="str">
        <f>+'TABLA DATOS'!B148</f>
        <v>INES RODRIGUEZ RANGEL</v>
      </c>
    </row>
    <row r="154" spans="11:12" x14ac:dyDescent="0.25">
      <c r="K154" s="77">
        <f>+'TABLA DATOS'!C149</f>
        <v>37333024</v>
      </c>
      <c r="L154" s="75" t="str">
        <f>+'TABLA DATOS'!B149</f>
        <v>IRALLE ALVAREZ</v>
      </c>
    </row>
    <row r="155" spans="11:12" x14ac:dyDescent="0.25">
      <c r="K155" s="77">
        <f>+'TABLA DATOS'!C150</f>
        <v>49786456</v>
      </c>
      <c r="L155" s="75" t="str">
        <f>+'TABLA DATOS'!B150</f>
        <v>IRIS DEL SOCORRO VIDES PEREZ</v>
      </c>
    </row>
    <row r="156" spans="11:12" x14ac:dyDescent="0.25">
      <c r="K156" s="77">
        <f>+'TABLA DATOS'!C151</f>
        <v>13511883</v>
      </c>
      <c r="L156" s="75" t="str">
        <f>+'TABLA DATOS'!B151</f>
        <v xml:space="preserve">IVAN RODOLFO LEON ALVAREZ </v>
      </c>
    </row>
    <row r="157" spans="11:12" x14ac:dyDescent="0.25">
      <c r="K157" s="77">
        <f>+'TABLA DATOS'!C152</f>
        <v>37558327</v>
      </c>
      <c r="L157" s="75" t="str">
        <f>+'TABLA DATOS'!B152</f>
        <v>JACKELINNE HERNANDEZ VALENCIA</v>
      </c>
    </row>
    <row r="158" spans="11:12" x14ac:dyDescent="0.25">
      <c r="K158" s="77">
        <f>+'TABLA DATOS'!C153</f>
        <v>77188968</v>
      </c>
      <c r="L158" s="75" t="str">
        <f>+'TABLA DATOS'!B153</f>
        <v>JAIDER ENRIQUE VANEGAS VALOLLES</v>
      </c>
    </row>
    <row r="159" spans="11:12" x14ac:dyDescent="0.25">
      <c r="K159" s="77">
        <f>+'TABLA DATOS'!C154</f>
        <v>37442977</v>
      </c>
      <c r="L159" s="75" t="str">
        <f>+'TABLA DATOS'!B154</f>
        <v>JAINE YAMID DUARTE</v>
      </c>
    </row>
    <row r="160" spans="11:12" x14ac:dyDescent="0.25">
      <c r="K160" s="77">
        <f>+'TABLA DATOS'!C155</f>
        <v>91498054</v>
      </c>
      <c r="L160" s="75" t="str">
        <f>+'TABLA DATOS'!B155</f>
        <v>JAIRO ENRIQUE DIAZ GRANADOS</v>
      </c>
    </row>
    <row r="161" spans="11:12" x14ac:dyDescent="0.25">
      <c r="K161" s="77">
        <f>+'TABLA DATOS'!C156</f>
        <v>7227567</v>
      </c>
      <c r="L161" s="75" t="str">
        <f>+'TABLA DATOS'!B156</f>
        <v>JAIRO ENRIQUE VEGA ALVAREZ</v>
      </c>
    </row>
    <row r="162" spans="11:12" x14ac:dyDescent="0.25">
      <c r="K162" s="77">
        <f>+'TABLA DATOS'!C157</f>
        <v>77189388</v>
      </c>
      <c r="L162" s="75" t="str">
        <f>+'TABLA DATOS'!B157</f>
        <v>JAIRO GUARDELA OLIVEROS</v>
      </c>
    </row>
    <row r="163" spans="11:12" x14ac:dyDescent="0.25">
      <c r="K163" s="77">
        <f>+'TABLA DATOS'!C158</f>
        <v>13270682</v>
      </c>
      <c r="L163" s="75" t="str">
        <f>+'TABLA DATOS'!B158</f>
        <v>JAVIER ALEJANDRO MOJICA BLANCO</v>
      </c>
    </row>
    <row r="164" spans="11:12" x14ac:dyDescent="0.25">
      <c r="K164" s="77">
        <f>+'TABLA DATOS'!C159</f>
        <v>91186320</v>
      </c>
      <c r="L164" s="75" t="str">
        <f>+'TABLA DATOS'!B159</f>
        <v>JAVIER MAURICIO CACERES</v>
      </c>
    </row>
    <row r="165" spans="11:12" x14ac:dyDescent="0.25">
      <c r="K165" s="77">
        <f>+'TABLA DATOS'!C160</f>
        <v>1098641402</v>
      </c>
      <c r="L165" s="75" t="str">
        <f>+'TABLA DATOS'!B160</f>
        <v>JAVIER OMAR CASTRO BUENO</v>
      </c>
    </row>
    <row r="166" spans="11:12" x14ac:dyDescent="0.25">
      <c r="K166" s="77">
        <f>+'TABLA DATOS'!C161</f>
        <v>1095909493</v>
      </c>
      <c r="L166" s="75" t="str">
        <f>+'TABLA DATOS'!B161</f>
        <v>JAZMIN RODRIGUEZ HERNANDEZ</v>
      </c>
    </row>
    <row r="167" spans="11:12" x14ac:dyDescent="0.25">
      <c r="K167" s="77">
        <f>+'TABLA DATOS'!C162</f>
        <v>1065620468</v>
      </c>
      <c r="L167" s="75" t="str">
        <f>+'TABLA DATOS'!B162</f>
        <v>JEFERNEL RAMIREZ ACOSTA</v>
      </c>
    </row>
    <row r="168" spans="11:12" x14ac:dyDescent="0.25">
      <c r="K168" s="77">
        <f>+'TABLA DATOS'!C163</f>
        <v>1090433055</v>
      </c>
      <c r="L168" s="75" t="str">
        <f>+'TABLA DATOS'!B163</f>
        <v>JEFERSON ALEXANDRO USECHE MALDONADO</v>
      </c>
    </row>
    <row r="169" spans="11:12" x14ac:dyDescent="0.25">
      <c r="K169" s="77">
        <f>+'TABLA DATOS'!C164</f>
        <v>1090461175</v>
      </c>
      <c r="L169" s="75" t="str">
        <f>+'TABLA DATOS'!B164</f>
        <v>JEFERSON JANPOL DUARTE GUTIERREZ</v>
      </c>
    </row>
    <row r="170" spans="11:12" x14ac:dyDescent="0.25">
      <c r="K170" s="77">
        <f>+'TABLA DATOS'!C165</f>
        <v>1090451208</v>
      </c>
      <c r="L170" s="75" t="str">
        <f>+'TABLA DATOS'!B165</f>
        <v>JEFERSON OMAR RINCON ACEVEDO</v>
      </c>
    </row>
    <row r="171" spans="11:12" x14ac:dyDescent="0.25">
      <c r="K171" s="77">
        <f>+'TABLA DATOS'!C166</f>
        <v>15174301</v>
      </c>
      <c r="L171" s="75" t="str">
        <f>+'TABLA DATOS'!B166</f>
        <v>JEINER  ALONSO MARTINEZ  MERCADO</v>
      </c>
    </row>
    <row r="172" spans="11:12" x14ac:dyDescent="0.25">
      <c r="K172" s="77">
        <f>+'TABLA DATOS'!C167</f>
        <v>1098721989</v>
      </c>
      <c r="L172" s="75" t="str">
        <f>+'TABLA DATOS'!B167</f>
        <v>JENNY CORREDOR JAIMES</v>
      </c>
    </row>
    <row r="173" spans="11:12" x14ac:dyDescent="0.25">
      <c r="K173" s="77" t="e">
        <f>+'TABLA DATOS'!#REF!</f>
        <v>#REF!</v>
      </c>
      <c r="L173" s="75" t="e">
        <f>+'TABLA DATOS'!#REF!</f>
        <v>#REF!</v>
      </c>
    </row>
    <row r="174" spans="11:12" x14ac:dyDescent="0.25">
      <c r="K174" s="77">
        <f>+'TABLA DATOS'!C168</f>
        <v>1098716265</v>
      </c>
      <c r="L174" s="75" t="str">
        <f>+'TABLA DATOS'!B168</f>
        <v>JENNY KATHERINE ALVAREZ CAMARON</v>
      </c>
    </row>
    <row r="175" spans="11:12" x14ac:dyDescent="0.25">
      <c r="K175" s="77">
        <f>+'TABLA DATOS'!C169</f>
        <v>1098748170</v>
      </c>
      <c r="L175" s="75" t="str">
        <f>+'TABLA DATOS'!B169</f>
        <v>JENNY TATIANA JAIMES MOGOLLON</v>
      </c>
    </row>
    <row r="176" spans="11:12" x14ac:dyDescent="0.25">
      <c r="K176" s="77">
        <f>+'TABLA DATOS'!C170</f>
        <v>88312575</v>
      </c>
      <c r="L176" s="75" t="str">
        <f>+'TABLA DATOS'!B170</f>
        <v>JERSSON RAFAEL CONTRERAS AYALA</v>
      </c>
    </row>
    <row r="177" spans="11:12" x14ac:dyDescent="0.25">
      <c r="K177" s="77">
        <f>+'TABLA DATOS'!C171</f>
        <v>1090393033</v>
      </c>
      <c r="L177" s="75" t="str">
        <f>+'TABLA DATOS'!B171</f>
        <v>JESSICA ADRIANA RODRIGUEZ FERREIRA</v>
      </c>
    </row>
    <row r="178" spans="11:12" x14ac:dyDescent="0.25">
      <c r="K178" s="77">
        <f>+'TABLA DATOS'!C172</f>
        <v>1090364139</v>
      </c>
      <c r="L178" s="75" t="str">
        <f>+'TABLA DATOS'!B172</f>
        <v>JESSICA MARIA MORA MARTINEZ</v>
      </c>
    </row>
    <row r="179" spans="11:12" x14ac:dyDescent="0.25">
      <c r="K179" s="77">
        <f>+'TABLA DATOS'!C173</f>
        <v>1065564942</v>
      </c>
      <c r="L179" s="75" t="str">
        <f>+'TABLA DATOS'!B173</f>
        <v>JEYSON DAVID JAIMES ARREGOCES</v>
      </c>
    </row>
    <row r="180" spans="11:12" x14ac:dyDescent="0.25">
      <c r="K180" s="77">
        <f>+'TABLA DATOS'!C174</f>
        <v>63542025</v>
      </c>
      <c r="L180" s="75" t="str">
        <f>+'TABLA DATOS'!B174</f>
        <v>JHENNY PATRICIA GUERRERO PLATA</v>
      </c>
    </row>
    <row r="181" spans="11:12" x14ac:dyDescent="0.25">
      <c r="K181" s="77">
        <f>+'TABLA DATOS'!C175</f>
        <v>1098765283</v>
      </c>
      <c r="L181" s="75" t="str">
        <f>+'TABLA DATOS'!B175</f>
        <v>JHOAN CAMILO RUGELES PEREZ</v>
      </c>
    </row>
    <row r="182" spans="11:12" x14ac:dyDescent="0.25">
      <c r="K182" s="77">
        <f>+'TABLA DATOS'!C176</f>
        <v>1098631039</v>
      </c>
      <c r="L182" s="75" t="str">
        <f>+'TABLA DATOS'!B176</f>
        <v>JHON ALEXANDER GOMEZ</v>
      </c>
    </row>
    <row r="183" spans="11:12" x14ac:dyDescent="0.25">
      <c r="K183" s="77">
        <f>+'TABLA DATOS'!C177</f>
        <v>1121868554</v>
      </c>
      <c r="L183" s="75" t="str">
        <f>+'TABLA DATOS'!B177</f>
        <v>JHON ALEXANDER MORALES TRIANA</v>
      </c>
    </row>
    <row r="184" spans="11:12" x14ac:dyDescent="0.25">
      <c r="K184" s="77">
        <f>+'TABLA DATOS'!C178</f>
        <v>91527608</v>
      </c>
      <c r="L184" s="75" t="str">
        <f>+'TABLA DATOS'!B178</f>
        <v>JHON FREDDY NIÑO MAYORGA</v>
      </c>
    </row>
    <row r="185" spans="11:12" x14ac:dyDescent="0.25">
      <c r="K185" s="77">
        <f>+'TABLA DATOS'!C179</f>
        <v>1095787536</v>
      </c>
      <c r="L185" s="75" t="str">
        <f>+'TABLA DATOS'!B179</f>
        <v>JHON FREDDY ORTIZ GAMBOA</v>
      </c>
    </row>
    <row r="186" spans="11:12" x14ac:dyDescent="0.25">
      <c r="K186" s="77">
        <f>+'TABLA DATOS'!C180</f>
        <v>1036632774</v>
      </c>
      <c r="L186" s="75" t="str">
        <f>+'TABLA DATOS'!B180</f>
        <v>JHON FREDDY QUIROGA RUEDA</v>
      </c>
    </row>
    <row r="187" spans="11:12" x14ac:dyDescent="0.25">
      <c r="K187" s="77">
        <f>+'TABLA DATOS'!C181</f>
        <v>1098652029</v>
      </c>
      <c r="L187" s="75" t="str">
        <f>+'TABLA DATOS'!B181</f>
        <v>JHON FREDY VERA OCHOA</v>
      </c>
    </row>
    <row r="188" spans="11:12" x14ac:dyDescent="0.25">
      <c r="K188" s="77">
        <f>+'TABLA DATOS'!C182</f>
        <v>13392287</v>
      </c>
      <c r="L188" s="75" t="str">
        <f>+'TABLA DATOS'!B182</f>
        <v>JIMMY RUBIO PAEZ</v>
      </c>
    </row>
    <row r="189" spans="11:12" x14ac:dyDescent="0.25">
      <c r="K189" s="77">
        <f>+'TABLA DATOS'!C183</f>
        <v>1095948055</v>
      </c>
      <c r="L189" s="75" t="str">
        <f>+'TABLA DATOS'!B183</f>
        <v>JOHAN LEONIDAS BOHORQUEZ GOMEZ</v>
      </c>
    </row>
    <row r="190" spans="11:12" x14ac:dyDescent="0.25">
      <c r="K190" s="77">
        <f>+'TABLA DATOS'!C184</f>
        <v>1090378828</v>
      </c>
      <c r="L190" s="75" t="str">
        <f>+'TABLA DATOS'!B184</f>
        <v>JOHANA CAROLINA LABRADOR ACOSTA</v>
      </c>
    </row>
    <row r="191" spans="11:12" x14ac:dyDescent="0.25">
      <c r="K191" s="77" t="e">
        <f>+'TABLA DATOS'!#REF!</f>
        <v>#REF!</v>
      </c>
      <c r="L191" s="75" t="e">
        <f>+'TABLA DATOS'!#REF!</f>
        <v>#REF!</v>
      </c>
    </row>
    <row r="192" spans="11:12" x14ac:dyDescent="0.25">
      <c r="K192" s="77">
        <f>+'TABLA DATOS'!C185</f>
        <v>91185564</v>
      </c>
      <c r="L192" s="75" t="str">
        <f>+'TABLA DATOS'!B185</f>
        <v>JOHN EDWAR RODRIGUEZ GARCIA</v>
      </c>
    </row>
    <row r="193" spans="11:12" x14ac:dyDescent="0.25">
      <c r="K193" s="77">
        <f>+'TABLA DATOS'!C186</f>
        <v>1099367393</v>
      </c>
      <c r="L193" s="75" t="str">
        <f>+'TABLA DATOS'!B186</f>
        <v>JONATHAN ANDRES CELIS CASTELLANOS</v>
      </c>
    </row>
    <row r="194" spans="11:12" x14ac:dyDescent="0.25">
      <c r="K194" s="77">
        <f>+'TABLA DATOS'!C187</f>
        <v>1094346645</v>
      </c>
      <c r="L194" s="75" t="str">
        <f>+'TABLA DATOS'!B187</f>
        <v>JONNY ALBERTO MORENO MONTES</v>
      </c>
    </row>
    <row r="195" spans="11:12" x14ac:dyDescent="0.25">
      <c r="K195" s="77">
        <f>+'TABLA DATOS'!C188</f>
        <v>1065649657</v>
      </c>
      <c r="L195" s="75" t="str">
        <f>+'TABLA DATOS'!B188</f>
        <v>JORGE ANDRES VILORIA ROLONG</v>
      </c>
    </row>
    <row r="196" spans="11:12" x14ac:dyDescent="0.25">
      <c r="K196" s="77">
        <f>+'TABLA DATOS'!C189</f>
        <v>1099205441</v>
      </c>
      <c r="L196" s="75" t="str">
        <f>+'TABLA DATOS'!B189</f>
        <v>JORGE AUGUSTO PINZON SUAREZ</v>
      </c>
    </row>
    <row r="197" spans="11:12" x14ac:dyDescent="0.25">
      <c r="K197" s="77">
        <f>+'TABLA DATOS'!C190</f>
        <v>9145203</v>
      </c>
      <c r="L197" s="75" t="str">
        <f>+'TABLA DATOS'!B190</f>
        <v>JORGE EDUARDO GARRIDO RIBON</v>
      </c>
    </row>
    <row r="198" spans="11:12" x14ac:dyDescent="0.25">
      <c r="K198" s="77">
        <f>+'TABLA DATOS'!C191</f>
        <v>91218538</v>
      </c>
      <c r="L198" s="75" t="str">
        <f>+'TABLA DATOS'!B191</f>
        <v xml:space="preserve">JORGE ELIECER NAVAS GOMEZ </v>
      </c>
    </row>
    <row r="199" spans="11:12" x14ac:dyDescent="0.25">
      <c r="K199" s="77">
        <f>+'TABLA DATOS'!C192</f>
        <v>13277313</v>
      </c>
      <c r="L199" s="75" t="str">
        <f>+'TABLA DATOS'!B192</f>
        <v>JORGE HONORIO MOLINA DIAZ</v>
      </c>
    </row>
    <row r="200" spans="11:12" x14ac:dyDescent="0.25">
      <c r="K200" s="77">
        <f>+'TABLA DATOS'!C193</f>
        <v>1090447473</v>
      </c>
      <c r="L200" s="75" t="str">
        <f>+'TABLA DATOS'!B193</f>
        <v>JOSE ABRAHAM RODRIGUEZ ACEVEDO</v>
      </c>
    </row>
    <row r="201" spans="11:12" x14ac:dyDescent="0.25">
      <c r="K201" s="77">
        <f>+'TABLA DATOS'!C194</f>
        <v>74380041</v>
      </c>
      <c r="L201" s="75" t="str">
        <f>+'TABLA DATOS'!B194</f>
        <v>JOSE ADOLFO RODRIGUEZ ROJAS</v>
      </c>
    </row>
    <row r="202" spans="11:12" x14ac:dyDescent="0.25">
      <c r="K202" s="77">
        <f>+'TABLA DATOS'!C195</f>
        <v>91488799</v>
      </c>
      <c r="L202" s="75" t="str">
        <f>+'TABLA DATOS'!B195</f>
        <v>JOSE ALEXANDER ARIZA CERDAS</v>
      </c>
    </row>
    <row r="203" spans="11:12" x14ac:dyDescent="0.25">
      <c r="K203" s="77">
        <f>+'TABLA DATOS'!C196</f>
        <v>74377271</v>
      </c>
      <c r="L203" s="75" t="str">
        <f>+'TABLA DATOS'!B196</f>
        <v>JOSE ALEXANDER MANRIQUE MONGUI</v>
      </c>
    </row>
    <row r="204" spans="11:12" x14ac:dyDescent="0.25">
      <c r="K204" s="77">
        <f>+'TABLA DATOS'!C197</f>
        <v>1098764700</v>
      </c>
      <c r="L204" s="75" t="str">
        <f>+'TABLA DATOS'!B197</f>
        <v>JOSE ALONSO GUTIERREZ JIMENEZ</v>
      </c>
    </row>
    <row r="205" spans="11:12" x14ac:dyDescent="0.25">
      <c r="K205" s="77">
        <f>+'TABLA DATOS'!C198</f>
        <v>74130116</v>
      </c>
      <c r="L205" s="75" t="str">
        <f>+'TABLA DATOS'!B198</f>
        <v>JOSE EDUARDO MATEUS RAMIREZ</v>
      </c>
    </row>
    <row r="206" spans="11:12" x14ac:dyDescent="0.25">
      <c r="K206" s="77">
        <f>+'TABLA DATOS'!C199</f>
        <v>72255289</v>
      </c>
      <c r="L206" s="75" t="str">
        <f>+'TABLA DATOS'!B199</f>
        <v>JOSE EUCLIDES MESA SERNA</v>
      </c>
    </row>
    <row r="207" spans="11:12" x14ac:dyDescent="0.25">
      <c r="K207" s="77">
        <f>+'TABLA DATOS'!C200</f>
        <v>74373099</v>
      </c>
      <c r="L207" s="75" t="str">
        <f>+'TABLA DATOS'!B200</f>
        <v>JOSE GABRIEL CHAPARRO BUITRAGO</v>
      </c>
    </row>
    <row r="208" spans="11:12" x14ac:dyDescent="0.25">
      <c r="K208" s="77">
        <f>+'TABLA DATOS'!C201</f>
        <v>88168548</v>
      </c>
      <c r="L208" s="75" t="str">
        <f>+'TABLA DATOS'!B201</f>
        <v>JOSE GUSTAVO RIVEROS CARRERA</v>
      </c>
    </row>
    <row r="209" spans="11:12" x14ac:dyDescent="0.25">
      <c r="K209" s="77">
        <f>+'TABLA DATOS'!C202</f>
        <v>77157771</v>
      </c>
      <c r="L209" s="75" t="str">
        <f>+'TABLA DATOS'!B202</f>
        <v>JOSE LUIS LOPEZ MANJARREZ</v>
      </c>
    </row>
    <row r="210" spans="11:12" x14ac:dyDescent="0.25">
      <c r="K210" s="77">
        <f>+'TABLA DATOS'!C203</f>
        <v>88243396</v>
      </c>
      <c r="L210" s="75" t="str">
        <f>+'TABLA DATOS'!B203</f>
        <v>JOSE MANUEL PEREZ VARELA</v>
      </c>
    </row>
    <row r="211" spans="11:12" x14ac:dyDescent="0.25">
      <c r="K211" s="77">
        <f>+'TABLA DATOS'!C204</f>
        <v>5687954</v>
      </c>
      <c r="L211" s="75" t="str">
        <f>+'TABLA DATOS'!B204</f>
        <v>JOSE NORBERTO GARCIA FORERO</v>
      </c>
    </row>
    <row r="212" spans="11:12" x14ac:dyDescent="0.25">
      <c r="K212" s="77">
        <f>+'TABLA DATOS'!C205</f>
        <v>88196327</v>
      </c>
      <c r="L212" s="75" t="str">
        <f>+'TABLA DATOS'!B205</f>
        <v>JOSE RAUL JAIMES CONTRERAS</v>
      </c>
    </row>
    <row r="213" spans="11:12" x14ac:dyDescent="0.25">
      <c r="K213" s="77" t="e">
        <f>+'TABLA DATOS'!#REF!</f>
        <v>#REF!</v>
      </c>
      <c r="L213" s="75" t="e">
        <f>+'TABLA DATOS'!#REF!</f>
        <v>#REF!</v>
      </c>
    </row>
    <row r="214" spans="11:12" x14ac:dyDescent="0.25">
      <c r="K214" s="77">
        <f>+'TABLA DATOS'!C206</f>
        <v>1099373580</v>
      </c>
      <c r="L214" s="75" t="str">
        <f>+'TABLA DATOS'!B206</f>
        <v>JOSE VICENTE DIAZ DUARTE</v>
      </c>
    </row>
    <row r="215" spans="11:12" x14ac:dyDescent="0.25">
      <c r="K215" s="77">
        <f>+'TABLA DATOS'!C207</f>
        <v>88196233</v>
      </c>
      <c r="L215" s="75" t="str">
        <f>+'TABLA DATOS'!B207</f>
        <v>JOSE WILIAN MENDOZA PAEZ</v>
      </c>
    </row>
    <row r="216" spans="11:12" x14ac:dyDescent="0.25">
      <c r="K216" s="77">
        <f>+'TABLA DATOS'!C208</f>
        <v>1116775897</v>
      </c>
      <c r="L216" s="75" t="str">
        <f>+'TABLA DATOS'!B208</f>
        <v>JUAN CARLOS CEDEÑO CHAVEZ</v>
      </c>
    </row>
    <row r="217" spans="11:12" x14ac:dyDescent="0.25">
      <c r="K217" s="77">
        <f>+'TABLA DATOS'!C209</f>
        <v>91471772</v>
      </c>
      <c r="L217" s="75" t="str">
        <f>+'TABLA DATOS'!B209</f>
        <v>JUAN CARLOS HERNANDEZ BERMUDEZ</v>
      </c>
    </row>
    <row r="218" spans="11:12" x14ac:dyDescent="0.25">
      <c r="K218" s="77">
        <f>+'TABLA DATOS'!C210</f>
        <v>1095936575</v>
      </c>
      <c r="L218" s="75" t="str">
        <f>+'TABLA DATOS'!B210</f>
        <v>JUAN CARLOS RIOS CORZO</v>
      </c>
    </row>
    <row r="219" spans="11:12" x14ac:dyDescent="0.25">
      <c r="K219" s="77">
        <f>+'TABLA DATOS'!C211</f>
        <v>1098658328</v>
      </c>
      <c r="L219" s="75" t="str">
        <f>+'TABLA DATOS'!B211</f>
        <v>JUAN DANY VELASCO CAMACHO</v>
      </c>
    </row>
    <row r="220" spans="11:12" x14ac:dyDescent="0.25">
      <c r="K220" s="77">
        <f>+'TABLA DATOS'!C212</f>
        <v>1102380801</v>
      </c>
      <c r="L220" s="75" t="str">
        <f>+'TABLA DATOS'!B212</f>
        <v>JUAN DAVID DIAZ MURCIA</v>
      </c>
    </row>
    <row r="221" spans="11:12" x14ac:dyDescent="0.25">
      <c r="K221" s="77">
        <f>+'TABLA DATOS'!C213</f>
        <v>1050547558</v>
      </c>
      <c r="L221" s="75" t="str">
        <f>+'TABLA DATOS'!B213</f>
        <v>JUAN FAUBRICIO GIRALDO GIRALDO</v>
      </c>
    </row>
    <row r="222" spans="11:12" x14ac:dyDescent="0.25">
      <c r="K222" s="77">
        <f>+'TABLA DATOS'!C214</f>
        <v>91156310</v>
      </c>
      <c r="L222" s="75" t="str">
        <f>+'TABLA DATOS'!B214</f>
        <v>JUAN HENRY DUARTE SANABRIA</v>
      </c>
    </row>
    <row r="223" spans="11:12" x14ac:dyDescent="0.25">
      <c r="K223" s="77">
        <f>+'TABLA DATOS'!C215</f>
        <v>9532498</v>
      </c>
      <c r="L223" s="75" t="str">
        <f>+'TABLA DATOS'!B215</f>
        <v>JUAN MANUEL MOLINA PINTO</v>
      </c>
    </row>
    <row r="224" spans="11:12" x14ac:dyDescent="0.25">
      <c r="K224" s="77">
        <f>+'TABLA DATOS'!C216</f>
        <v>1093775543</v>
      </c>
      <c r="L224" s="75" t="str">
        <f>+'TABLA DATOS'!B216</f>
        <v>JULIANA ALEXANDRA RODRIGUEZ GALVIS</v>
      </c>
    </row>
    <row r="225" spans="11:12" x14ac:dyDescent="0.25">
      <c r="K225" s="77">
        <f>+'TABLA DATOS'!C217</f>
        <v>1098635044</v>
      </c>
      <c r="L225" s="75" t="str">
        <f>+'TABLA DATOS'!B217</f>
        <v>JULIANA MARTINEZ QUIROGA</v>
      </c>
    </row>
    <row r="226" spans="11:12" x14ac:dyDescent="0.25">
      <c r="K226" s="77">
        <f>+'TABLA DATOS'!C218</f>
        <v>1052385516</v>
      </c>
      <c r="L226" s="75" t="str">
        <f>+'TABLA DATOS'!B218</f>
        <v>JULYAN FERNANDO NIETO RAMIREZ</v>
      </c>
    </row>
    <row r="227" spans="11:12" x14ac:dyDescent="0.25">
      <c r="K227" s="77">
        <f>+'TABLA DATOS'!C219</f>
        <v>1098773851</v>
      </c>
      <c r="L227" s="75" t="str">
        <f>+'TABLA DATOS'!B219</f>
        <v>JUNIOR ANTONIO RAMIREZ PARRA</v>
      </c>
    </row>
    <row r="228" spans="11:12" x14ac:dyDescent="0.25">
      <c r="K228" s="77">
        <f>+'TABLA DATOS'!C220</f>
        <v>1005234996</v>
      </c>
      <c r="L228" s="75" t="str">
        <f>+'TABLA DATOS'!B220</f>
        <v>JUNIOR RAFAEL HERNANDEZ ROJAS</v>
      </c>
    </row>
    <row r="229" spans="11:12" x14ac:dyDescent="0.25">
      <c r="K229" s="77">
        <f>+'TABLA DATOS'!C221</f>
        <v>1098690267</v>
      </c>
      <c r="L229" s="75" t="str">
        <f>+'TABLA DATOS'!B221</f>
        <v>KEILA GENITH GOMEZ CACERES</v>
      </c>
    </row>
    <row r="230" spans="11:12" x14ac:dyDescent="0.25">
      <c r="K230" s="77">
        <f>+'TABLA DATOS'!C222</f>
        <v>1093773510</v>
      </c>
      <c r="L230" s="75" t="str">
        <f>+'TABLA DATOS'!B222</f>
        <v>KELLY JOHANA NAVARRO SILVA</v>
      </c>
    </row>
    <row r="231" spans="11:12" x14ac:dyDescent="0.25">
      <c r="K231" s="77">
        <f>+'TABLA DATOS'!C223</f>
        <v>1090401903</v>
      </c>
      <c r="L231" s="75" t="str">
        <f>+'TABLA DATOS'!B223</f>
        <v>KELLY KATHERINE PORTILLO CAICEDO</v>
      </c>
    </row>
    <row r="232" spans="11:12" x14ac:dyDescent="0.25">
      <c r="K232" s="77">
        <f>+'TABLA DATOS'!C224</f>
        <v>1095929860</v>
      </c>
      <c r="L232" s="75" t="str">
        <f>+'TABLA DATOS'!B224</f>
        <v>KELLY YOJANA NIETO RAMIREZ</v>
      </c>
    </row>
    <row r="233" spans="11:12" x14ac:dyDescent="0.25">
      <c r="K233" s="77">
        <f>+'TABLA DATOS'!C225</f>
        <v>88310545</v>
      </c>
      <c r="L233" s="75" t="str">
        <f>+'TABLA DATOS'!B225</f>
        <v>LARRY MICHAEL RUGUA ORTEGA</v>
      </c>
    </row>
    <row r="234" spans="11:12" x14ac:dyDescent="0.25">
      <c r="K234" s="77">
        <f>+'TABLA DATOS'!C226</f>
        <v>77092450</v>
      </c>
      <c r="L234" s="75" t="str">
        <f>+'TABLA DATOS'!B226</f>
        <v>LEDER ALFONSO SALINAS ACOSTA</v>
      </c>
    </row>
    <row r="235" spans="11:12" x14ac:dyDescent="0.25">
      <c r="K235" s="77">
        <f>+'TABLA DATOS'!C227</f>
        <v>1090458290</v>
      </c>
      <c r="L235" s="75" t="str">
        <f>+'TABLA DATOS'!B227</f>
        <v>LEIDDY JOHANNA PABON PARRA</v>
      </c>
    </row>
    <row r="236" spans="11:12" x14ac:dyDescent="0.25">
      <c r="K236" s="77">
        <f>+'TABLA DATOS'!C228</f>
        <v>63558192</v>
      </c>
      <c r="L236" s="75" t="str">
        <f>+'TABLA DATOS'!B228</f>
        <v>LEIDY  JOHANNA AGUILLON  QUINTERO</v>
      </c>
    </row>
    <row r="237" spans="11:12" x14ac:dyDescent="0.25">
      <c r="K237" s="77">
        <f>+'TABLA DATOS'!C229</f>
        <v>1090384750</v>
      </c>
      <c r="L237" s="75" t="str">
        <f>+'TABLA DATOS'!B229</f>
        <v>LEIDY PATRICIA CHONA CUCAITA</v>
      </c>
    </row>
    <row r="238" spans="11:12" x14ac:dyDescent="0.25">
      <c r="K238" s="77">
        <f>+'TABLA DATOS'!C230</f>
        <v>63469987</v>
      </c>
      <c r="L238" s="75" t="str">
        <f>+'TABLA DATOS'!B230</f>
        <v>LEONOR SUAREZ HURTADO</v>
      </c>
    </row>
    <row r="239" spans="11:12" x14ac:dyDescent="0.25">
      <c r="K239" s="77">
        <f>+'TABLA DATOS'!C231</f>
        <v>91281302</v>
      </c>
      <c r="L239" s="75" t="str">
        <f>+'TABLA DATOS'!B231</f>
        <v>LIBARDO MORENO LIZARAZO</v>
      </c>
    </row>
    <row r="240" spans="11:12" x14ac:dyDescent="0.25">
      <c r="K240" s="77">
        <f>+'TABLA DATOS'!C232</f>
        <v>46375417</v>
      </c>
      <c r="L240" s="75" t="str">
        <f>+'TABLA DATOS'!B232</f>
        <v>LIDA PATRICIA HERRERA SIERRA</v>
      </c>
    </row>
    <row r="241" spans="11:12" x14ac:dyDescent="0.25">
      <c r="K241" s="77">
        <f>+'TABLA DATOS'!C233</f>
        <v>37337814</v>
      </c>
      <c r="L241" s="75" t="str">
        <f>+'TABLA DATOS'!B233</f>
        <v>LIDIBETH MORA BAYONA</v>
      </c>
    </row>
    <row r="242" spans="11:12" x14ac:dyDescent="0.25">
      <c r="K242" s="77">
        <f>+'TABLA DATOS'!C234</f>
        <v>66867115</v>
      </c>
      <c r="L242" s="75" t="str">
        <f>+'TABLA DATOS'!B234</f>
        <v>LILIAN FERNANDA MORENO GARCIA</v>
      </c>
    </row>
    <row r="243" spans="11:12" x14ac:dyDescent="0.25">
      <c r="K243" s="77">
        <f>+'TABLA DATOS'!C235</f>
        <v>27984691</v>
      </c>
      <c r="L243" s="75" t="str">
        <f>+'TABLA DATOS'!B235</f>
        <v xml:space="preserve">LILIANA CASTELLANOS ARDILA </v>
      </c>
    </row>
    <row r="244" spans="11:12" x14ac:dyDescent="0.25">
      <c r="K244" s="77">
        <f>+'TABLA DATOS'!C236</f>
        <v>39462216</v>
      </c>
      <c r="L244" s="75" t="str">
        <f>+'TABLA DATOS'!B236</f>
        <v>LILIANA PAOLA MEJIA VIDES</v>
      </c>
    </row>
    <row r="245" spans="11:12" x14ac:dyDescent="0.25">
      <c r="K245" s="77">
        <f>+'TABLA DATOS'!C237</f>
        <v>1096211298</v>
      </c>
      <c r="L245" s="75" t="str">
        <f>+'TABLA DATOS'!B237</f>
        <v>LIZETH BRIGGITE ALVAREZ RESTREPO</v>
      </c>
    </row>
    <row r="246" spans="11:12" x14ac:dyDescent="0.25">
      <c r="K246" s="77">
        <f>+'TABLA DATOS'!C238</f>
        <v>46679190</v>
      </c>
      <c r="L246" s="75" t="str">
        <f>+'TABLA DATOS'!B238</f>
        <v>LUCY ESTIBALIZ MERCHAN FRESNO</v>
      </c>
    </row>
    <row r="247" spans="11:12" x14ac:dyDescent="0.25">
      <c r="K247" s="77">
        <f>+'TABLA DATOS'!C239</f>
        <v>1098660132</v>
      </c>
      <c r="L247" s="75" t="str">
        <f>+'TABLA DATOS'!B239</f>
        <v>LUDWIM AVELLANEDA LOZADA</v>
      </c>
    </row>
    <row r="248" spans="11:12" x14ac:dyDescent="0.25">
      <c r="K248" s="77">
        <f>+'TABLA DATOS'!C240</f>
        <v>60339323</v>
      </c>
      <c r="L248" s="75" t="str">
        <f>+'TABLA DATOS'!B240</f>
        <v>LUDY FABIOLA PINEDA LOPEZ</v>
      </c>
    </row>
    <row r="249" spans="11:12" x14ac:dyDescent="0.25">
      <c r="K249" s="77">
        <f>+'TABLA DATOS'!C241</f>
        <v>7717622</v>
      </c>
      <c r="L249" s="75" t="str">
        <f>+'TABLA DATOS'!B241</f>
        <v>LUIS ALFONSO LUNA YALI</v>
      </c>
    </row>
    <row r="250" spans="11:12" x14ac:dyDescent="0.25">
      <c r="K250" s="77">
        <f>+'TABLA DATOS'!C242</f>
        <v>13537900</v>
      </c>
      <c r="L250" s="75" t="str">
        <f>+'TABLA DATOS'!B242</f>
        <v>LUIS ANTONIO BELTRAN CORREA</v>
      </c>
    </row>
    <row r="251" spans="11:12" x14ac:dyDescent="0.25">
      <c r="K251" s="77">
        <f>+'TABLA DATOS'!C243</f>
        <v>13506755</v>
      </c>
      <c r="L251" s="75" t="str">
        <f>+'TABLA DATOS'!B243</f>
        <v>LUIS ANTONIO ZABALA CORREA</v>
      </c>
    </row>
    <row r="252" spans="11:12" x14ac:dyDescent="0.25">
      <c r="K252" s="77">
        <f>+'TABLA DATOS'!C244</f>
        <v>91018519</v>
      </c>
      <c r="L252" s="75" t="str">
        <f>+'TABLA DATOS'!B244</f>
        <v>LUIS FERNANDO ROJAS RUIZ</v>
      </c>
    </row>
    <row r="253" spans="11:12" x14ac:dyDescent="0.25">
      <c r="K253" s="77">
        <f>+'TABLA DATOS'!C245</f>
        <v>1073602123</v>
      </c>
      <c r="L253" s="75" t="str">
        <f>+'TABLA DATOS'!B245</f>
        <v>LUIS GERARDO NEIRA RAMIREZ</v>
      </c>
    </row>
    <row r="254" spans="11:12" x14ac:dyDescent="0.25">
      <c r="K254" s="77">
        <f>+'TABLA DATOS'!C246</f>
        <v>7216522</v>
      </c>
      <c r="L254" s="75" t="str">
        <f>+'TABLA DATOS'!B246</f>
        <v>LUIS HELVER GOMEZ ANGEL</v>
      </c>
    </row>
    <row r="255" spans="11:12" x14ac:dyDescent="0.25">
      <c r="K255" s="77">
        <f>+'TABLA DATOS'!C247</f>
        <v>7223028</v>
      </c>
      <c r="L255" s="75" t="str">
        <f>+'TABLA DATOS'!B247</f>
        <v>LUIS HERNANDO ESTEBAN PINTO</v>
      </c>
    </row>
    <row r="256" spans="11:12" x14ac:dyDescent="0.25">
      <c r="K256" s="77">
        <f>+'TABLA DATOS'!C248</f>
        <v>1093737439</v>
      </c>
      <c r="L256" s="75" t="str">
        <f>+'TABLA DATOS'!B248</f>
        <v>LUIS LEONARDO SALAZAR RAMIREZ</v>
      </c>
    </row>
    <row r="257" spans="11:12" x14ac:dyDescent="0.25">
      <c r="K257" s="77">
        <f>+'TABLA DATOS'!C249</f>
        <v>63365496</v>
      </c>
      <c r="L257" s="75" t="str">
        <f>+'TABLA DATOS'!B249</f>
        <v>LUZ CONSUELO JAIMES BAEZ</v>
      </c>
    </row>
    <row r="258" spans="11:12" x14ac:dyDescent="0.25">
      <c r="K258" s="77">
        <f>+'TABLA DATOS'!C250</f>
        <v>1093764991</v>
      </c>
      <c r="L258" s="75" t="str">
        <f>+'TABLA DATOS'!B250</f>
        <v>LUZ KATHERINE SALAS MOYA</v>
      </c>
    </row>
    <row r="259" spans="11:12" x14ac:dyDescent="0.25">
      <c r="K259" s="77" t="e">
        <f>+'TABLA DATOS'!#REF!</f>
        <v>#REF!</v>
      </c>
      <c r="L259" s="75" t="e">
        <f>+'TABLA DATOS'!#REF!</f>
        <v>#REF!</v>
      </c>
    </row>
    <row r="260" spans="11:12" x14ac:dyDescent="0.25">
      <c r="K260" s="77">
        <f>+'TABLA DATOS'!C251</f>
        <v>1090376504</v>
      </c>
      <c r="L260" s="75" t="str">
        <f>+'TABLA DATOS'!B251</f>
        <v>LUZ MARINA SOTO GOMEZ</v>
      </c>
    </row>
    <row r="261" spans="11:12" x14ac:dyDescent="0.25">
      <c r="K261" s="77">
        <f>+'TABLA DATOS'!C252</f>
        <v>46671701</v>
      </c>
      <c r="L261" s="75" t="str">
        <f>+'TABLA DATOS'!B252</f>
        <v>LUZ MARITZA GARCIA GALLO</v>
      </c>
    </row>
    <row r="262" spans="11:12" x14ac:dyDescent="0.25">
      <c r="K262" s="77">
        <f>+'TABLA DATOS'!C253</f>
        <v>60268468</v>
      </c>
      <c r="L262" s="75" t="str">
        <f>+'TABLA DATOS'!B253</f>
        <v>LUZ NIDIA JAIMES BECERRA</v>
      </c>
    </row>
    <row r="263" spans="11:12" x14ac:dyDescent="0.25">
      <c r="K263" s="77">
        <f>+'TABLA DATOS'!C254</f>
        <v>1098606476</v>
      </c>
      <c r="L263" s="75" t="str">
        <f>+'TABLA DATOS'!B254</f>
        <v>LUZ STELLA BLANCO RODRIGUEZ</v>
      </c>
    </row>
    <row r="264" spans="11:12" x14ac:dyDescent="0.25">
      <c r="K264" s="77">
        <f>+'TABLA DATOS'!C255</f>
        <v>1102360340</v>
      </c>
      <c r="L264" s="75" t="str">
        <f>+'TABLA DATOS'!B255</f>
        <v>LYDA LEIDYS NIEVES DUARTE</v>
      </c>
    </row>
    <row r="265" spans="11:12" x14ac:dyDescent="0.25">
      <c r="K265" s="77">
        <f>+'TABLA DATOS'!C256</f>
        <v>37671452</v>
      </c>
      <c r="L265" s="75" t="str">
        <f>+'TABLA DATOS'!B256</f>
        <v>MAGDA JULIETH SANABRIA ACEVEDO</v>
      </c>
    </row>
    <row r="266" spans="11:12" x14ac:dyDescent="0.25">
      <c r="K266" s="77">
        <f>+'TABLA DATOS'!C257</f>
        <v>60389397</v>
      </c>
      <c r="L266" s="75" t="str">
        <f>+'TABLA DATOS'!B257</f>
        <v>MAIRA ALEJANDRA SILVA DAVILA</v>
      </c>
    </row>
    <row r="267" spans="11:12" x14ac:dyDescent="0.25">
      <c r="K267" s="77">
        <f>+'TABLA DATOS'!C258</f>
        <v>49774217</v>
      </c>
      <c r="L267" s="75" t="str">
        <f>+'TABLA DATOS'!B258</f>
        <v>MAIRA LUZ DE ORO GRANADOS</v>
      </c>
    </row>
    <row r="268" spans="11:12" x14ac:dyDescent="0.25">
      <c r="K268" s="77">
        <f>+'TABLA DATOS'!C259</f>
        <v>1065564643</v>
      </c>
      <c r="L268" s="75" t="str">
        <f>+'TABLA DATOS'!B259</f>
        <v>MARA PAOLA LOPEZ MONTERO</v>
      </c>
    </row>
    <row r="269" spans="11:12" x14ac:dyDescent="0.25">
      <c r="K269" s="77">
        <f>+'TABLA DATOS'!C260</f>
        <v>60378303</v>
      </c>
      <c r="L269" s="75" t="str">
        <f>+'TABLA DATOS'!B260</f>
        <v>MARCELA ALEXAND DEL MONGUI YAÑEZ PALACIOS</v>
      </c>
    </row>
    <row r="270" spans="11:12" x14ac:dyDescent="0.25">
      <c r="K270" s="77">
        <f>+'TABLA DATOS'!C261</f>
        <v>49743481</v>
      </c>
      <c r="L270" s="75" t="str">
        <f>+'TABLA DATOS'!B261</f>
        <v>MARCELA JUDITH GOMEZ HERNANDEZ</v>
      </c>
    </row>
    <row r="271" spans="11:12" x14ac:dyDescent="0.25">
      <c r="K271" s="77">
        <f>+'TABLA DATOS'!C262</f>
        <v>63452713</v>
      </c>
      <c r="L271" s="75" t="str">
        <f>+'TABLA DATOS'!B262</f>
        <v xml:space="preserve">MARCELA MORENO LIZARAZO </v>
      </c>
    </row>
    <row r="272" spans="11:12" x14ac:dyDescent="0.25">
      <c r="K272" s="77">
        <f>+'TABLA DATOS'!C263</f>
        <v>13512563</v>
      </c>
      <c r="L272" s="75" t="str">
        <f>+'TABLA DATOS'!B263</f>
        <v>MARDUK LAMEK LAITON RAMIREZ</v>
      </c>
    </row>
    <row r="273" spans="11:12" x14ac:dyDescent="0.25">
      <c r="K273" s="77">
        <f>+'TABLA DATOS'!C264</f>
        <v>1093746597</v>
      </c>
      <c r="L273" s="75" t="str">
        <f>+'TABLA DATOS'!B264</f>
        <v>MARIA ALEJANDRA MEDINA ROSERO</v>
      </c>
    </row>
    <row r="274" spans="11:12" x14ac:dyDescent="0.25">
      <c r="K274" s="77">
        <f>+'TABLA DATOS'!C265</f>
        <v>30879255</v>
      </c>
      <c r="L274" s="75" t="str">
        <f>+'TABLA DATOS'!B265</f>
        <v>MARIA ANGELA BRITO BONILLA</v>
      </c>
    </row>
    <row r="275" spans="11:12" x14ac:dyDescent="0.25">
      <c r="K275" s="77">
        <f>+'TABLA DATOS'!C266</f>
        <v>46378800</v>
      </c>
      <c r="L275" s="75" t="str">
        <f>+'TABLA DATOS'!B266</f>
        <v>MARIA CRISTINA MARTINEZ MOLANO</v>
      </c>
    </row>
    <row r="276" spans="11:12" x14ac:dyDescent="0.25">
      <c r="K276" s="77">
        <f>+'TABLA DATOS'!C267</f>
        <v>63532911</v>
      </c>
      <c r="L276" s="75" t="str">
        <f>+'TABLA DATOS'!B267</f>
        <v>MARIA DEL PILAR MALPICA ARDILA</v>
      </c>
    </row>
    <row r="277" spans="11:12" x14ac:dyDescent="0.25">
      <c r="K277" s="77">
        <f>+'TABLA DATOS'!C268</f>
        <v>36459593</v>
      </c>
      <c r="L277" s="75" t="str">
        <f>+'TABLA DATOS'!B268</f>
        <v>MARIA EUGENIA CORREA PEREZ</v>
      </c>
    </row>
    <row r="278" spans="11:12" x14ac:dyDescent="0.25">
      <c r="K278" s="77">
        <f>+'TABLA DATOS'!C269</f>
        <v>1098795540</v>
      </c>
      <c r="L278" s="75" t="str">
        <f>+'TABLA DATOS'!B269</f>
        <v>MARIA FERNANDA SANABRIA ARIAS</v>
      </c>
    </row>
    <row r="279" spans="11:12" x14ac:dyDescent="0.25">
      <c r="K279" s="77">
        <f>+'TABLA DATOS'!C270</f>
        <v>1065604834</v>
      </c>
      <c r="L279" s="75" t="str">
        <f>+'TABLA DATOS'!B270</f>
        <v>MARIA JOSE RUIZ GONZALEZ</v>
      </c>
    </row>
    <row r="280" spans="11:12" x14ac:dyDescent="0.25">
      <c r="K280" s="77">
        <f>+'TABLA DATOS'!C271</f>
        <v>46451275</v>
      </c>
      <c r="L280" s="75" t="str">
        <f>+'TABLA DATOS'!B271</f>
        <v>MARIA YOLANDA SOSA ROJAS</v>
      </c>
    </row>
    <row r="281" spans="11:12" x14ac:dyDescent="0.25">
      <c r="K281" s="77">
        <f>+'TABLA DATOS'!C272</f>
        <v>63562262</v>
      </c>
      <c r="L281" s="75" t="str">
        <f>+'TABLA DATOS'!B272</f>
        <v>MARIBEL PINZON MENDEZ</v>
      </c>
    </row>
    <row r="282" spans="11:12" x14ac:dyDescent="0.25">
      <c r="K282" s="77">
        <f>+'TABLA DATOS'!C273</f>
        <v>28155166</v>
      </c>
      <c r="L282" s="75" t="str">
        <f>+'TABLA DATOS'!B273</f>
        <v>MARIBEL SUAREZ CASTILLA</v>
      </c>
    </row>
    <row r="283" spans="11:12" x14ac:dyDescent="0.25">
      <c r="K283" s="77">
        <f>+'TABLA DATOS'!C274</f>
        <v>49715189</v>
      </c>
      <c r="L283" s="75" t="str">
        <f>+'TABLA DATOS'!B274</f>
        <v>MARIBETH BAENA HERNANDEZ</v>
      </c>
    </row>
    <row r="284" spans="11:12" x14ac:dyDescent="0.25">
      <c r="K284" s="77">
        <f>+'TABLA DATOS'!C275</f>
        <v>63336171</v>
      </c>
      <c r="L284" s="75" t="str">
        <f>+'TABLA DATOS'!B275</f>
        <v>MARIBETH RODRIGUEZ BAEZ</v>
      </c>
    </row>
    <row r="285" spans="11:12" x14ac:dyDescent="0.25">
      <c r="K285" s="77">
        <f>+'TABLA DATOS'!C276</f>
        <v>60263192</v>
      </c>
      <c r="L285" s="75" t="str">
        <f>+'TABLA DATOS'!B276</f>
        <v>MARIELA ESPERANZA MENESES</v>
      </c>
    </row>
    <row r="286" spans="11:12" x14ac:dyDescent="0.25">
      <c r="K286" s="77">
        <f>+'TABLA DATOS'!C277</f>
        <v>37728126</v>
      </c>
      <c r="L286" s="75" t="str">
        <f>+'TABLA DATOS'!B277</f>
        <v>MARILUZ LOZANO BELTRAN</v>
      </c>
    </row>
    <row r="287" spans="11:12" x14ac:dyDescent="0.25">
      <c r="K287" s="77">
        <f>+'TABLA DATOS'!C278</f>
        <v>37844652</v>
      </c>
      <c r="L287" s="75" t="str">
        <f>+'TABLA DATOS'!B278</f>
        <v>MARISOL OSORIO PI¥ERES</v>
      </c>
    </row>
    <row r="288" spans="11:12" x14ac:dyDescent="0.25">
      <c r="K288" s="77">
        <f>+'TABLA DATOS'!C279</f>
        <v>1098638373</v>
      </c>
      <c r="L288" s="75" t="str">
        <f>+'TABLA DATOS'!B279</f>
        <v>MARITZA SANCHEZ ROJAS</v>
      </c>
    </row>
    <row r="289" spans="11:12" x14ac:dyDescent="0.25">
      <c r="K289" s="77">
        <f>+'TABLA DATOS'!C280</f>
        <v>63330166</v>
      </c>
      <c r="L289" s="75" t="str">
        <f>+'TABLA DATOS'!B280</f>
        <v>MARLENE CARDENAS DUARTE</v>
      </c>
    </row>
    <row r="290" spans="11:12" x14ac:dyDescent="0.25">
      <c r="K290" s="77">
        <f>+'TABLA DATOS'!C281</f>
        <v>1098769419</v>
      </c>
      <c r="L290" s="75" t="str">
        <f>+'TABLA DATOS'!B281</f>
        <v>MARLON STIVEN MEDINA GARCIA</v>
      </c>
    </row>
    <row r="291" spans="11:12" x14ac:dyDescent="0.25">
      <c r="K291" s="77">
        <f>+'TABLA DATOS'!C282</f>
        <v>1098743887</v>
      </c>
      <c r="L291" s="75" t="str">
        <f>+'TABLA DATOS'!B282</f>
        <v>MARLY VILLAMIZAR JEREZ</v>
      </c>
    </row>
    <row r="292" spans="11:12" x14ac:dyDescent="0.25">
      <c r="K292" s="77">
        <f>+'TABLA DATOS'!C283</f>
        <v>63277999</v>
      </c>
      <c r="L292" s="75" t="str">
        <f>+'TABLA DATOS'!B283</f>
        <v>MARTHA DELGADO DUARTE</v>
      </c>
    </row>
    <row r="293" spans="11:12" x14ac:dyDescent="0.25">
      <c r="K293" s="77">
        <f>+'TABLA DATOS'!C284</f>
        <v>28151326</v>
      </c>
      <c r="L293" s="75" t="str">
        <f>+'TABLA DATOS'!B284</f>
        <v>MARTHA LUCIA ANAYA MESA</v>
      </c>
    </row>
    <row r="294" spans="11:12" x14ac:dyDescent="0.25">
      <c r="K294" s="77">
        <f>+'TABLA DATOS'!C285</f>
        <v>37750940</v>
      </c>
      <c r="L294" s="75" t="str">
        <f>+'TABLA DATOS'!B285</f>
        <v>MARTHA MORENO BASTO</v>
      </c>
    </row>
    <row r="295" spans="11:12" x14ac:dyDescent="0.25">
      <c r="K295" s="77">
        <f>+'TABLA DATOS'!C286</f>
        <v>46366318</v>
      </c>
      <c r="L295" s="75" t="str">
        <f>+'TABLA DATOS'!B286</f>
        <v>MARTHA PATRICIA MEJIA CHAPARRO</v>
      </c>
    </row>
    <row r="296" spans="11:12" x14ac:dyDescent="0.25">
      <c r="K296" s="77">
        <f>+'TABLA DATOS'!C287</f>
        <v>37274070</v>
      </c>
      <c r="L296" s="75" t="str">
        <f>+'TABLA DATOS'!B287</f>
        <v>MARY ELIZABETH ORTEGA FLOREZ</v>
      </c>
    </row>
    <row r="297" spans="11:12" x14ac:dyDescent="0.25">
      <c r="K297" s="77">
        <f>+'TABLA DATOS'!C288</f>
        <v>1095798032</v>
      </c>
      <c r="L297" s="75" t="str">
        <f>+'TABLA DATOS'!B288</f>
        <v>MARY MILADIZ MARI¥O SANCHEZ</v>
      </c>
    </row>
    <row r="298" spans="11:12" x14ac:dyDescent="0.25">
      <c r="K298" s="77">
        <f>+'TABLA DATOS'!C289</f>
        <v>1065603884</v>
      </c>
      <c r="L298" s="75" t="str">
        <f>+'TABLA DATOS'!B289</f>
        <v>MARYURIS MEJIA MONTES</v>
      </c>
    </row>
    <row r="299" spans="11:12" x14ac:dyDescent="0.25">
      <c r="K299" s="77">
        <f>+'TABLA DATOS'!C290</f>
        <v>13454754</v>
      </c>
      <c r="L299" s="75" t="str">
        <f>+'TABLA DATOS'!B290</f>
        <v>MAURICIO HERNAN MARIÑO RICON</v>
      </c>
    </row>
    <row r="300" spans="11:12" x14ac:dyDescent="0.25">
      <c r="K300" s="77">
        <f>+'TABLA DATOS'!C291</f>
        <v>13715323</v>
      </c>
      <c r="L300" s="75" t="str">
        <f>+'TABLA DATOS'!B291</f>
        <v>MAURICIO MONTOYA DELGADO</v>
      </c>
    </row>
    <row r="301" spans="11:12" x14ac:dyDescent="0.25">
      <c r="K301" s="77">
        <f>+'TABLA DATOS'!C292</f>
        <v>63532089</v>
      </c>
      <c r="L301" s="75" t="str">
        <f>+'TABLA DATOS'!B292</f>
        <v>MAYRA ALEJANDRA AVILA LIZARAZO</v>
      </c>
    </row>
    <row r="302" spans="11:12" x14ac:dyDescent="0.25">
      <c r="K302" s="77">
        <f>+'TABLA DATOS'!C293</f>
        <v>1098607790</v>
      </c>
      <c r="L302" s="75" t="str">
        <f>+'TABLA DATOS'!B293</f>
        <v>MIGUEL ANGEL BARAJAS JEREZ</v>
      </c>
    </row>
    <row r="303" spans="11:12" x14ac:dyDescent="0.25">
      <c r="K303" s="77">
        <f>+'TABLA DATOS'!C294</f>
        <v>91176165</v>
      </c>
      <c r="L303" s="75" t="str">
        <f>+'TABLA DATOS'!B294</f>
        <v>MIGUEL ANGEL SANABRIA DELGADO</v>
      </c>
    </row>
    <row r="304" spans="11:12" x14ac:dyDescent="0.25">
      <c r="K304" s="77">
        <f>+'TABLA DATOS'!C295</f>
        <v>1095944501</v>
      </c>
      <c r="L304" s="75" t="str">
        <f>+'TABLA DATOS'!B295</f>
        <v>MIGUEL ANGEL TARAZONA PE¥ALOZA</v>
      </c>
    </row>
    <row r="305" spans="11:12" x14ac:dyDescent="0.25">
      <c r="K305" s="77">
        <f>+'TABLA DATOS'!C296</f>
        <v>37180649</v>
      </c>
      <c r="L305" s="75" t="str">
        <f>+'TABLA DATOS'!B296</f>
        <v>MILDRED QUINTERO CHINCHILLA</v>
      </c>
    </row>
    <row r="306" spans="11:12" x14ac:dyDescent="0.25">
      <c r="K306" s="77">
        <f>+'TABLA DATOS'!C297</f>
        <v>1098640366</v>
      </c>
      <c r="L306" s="75" t="str">
        <f>+'TABLA DATOS'!B297</f>
        <v>MILDRETH BELE¥O AGUDELO</v>
      </c>
    </row>
    <row r="307" spans="11:12" x14ac:dyDescent="0.25">
      <c r="K307" s="77">
        <f>+'TABLA DATOS'!C298</f>
        <v>63548074</v>
      </c>
      <c r="L307" s="75" t="str">
        <f>+'TABLA DATOS'!B298</f>
        <v>MIREYA MACIAS RUEDA</v>
      </c>
    </row>
    <row r="308" spans="11:12" x14ac:dyDescent="0.25">
      <c r="K308" s="77">
        <f>+'TABLA DATOS'!C299</f>
        <v>49783626</v>
      </c>
      <c r="L308" s="75" t="str">
        <f>+'TABLA DATOS'!B299</f>
        <v>MIRIAM ESTELA VEGA ALVAREZ</v>
      </c>
    </row>
    <row r="309" spans="11:12" x14ac:dyDescent="0.25">
      <c r="K309" s="77">
        <f>+'TABLA DATOS'!C300</f>
        <v>46668029</v>
      </c>
      <c r="L309" s="75" t="str">
        <f>+'TABLA DATOS'!B300</f>
        <v>MIRYAM GLADYS RINCON BARON</v>
      </c>
    </row>
    <row r="310" spans="11:12" x14ac:dyDescent="0.25">
      <c r="K310" s="77">
        <f>+'TABLA DATOS'!C301</f>
        <v>63549700</v>
      </c>
      <c r="L310" s="75" t="str">
        <f>+'TABLA DATOS'!B301</f>
        <v>MONICA YAZMIN RUEDA GARCIA</v>
      </c>
    </row>
    <row r="311" spans="11:12" x14ac:dyDescent="0.25">
      <c r="K311" s="77">
        <f>+'TABLA DATOS'!C302</f>
        <v>63353437</v>
      </c>
      <c r="L311" s="75" t="str">
        <f>+'TABLA DATOS'!B302</f>
        <v>NANCY ACEVEDO MORALES</v>
      </c>
    </row>
    <row r="312" spans="11:12" x14ac:dyDescent="0.25">
      <c r="K312" s="77">
        <f>+'TABLA DATOS'!C303</f>
        <v>1090381568</v>
      </c>
      <c r="L312" s="75" t="str">
        <f>+'TABLA DATOS'!B303</f>
        <v>NANCY LISETH GRATEROL BLANCO</v>
      </c>
    </row>
    <row r="313" spans="11:12" x14ac:dyDescent="0.25">
      <c r="K313" s="77">
        <f>+'TABLA DATOS'!C304</f>
        <v>32789706</v>
      </c>
      <c r="L313" s="75" t="str">
        <f>+'TABLA DATOS'!B304</f>
        <v>NAYIBE CASTELLANOS MARTINEZ</v>
      </c>
    </row>
    <row r="314" spans="11:12" x14ac:dyDescent="0.25">
      <c r="K314" s="77">
        <f>+'TABLA DATOS'!C305</f>
        <v>1098770381</v>
      </c>
      <c r="L314" s="75" t="str">
        <f>+'TABLA DATOS'!B305</f>
        <v>NAZLY SLENDY RAMIREZ GARCIA</v>
      </c>
    </row>
    <row r="315" spans="11:12" x14ac:dyDescent="0.25">
      <c r="K315" s="77">
        <f>+'TABLA DATOS'!C306</f>
        <v>1065632721</v>
      </c>
      <c r="L315" s="75" t="str">
        <f>+'TABLA DATOS'!B306</f>
        <v>NEHEMIAS ALBERTO FERNANDEZ VILLALBA</v>
      </c>
    </row>
    <row r="316" spans="11:12" x14ac:dyDescent="0.25">
      <c r="K316" s="77">
        <f>+'TABLA DATOS'!C307</f>
        <v>1040367539</v>
      </c>
      <c r="L316" s="75" t="str">
        <f>+'TABLA DATOS'!B307</f>
        <v>NELIDA PATRICIA MORALES TAMAYO</v>
      </c>
    </row>
    <row r="317" spans="11:12" x14ac:dyDescent="0.25">
      <c r="K317" s="77">
        <f>+'TABLA DATOS'!C308</f>
        <v>91287373</v>
      </c>
      <c r="L317" s="75" t="str">
        <f>+'TABLA DATOS'!B308</f>
        <v>NELSON DAVID MONTES BAUTISTA</v>
      </c>
    </row>
    <row r="318" spans="11:12" x14ac:dyDescent="0.25">
      <c r="K318" s="77">
        <f>+'TABLA DATOS'!C309</f>
        <v>1100220778</v>
      </c>
      <c r="L318" s="75" t="str">
        <f>+'TABLA DATOS'!B309</f>
        <v>NILTON JACINTO LOPEZ ARENAS</v>
      </c>
    </row>
    <row r="319" spans="11:12" x14ac:dyDescent="0.25">
      <c r="K319" s="77">
        <f>+'TABLA DATOS'!C310</f>
        <v>37843752</v>
      </c>
      <c r="L319" s="75" t="str">
        <f>+'TABLA DATOS'!B310</f>
        <v>NINI JOHANA NIÑO ORDUZ</v>
      </c>
    </row>
    <row r="320" spans="11:12" x14ac:dyDescent="0.25">
      <c r="K320" s="77">
        <f>+'TABLA DATOS'!C311</f>
        <v>63535057</v>
      </c>
      <c r="L320" s="75" t="str">
        <f>+'TABLA DATOS'!B311</f>
        <v>NUBIA KATHERINE FLOREZ GUTIERREZ</v>
      </c>
    </row>
    <row r="321" spans="11:12" x14ac:dyDescent="0.25">
      <c r="K321" s="77">
        <f>+'TABLA DATOS'!C312</f>
        <v>1090405894</v>
      </c>
      <c r="L321" s="75" t="str">
        <f>+'TABLA DATOS'!B312</f>
        <v>NURY CONSTANZA TAMARA LOPEZ</v>
      </c>
    </row>
    <row r="322" spans="11:12" x14ac:dyDescent="0.25">
      <c r="K322" s="77">
        <f>+'TABLA DATOS'!C313</f>
        <v>46452893</v>
      </c>
      <c r="L322" s="75" t="str">
        <f>+'TABLA DATOS'!B313</f>
        <v>NYDIA CONSUELO CORREDOR RODRIGUEZ</v>
      </c>
    </row>
    <row r="323" spans="11:12" x14ac:dyDescent="0.25">
      <c r="K323" s="77">
        <f>+'TABLA DATOS'!C314</f>
        <v>60396212</v>
      </c>
      <c r="L323" s="75" t="str">
        <f>+'TABLA DATOS'!B314</f>
        <v>OLGA PATRICIA VELANDIA ALVARADO</v>
      </c>
    </row>
    <row r="324" spans="11:12" x14ac:dyDescent="0.25">
      <c r="K324" s="77">
        <f>+'TABLA DATOS'!C315</f>
        <v>1049634885</v>
      </c>
      <c r="L324" s="75" t="str">
        <f>+'TABLA DATOS'!B315</f>
        <v>OLGA YAMILE RIAÑO CAMARGO</v>
      </c>
    </row>
    <row r="325" spans="11:12" x14ac:dyDescent="0.25">
      <c r="K325" s="77">
        <f>+'TABLA DATOS'!C316</f>
        <v>49780884</v>
      </c>
      <c r="L325" s="75" t="str">
        <f>+'TABLA DATOS'!B316</f>
        <v>OLIMPIA ISIDRA GONZALEZ QUIROZ</v>
      </c>
    </row>
    <row r="326" spans="11:12" x14ac:dyDescent="0.25">
      <c r="K326" s="77">
        <f>+'TABLA DATOS'!C317</f>
        <v>7318215</v>
      </c>
      <c r="L326" s="75" t="str">
        <f>+'TABLA DATOS'!B317</f>
        <v>OMAR JAIR GONZALEZ FRANCO</v>
      </c>
    </row>
    <row r="327" spans="11:12" x14ac:dyDescent="0.25">
      <c r="K327" s="77">
        <f>+'TABLA DATOS'!C318</f>
        <v>88243381</v>
      </c>
      <c r="L327" s="75" t="str">
        <f>+'TABLA DATOS'!B318</f>
        <v>OMAR VILLARREAL AMAYA</v>
      </c>
    </row>
    <row r="328" spans="11:12" x14ac:dyDescent="0.25">
      <c r="K328" s="77">
        <f>+'TABLA DATOS'!C319</f>
        <v>91295132</v>
      </c>
      <c r="L328" s="75" t="str">
        <f>+'TABLA DATOS'!B319</f>
        <v>ORLANDO MANTILLA BORRERO</v>
      </c>
    </row>
    <row r="329" spans="11:12" x14ac:dyDescent="0.25">
      <c r="K329" s="77">
        <f>+'TABLA DATOS'!C320</f>
        <v>1100960218</v>
      </c>
      <c r="L329" s="75" t="str">
        <f>+'TABLA DATOS'!B320</f>
        <v>OSCAR ALEJANDRO JIMENEZ OLARTE</v>
      </c>
    </row>
    <row r="330" spans="11:12" x14ac:dyDescent="0.25">
      <c r="K330" s="77">
        <f>+'TABLA DATOS'!C321</f>
        <v>91155367</v>
      </c>
      <c r="L330" s="75" t="str">
        <f>+'TABLA DATOS'!B321</f>
        <v>PABLO AUGUSTO RAMIREZ RAMIREZ</v>
      </c>
    </row>
    <row r="331" spans="11:12" x14ac:dyDescent="0.25">
      <c r="K331" s="77">
        <f>+'TABLA DATOS'!C322</f>
        <v>1095931651</v>
      </c>
      <c r="L331" s="75" t="str">
        <f>+'TABLA DATOS'!B322</f>
        <v>PAOLA ANDREA FLOREZ JORGE</v>
      </c>
    </row>
    <row r="332" spans="11:12" x14ac:dyDescent="0.25">
      <c r="K332" s="77">
        <f>+'TABLA DATOS'!C323</f>
        <v>1052393404</v>
      </c>
      <c r="L332" s="75" t="str">
        <f>+'TABLA DATOS'!B323</f>
        <v>PAOLA ANDREA MELO AVILA</v>
      </c>
    </row>
    <row r="333" spans="11:12" x14ac:dyDescent="0.25">
      <c r="K333" s="77">
        <f>+'TABLA DATOS'!C324</f>
        <v>63514186</v>
      </c>
      <c r="L333" s="75" t="str">
        <f>+'TABLA DATOS'!B324</f>
        <v>PAOLA ANDREA RODRIGUEZ CHAVARRIA</v>
      </c>
    </row>
    <row r="334" spans="11:12" x14ac:dyDescent="0.25">
      <c r="K334" s="77">
        <f>+'TABLA DATOS'!C325</f>
        <v>27984167</v>
      </c>
      <c r="L334" s="75" t="str">
        <f>+'TABLA DATOS'!B325</f>
        <v>PAOLA ANDREA ULLOA ARANGO</v>
      </c>
    </row>
    <row r="335" spans="11:12" x14ac:dyDescent="0.25">
      <c r="K335" s="77">
        <f>+'TABLA DATOS'!C326</f>
        <v>46384859</v>
      </c>
      <c r="L335" s="75" t="str">
        <f>+'TABLA DATOS'!B326</f>
        <v>PAOLA CONSTANZA LOPEZ MOGOLLON</v>
      </c>
    </row>
    <row r="336" spans="11:12" x14ac:dyDescent="0.25">
      <c r="K336" s="77">
        <f>+'TABLA DATOS'!C327</f>
        <v>1090392103</v>
      </c>
      <c r="L336" s="75" t="str">
        <f>+'TABLA DATOS'!B327</f>
        <v>PEDRO PABLO BERNAL RIVEROS</v>
      </c>
    </row>
    <row r="337" spans="11:12" x14ac:dyDescent="0.25">
      <c r="K337" s="77">
        <f>+'TABLA DATOS'!C328</f>
        <v>1095911030</v>
      </c>
      <c r="L337" s="75" t="str">
        <f>+'TABLA DATOS'!B328</f>
        <v>PEDRO RAMON ROA MORENO</v>
      </c>
    </row>
    <row r="338" spans="11:12" x14ac:dyDescent="0.25">
      <c r="K338" s="77">
        <f>+'TABLA DATOS'!C329</f>
        <v>91250053</v>
      </c>
      <c r="L338" s="75" t="str">
        <f>+'TABLA DATOS'!B329</f>
        <v>RAFAEL CALDERON ALARCON</v>
      </c>
    </row>
    <row r="339" spans="11:12" x14ac:dyDescent="0.25">
      <c r="K339" s="77">
        <f>+'TABLA DATOS'!C330</f>
        <v>1098678288</v>
      </c>
      <c r="L339" s="75" t="str">
        <f>+'TABLA DATOS'!B330</f>
        <v>RICARDO ANDRES RUEDA DUARTE</v>
      </c>
    </row>
    <row r="340" spans="11:12" x14ac:dyDescent="0.25">
      <c r="K340" s="77">
        <f>+'TABLA DATOS'!C331</f>
        <v>91179560</v>
      </c>
      <c r="L340" s="75" t="str">
        <f>+'TABLA DATOS'!B331</f>
        <v>RICARDO HERNANDEZ DURAN</v>
      </c>
    </row>
    <row r="341" spans="11:12" x14ac:dyDescent="0.25">
      <c r="K341" s="77">
        <f>+'TABLA DATOS'!C332</f>
        <v>1095911242</v>
      </c>
      <c r="L341" s="75" t="str">
        <f>+'TABLA DATOS'!B332</f>
        <v>RICARDO LOZANO VARGAS</v>
      </c>
    </row>
    <row r="342" spans="11:12" x14ac:dyDescent="0.25">
      <c r="K342" s="77">
        <f>+'TABLA DATOS'!C333</f>
        <v>91490682</v>
      </c>
      <c r="L342" s="75" t="str">
        <f>+'TABLA DATOS'!B333</f>
        <v>RICHARD ALEXANDRO BUENO LEON</v>
      </c>
    </row>
    <row r="343" spans="11:12" x14ac:dyDescent="0.25">
      <c r="K343" s="77">
        <f>+'TABLA DATOS'!C334</f>
        <v>1090393493</v>
      </c>
      <c r="L343" s="75" t="str">
        <f>+'TABLA DATOS'!B334</f>
        <v>RICHARD FABIAN GARNICA MELO</v>
      </c>
    </row>
    <row r="344" spans="11:12" x14ac:dyDescent="0.25">
      <c r="K344" s="77">
        <f>+'TABLA DATOS'!C335</f>
        <v>63490151</v>
      </c>
      <c r="L344" s="75" t="str">
        <f>+'TABLA DATOS'!B335</f>
        <v>RITA DELIA PINZON CHACON</v>
      </c>
    </row>
    <row r="345" spans="11:12" x14ac:dyDescent="0.25">
      <c r="K345" s="77">
        <f>+'TABLA DATOS'!C336</f>
        <v>13748012</v>
      </c>
      <c r="L345" s="75" t="str">
        <f>+'TABLA DATOS'!B336</f>
        <v>ROBERTO SERGIO TAMAYO SALAS</v>
      </c>
    </row>
    <row r="346" spans="11:12" x14ac:dyDescent="0.25">
      <c r="K346" s="77">
        <f>+'TABLA DATOS'!C337</f>
        <v>1056553826</v>
      </c>
      <c r="L346" s="75" t="str">
        <f>+'TABLA DATOS'!B337</f>
        <v>ROBINSON BLANCO OJEDA</v>
      </c>
    </row>
    <row r="347" spans="11:12" x14ac:dyDescent="0.25">
      <c r="K347" s="77">
        <f>+'TABLA DATOS'!C338</f>
        <v>91278415</v>
      </c>
      <c r="L347" s="75" t="str">
        <f>+'TABLA DATOS'!B338</f>
        <v>ROLANDO PEDRAZA CONTRERAS</v>
      </c>
    </row>
    <row r="348" spans="11:12" x14ac:dyDescent="0.25">
      <c r="K348" s="77">
        <f>+'TABLA DATOS'!C339</f>
        <v>91351437</v>
      </c>
      <c r="L348" s="75" t="str">
        <f>+'TABLA DATOS'!B339</f>
        <v>RONAL HERRENO RANGEL VALDELEON</v>
      </c>
    </row>
    <row r="349" spans="11:12" x14ac:dyDescent="0.25">
      <c r="K349" s="77">
        <f>+'TABLA DATOS'!C340</f>
        <v>37272532</v>
      </c>
      <c r="L349" s="75" t="str">
        <f>+'TABLA DATOS'!B340</f>
        <v>ROSA ALEJANDRA SEPULVEDA PABON</v>
      </c>
    </row>
    <row r="350" spans="11:12" x14ac:dyDescent="0.25">
      <c r="K350" s="77">
        <f>+'TABLA DATOS'!C341</f>
        <v>60395174</v>
      </c>
      <c r="L350" s="75" t="str">
        <f>+'TABLA DATOS'!B341</f>
        <v>ROSA SMITH RODRIGUEZ MANRIQUE</v>
      </c>
    </row>
    <row r="351" spans="11:12" x14ac:dyDescent="0.25">
      <c r="K351" s="77">
        <f>+'TABLA DATOS'!C342</f>
        <v>1090465695</v>
      </c>
      <c r="L351" s="75" t="str">
        <f>+'TABLA DATOS'!B342</f>
        <v>ROSANA OBREGON PABON</v>
      </c>
    </row>
    <row r="352" spans="11:12" x14ac:dyDescent="0.25">
      <c r="K352" s="77">
        <f>+'TABLA DATOS'!C343</f>
        <v>46377064</v>
      </c>
      <c r="L352" s="75" t="str">
        <f>+'TABLA DATOS'!B343</f>
        <v>RUBY ANDREA PE¥A MALDONADO</v>
      </c>
    </row>
    <row r="353" spans="11:12" x14ac:dyDescent="0.25">
      <c r="K353" s="77">
        <f>+'TABLA DATOS'!C344</f>
        <v>49771531</v>
      </c>
      <c r="L353" s="75" t="str">
        <f>+'TABLA DATOS'!B344</f>
        <v>RUBY LICETH PE¥A RINCONES</v>
      </c>
    </row>
    <row r="354" spans="11:12" x14ac:dyDescent="0.25">
      <c r="K354" s="77">
        <f>+'TABLA DATOS'!C345</f>
        <v>37946364</v>
      </c>
      <c r="L354" s="75" t="str">
        <f>+'TABLA DATOS'!B345</f>
        <v>SANDRA ESTELA MURILLO NI¥O</v>
      </c>
    </row>
    <row r="355" spans="11:12" x14ac:dyDescent="0.25">
      <c r="K355" s="77">
        <f>+'TABLA DATOS'!C346</f>
        <v>37746784</v>
      </c>
      <c r="L355" s="75" t="str">
        <f>+'TABLA DATOS'!B346</f>
        <v>SANDRA MILENA PEREZ CACERES</v>
      </c>
    </row>
    <row r="356" spans="11:12" x14ac:dyDescent="0.25">
      <c r="K356" s="77">
        <f>+'TABLA DATOS'!C347</f>
        <v>37391646</v>
      </c>
      <c r="L356" s="75" t="str">
        <f>+'TABLA DATOS'!B347</f>
        <v>SANDRA MILENA REYES VARGAS</v>
      </c>
    </row>
    <row r="357" spans="11:12" x14ac:dyDescent="0.25">
      <c r="K357" s="77">
        <f>+'TABLA DATOS'!C348</f>
        <v>40049142</v>
      </c>
      <c r="L357" s="75" t="str">
        <f>+'TABLA DATOS'!B348</f>
        <v>SANDRA PATRICIA CRUZ SANABRIA</v>
      </c>
    </row>
    <row r="358" spans="11:12" x14ac:dyDescent="0.25">
      <c r="K358" s="77">
        <f>+'TABLA DATOS'!C349</f>
        <v>63355344</v>
      </c>
      <c r="L358" s="75" t="str">
        <f>+'TABLA DATOS'!B349</f>
        <v>SANDRA PATRICIA SIZA VARGAS</v>
      </c>
    </row>
    <row r="359" spans="11:12" x14ac:dyDescent="0.25">
      <c r="K359" s="77">
        <f>+'TABLA DATOS'!C350</f>
        <v>39490622</v>
      </c>
      <c r="L359" s="75" t="str">
        <f>+'TABLA DATOS'!B350</f>
        <v>SANDRA TORRES MARTINEZ</v>
      </c>
    </row>
    <row r="360" spans="11:12" x14ac:dyDescent="0.25">
      <c r="K360" s="77">
        <f>+'TABLA DATOS'!C351</f>
        <v>1102373908</v>
      </c>
      <c r="L360" s="75" t="str">
        <f>+'TABLA DATOS'!B351</f>
        <v>SERGIO ALEJANDRO DIAZ MEJIA</v>
      </c>
    </row>
    <row r="361" spans="11:12" x14ac:dyDescent="0.25">
      <c r="K361" s="77">
        <f>+'TABLA DATOS'!C352</f>
        <v>1095926854</v>
      </c>
      <c r="L361" s="75" t="str">
        <f>+'TABLA DATOS'!B352</f>
        <v>SERGIO ANDRES GARCES LIEBANO</v>
      </c>
    </row>
    <row r="362" spans="11:12" x14ac:dyDescent="0.25">
      <c r="K362" s="77">
        <f>+'TABLA DATOS'!C353</f>
        <v>1102350711</v>
      </c>
      <c r="L362" s="75" t="str">
        <f>+'TABLA DATOS'!B353</f>
        <v>SERGIO ANDRES MANTILLA GARCES</v>
      </c>
    </row>
    <row r="363" spans="11:12" x14ac:dyDescent="0.25">
      <c r="K363" s="77">
        <f>+'TABLA DATOS'!C354</f>
        <v>1093775540</v>
      </c>
      <c r="L363" s="75" t="str">
        <f>+'TABLA DATOS'!B354</f>
        <v>SERGIO ARTURO MORENO CACERES</v>
      </c>
    </row>
    <row r="364" spans="11:12" x14ac:dyDescent="0.25">
      <c r="K364" s="77">
        <f>+'TABLA DATOS'!C355</f>
        <v>7212375</v>
      </c>
      <c r="L364" s="75" t="str">
        <f>+'TABLA DATOS'!B355</f>
        <v>SILVERIO RODRIGUEZ JIMENEZ</v>
      </c>
    </row>
    <row r="365" spans="11:12" x14ac:dyDescent="0.25">
      <c r="K365" s="77">
        <f>+'TABLA DATOS'!C356</f>
        <v>1099365244</v>
      </c>
      <c r="L365" s="75" t="str">
        <f>+'TABLA DATOS'!B356</f>
        <v>SILVIA MILENA DUARTE BARON</v>
      </c>
    </row>
    <row r="366" spans="11:12" x14ac:dyDescent="0.25">
      <c r="K366" s="77">
        <f>+'TABLA DATOS'!C357</f>
        <v>37512573</v>
      </c>
      <c r="L366" s="75" t="str">
        <f>+'TABLA DATOS'!B357</f>
        <v>SILVIA SUSANA JEREZ AYALA</v>
      </c>
    </row>
    <row r="367" spans="11:12" x14ac:dyDescent="0.25">
      <c r="K367" s="77">
        <f>+'TABLA DATOS'!C358</f>
        <v>1098699480</v>
      </c>
      <c r="L367" s="75" t="str">
        <f>+'TABLA DATOS'!B358</f>
        <v>SILVIA VANESSA NI¥O RODRIGUEZ</v>
      </c>
    </row>
    <row r="368" spans="11:12" x14ac:dyDescent="0.25">
      <c r="K368" s="77">
        <f>+'TABLA DATOS'!C359</f>
        <v>1098609270</v>
      </c>
      <c r="L368" s="75" t="str">
        <f>+'TABLA DATOS'!B359</f>
        <v>SINDY YOBELI CARREÑO SANCHEZ</v>
      </c>
    </row>
    <row r="369" spans="11:12" x14ac:dyDescent="0.25">
      <c r="K369" s="77">
        <f>+'TABLA DATOS'!C360</f>
        <v>1098793622</v>
      </c>
      <c r="L369" s="75" t="str">
        <f>+'TABLA DATOS'!B360</f>
        <v>SLENDY DALLANA TORRES</v>
      </c>
    </row>
    <row r="370" spans="11:12" x14ac:dyDescent="0.25">
      <c r="K370" s="77">
        <f>+'TABLA DATOS'!C361</f>
        <v>63464267</v>
      </c>
      <c r="L370" s="75" t="str">
        <f>+'TABLA DATOS'!B361</f>
        <v>SOLANGEL MANCIPE PALACIO</v>
      </c>
    </row>
    <row r="371" spans="11:12" x14ac:dyDescent="0.25">
      <c r="K371" s="77">
        <f>+'TABLA DATOS'!C362</f>
        <v>37894454</v>
      </c>
      <c r="L371" s="75" t="str">
        <f>+'TABLA DATOS'!B362</f>
        <v>SOLANGEL MUÑOZ PINTO</v>
      </c>
    </row>
    <row r="372" spans="11:12" x14ac:dyDescent="0.25">
      <c r="K372" s="77">
        <f>+'TABLA DATOS'!C363</f>
        <v>1098741834</v>
      </c>
      <c r="L372" s="75" t="str">
        <f>+'TABLA DATOS'!B363</f>
        <v>STHEFANY ANDREA DIAZ ARIAS</v>
      </c>
    </row>
    <row r="373" spans="11:12" x14ac:dyDescent="0.25">
      <c r="K373" s="77">
        <f>+'TABLA DATOS'!C364</f>
        <v>37328390</v>
      </c>
      <c r="L373" s="75" t="str">
        <f>+'TABLA DATOS'!B364</f>
        <v>SUGEY LILIANA AREVALO QUINTERO</v>
      </c>
    </row>
    <row r="374" spans="11:12" x14ac:dyDescent="0.25">
      <c r="K374" s="77">
        <f>+'TABLA DATOS'!C365</f>
        <v>63546968</v>
      </c>
      <c r="L374" s="75" t="str">
        <f>+'TABLA DATOS'!B365</f>
        <v>SURY SARAY AYALA SANTOS</v>
      </c>
    </row>
    <row r="375" spans="11:12" x14ac:dyDescent="0.25">
      <c r="K375" s="77">
        <f>+'TABLA DATOS'!C366</f>
        <v>63555417</v>
      </c>
      <c r="L375" s="75" t="str">
        <f>+'TABLA DATOS'!B366</f>
        <v>SUSANA BOHORQUEZ MANTILLA</v>
      </c>
    </row>
    <row r="376" spans="11:12" x14ac:dyDescent="0.25">
      <c r="K376" s="77">
        <f>+'TABLA DATOS'!C367</f>
        <v>1098722172</v>
      </c>
      <c r="L376" s="75" t="str">
        <f>+'TABLA DATOS'!B367</f>
        <v>TATIANA PAOLA DIAZ ARENAS</v>
      </c>
    </row>
    <row r="377" spans="11:12" x14ac:dyDescent="0.25">
      <c r="K377" s="77">
        <f>+'TABLA DATOS'!C368</f>
        <v>1092343655</v>
      </c>
      <c r="L377" s="75" t="str">
        <f>+'TABLA DATOS'!B368</f>
        <v>VICTOR MANUEL DIAZ REYES</v>
      </c>
    </row>
    <row r="378" spans="11:12" x14ac:dyDescent="0.25">
      <c r="K378" s="77">
        <f>+'TABLA DATOS'!C369</f>
        <v>13485343</v>
      </c>
      <c r="L378" s="75" t="str">
        <f>+'TABLA DATOS'!B369</f>
        <v>VIRGILIO ANDRES BAUTISTA GARCIA</v>
      </c>
    </row>
    <row r="379" spans="11:12" x14ac:dyDescent="0.25">
      <c r="K379" s="77">
        <f>+'TABLA DATOS'!C370</f>
        <v>1053605077</v>
      </c>
      <c r="L379" s="75" t="str">
        <f>+'TABLA DATOS'!B370</f>
        <v>VIVIAN JOHANNA LOPEZ CASTAÑEDA</v>
      </c>
    </row>
    <row r="380" spans="11:12" x14ac:dyDescent="0.25">
      <c r="K380" s="77">
        <f>+'TABLA DATOS'!C371</f>
        <v>37620340</v>
      </c>
      <c r="L380" s="75" t="str">
        <f>+'TABLA DATOS'!B371</f>
        <v>VIVIANA SANTOS DELGADO</v>
      </c>
    </row>
    <row r="381" spans="11:12" x14ac:dyDescent="0.25">
      <c r="K381" s="77">
        <f>+'TABLA DATOS'!C372</f>
        <v>1098737370</v>
      </c>
      <c r="L381" s="75" t="str">
        <f>+'TABLA DATOS'!B372</f>
        <v>WENDY JOHANNA DUARTE ARDILA</v>
      </c>
    </row>
    <row r="382" spans="11:12" x14ac:dyDescent="0.25">
      <c r="K382" s="77">
        <f>+'TABLA DATOS'!C373</f>
        <v>17593842</v>
      </c>
      <c r="L382" s="75" t="str">
        <f>+'TABLA DATOS'!B373</f>
        <v>WILFREDY LOBO BAYONA</v>
      </c>
    </row>
    <row r="383" spans="11:12" x14ac:dyDescent="0.25">
      <c r="K383" s="77">
        <f>+'TABLA DATOS'!C374</f>
        <v>1053608290</v>
      </c>
      <c r="L383" s="75" t="str">
        <f>+'TABLA DATOS'!B374</f>
        <v>WILLIAM RENE VARGAS ESCAMILLA</v>
      </c>
    </row>
    <row r="384" spans="11:12" x14ac:dyDescent="0.25">
      <c r="K384" s="77">
        <f>+'TABLA DATOS'!C375</f>
        <v>91159165</v>
      </c>
      <c r="L384" s="75" t="str">
        <f>+'TABLA DATOS'!B375</f>
        <v>WILMAR RUBIO URIBE</v>
      </c>
    </row>
    <row r="385" spans="11:12" x14ac:dyDescent="0.25">
      <c r="K385" s="77">
        <f>+'TABLA DATOS'!C376</f>
        <v>13723945</v>
      </c>
      <c r="L385" s="75" t="str">
        <f>+'TABLA DATOS'!B376</f>
        <v>WILSON HERNANDO RODRIGUEZ FRANCO</v>
      </c>
    </row>
    <row r="386" spans="11:12" x14ac:dyDescent="0.25">
      <c r="K386" s="77">
        <f>+'TABLA DATOS'!C377</f>
        <v>1065620115</v>
      </c>
      <c r="L386" s="75" t="str">
        <f>+'TABLA DATOS'!B377</f>
        <v>WITH DEANNY RUIZ BEHAYNE</v>
      </c>
    </row>
    <row r="387" spans="11:12" x14ac:dyDescent="0.25">
      <c r="K387" s="77">
        <f>+'TABLA DATOS'!C378</f>
        <v>37721231</v>
      </c>
      <c r="L387" s="75" t="str">
        <f>+'TABLA DATOS'!B378</f>
        <v>YANET MEJIA MANTILLA</v>
      </c>
    </row>
    <row r="388" spans="11:12" x14ac:dyDescent="0.25">
      <c r="K388" s="77">
        <f>+'TABLA DATOS'!C379</f>
        <v>1120742777</v>
      </c>
      <c r="L388" s="75" t="str">
        <f>+'TABLA DATOS'!B379</f>
        <v>YENDRIS  YULIETH  MEJIA  MILIAN</v>
      </c>
    </row>
    <row r="389" spans="11:12" x14ac:dyDescent="0.25">
      <c r="K389" s="77">
        <f>+'TABLA DATOS'!C380</f>
        <v>1049606235</v>
      </c>
      <c r="L389" s="75" t="str">
        <f>+'TABLA DATOS'!B380</f>
        <v>YENITH ALEXANDRA PAEZ PLAZAS</v>
      </c>
    </row>
    <row r="390" spans="11:12" x14ac:dyDescent="0.25">
      <c r="K390" s="77">
        <f>+'TABLA DATOS'!C381</f>
        <v>46383956</v>
      </c>
      <c r="L390" s="75" t="str">
        <f>+'TABLA DATOS'!B381</f>
        <v>YENNY VIVIANA MOTTA CHAPARRO</v>
      </c>
    </row>
    <row r="391" spans="11:12" x14ac:dyDescent="0.25">
      <c r="K391" s="77">
        <f>+'TABLA DATOS'!C382</f>
        <v>60388983</v>
      </c>
      <c r="L391" s="75" t="str">
        <f>+'TABLA DATOS'!B382</f>
        <v>YENUBY MILENA LEON LUNA</v>
      </c>
    </row>
    <row r="392" spans="11:12" x14ac:dyDescent="0.25">
      <c r="K392" s="77">
        <f>+'TABLA DATOS'!C383</f>
        <v>1052378758</v>
      </c>
      <c r="L392" s="75" t="str">
        <f>+'TABLA DATOS'!B383</f>
        <v>YENY ROCIO SUAREZ JIMENEZ</v>
      </c>
    </row>
    <row r="393" spans="11:12" x14ac:dyDescent="0.25">
      <c r="K393" s="77">
        <f>+'TABLA DATOS'!C384</f>
        <v>1095921919</v>
      </c>
      <c r="L393" s="75" t="str">
        <f>+'TABLA DATOS'!B384</f>
        <v>YESID VEGA CARVAJAL</v>
      </c>
    </row>
    <row r="394" spans="11:12" x14ac:dyDescent="0.25">
      <c r="K394" s="77">
        <f>+'TABLA DATOS'!C385</f>
        <v>63507045</v>
      </c>
      <c r="L394" s="75" t="str">
        <f>+'TABLA DATOS'!B385</f>
        <v>YOLANDA PRADA FLOREZ</v>
      </c>
    </row>
    <row r="395" spans="11:12" x14ac:dyDescent="0.25">
      <c r="K395" s="77">
        <f>+'TABLA DATOS'!C386</f>
        <v>49777863</v>
      </c>
      <c r="L395" s="75" t="str">
        <f>+'TABLA DATOS'!B386</f>
        <v>YUDELIS OSPINO</v>
      </c>
    </row>
    <row r="396" spans="11:12" x14ac:dyDescent="0.25">
      <c r="K396" s="77">
        <f>+'TABLA DATOS'!C387</f>
        <v>49761073</v>
      </c>
      <c r="L396" s="75" t="str">
        <f>+'TABLA DATOS'!B387</f>
        <v>YUDIS EDITH GARRIDO HERRERA</v>
      </c>
    </row>
    <row r="397" spans="11:12" x14ac:dyDescent="0.25">
      <c r="K397" s="77">
        <f>+'TABLA DATOS'!C388</f>
        <v>49767599</v>
      </c>
      <c r="L397" s="75" t="str">
        <f>+'TABLA DATOS'!B388</f>
        <v>YULEIMA MARIA MEZA SERRANO</v>
      </c>
    </row>
    <row r="398" spans="11:12" x14ac:dyDescent="0.25">
      <c r="K398" s="77">
        <f>+'TABLA DATOS'!C389</f>
        <v>63538971</v>
      </c>
      <c r="L398" s="75" t="str">
        <f>+'TABLA DATOS'!B389</f>
        <v>YULI CAROLINA GALVIS QUINTERO</v>
      </c>
    </row>
    <row r="399" spans="11:12" x14ac:dyDescent="0.25">
      <c r="K399" s="77">
        <f>+'TABLA DATOS'!C390</f>
        <v>1098754352</v>
      </c>
      <c r="L399" s="75" t="str">
        <f>+'TABLA DATOS'!B390</f>
        <v>YULI KATERINE RAMIREZ GONZALEZ</v>
      </c>
    </row>
    <row r="400" spans="11:12" x14ac:dyDescent="0.25">
      <c r="K400" s="77">
        <f>+'TABLA DATOS'!C391</f>
        <v>1098609628</v>
      </c>
      <c r="L400" s="75" t="str">
        <f>+'TABLA DATOS'!B391</f>
        <v>YULY MARCELA VALDERRAMA GARCIA</v>
      </c>
    </row>
    <row r="401" spans="11:12" x14ac:dyDescent="0.25">
      <c r="K401" s="77">
        <f>+'TABLA DATOS'!C392</f>
        <v>1098720674</v>
      </c>
      <c r="L401" s="75" t="str">
        <f>+'TABLA DATOS'!B392</f>
        <v>YURI CAROLINA ARENAS AMADOR</v>
      </c>
    </row>
    <row r="402" spans="11:12" x14ac:dyDescent="0.25">
      <c r="K402" s="77">
        <f>+'TABLA DATOS'!C393</f>
        <v>1092343696</v>
      </c>
      <c r="L402" s="75" t="str">
        <f>+'TABLA DATOS'!B393</f>
        <v>YURI ESMERALDA OSPINA IBARRA</v>
      </c>
    </row>
    <row r="403" spans="11:12" x14ac:dyDescent="0.25">
      <c r="K403" s="77">
        <f>+'TABLA DATOS'!C394</f>
        <v>1093747729</v>
      </c>
      <c r="L403" s="75" t="str">
        <f>+'TABLA DATOS'!B394</f>
        <v>YURLEY CECILIA POLENTINO PATI¥O</v>
      </c>
    </row>
    <row r="404" spans="11:12" x14ac:dyDescent="0.25">
      <c r="K404" s="77">
        <f>+'TABLA DATOS'!C395</f>
        <v>60322251</v>
      </c>
      <c r="L404" s="75" t="str">
        <f>+'TABLA DATOS'!B395</f>
        <v>ZAIDA SUAREZ ESCALANTE</v>
      </c>
    </row>
    <row r="405" spans="11:12" x14ac:dyDescent="0.25">
      <c r="K405" s="77">
        <f>+'TABLA DATOS'!C396</f>
        <v>60422458</v>
      </c>
      <c r="L405" s="75" t="str">
        <f>+'TABLA DATOS'!B396</f>
        <v>ZORAIDA BELEN MENDOZA PAEZ</v>
      </c>
    </row>
    <row r="406" spans="11:12" x14ac:dyDescent="0.25">
      <c r="K406" s="77">
        <f>+'TABLA DATOS'!C397</f>
        <v>60335490</v>
      </c>
      <c r="L406" s="75" t="str">
        <f>+'TABLA DATOS'!B397</f>
        <v xml:space="preserve">ZULMA DURLEY GOMEZ MORENO </v>
      </c>
    </row>
    <row r="407" spans="11:12" x14ac:dyDescent="0.25">
      <c r="K407" s="77">
        <f>+'TABLA DATOS'!C398</f>
        <v>60363572</v>
      </c>
      <c r="L407" s="75" t="str">
        <f>+'TABLA DATOS'!B398</f>
        <v>ZULMA JOHANNA DELGADO CALDERON</v>
      </c>
    </row>
    <row r="408" spans="11:12" x14ac:dyDescent="0.25">
      <c r="K408" s="77">
        <f>+'TABLA DATOS'!C399</f>
        <v>0</v>
      </c>
      <c r="L408" s="75">
        <f>+'TABLA DATOS'!B399</f>
        <v>0</v>
      </c>
    </row>
    <row r="409" spans="11:12" x14ac:dyDescent="0.25">
      <c r="K409" s="77">
        <f>+'TABLA DATOS'!C400</f>
        <v>0</v>
      </c>
      <c r="L409" s="75">
        <f>+'TABLA DATOS'!B400</f>
        <v>0</v>
      </c>
    </row>
    <row r="410" spans="11:12" x14ac:dyDescent="0.25">
      <c r="K410" s="77">
        <f>+'TABLA DATOS'!C401</f>
        <v>0</v>
      </c>
      <c r="L410" s="75">
        <f>+'TABLA DATOS'!B401</f>
        <v>0</v>
      </c>
    </row>
    <row r="411" spans="11:12" x14ac:dyDescent="0.25">
      <c r="K411" s="77">
        <f>+'TABLA DATOS'!C402</f>
        <v>0</v>
      </c>
      <c r="L411" s="75">
        <f>+'TABLA DATOS'!B402</f>
        <v>0</v>
      </c>
    </row>
    <row r="412" spans="11:12" x14ac:dyDescent="0.25">
      <c r="K412" s="77">
        <f>+'TABLA DATOS'!C403</f>
        <v>0</v>
      </c>
      <c r="L412" s="75">
        <f>+'TABLA DATOS'!B403</f>
        <v>0</v>
      </c>
    </row>
    <row r="413" spans="11:12" x14ac:dyDescent="0.25">
      <c r="K413" s="77">
        <f>+'TABLA DATOS'!C404</f>
        <v>0</v>
      </c>
      <c r="L413" s="75">
        <f>+'TABLA DATOS'!B404</f>
        <v>0</v>
      </c>
    </row>
    <row r="414" spans="11:12" x14ac:dyDescent="0.25">
      <c r="K414" s="77">
        <f>+'TABLA DATOS'!C405</f>
        <v>0</v>
      </c>
      <c r="L414" s="75">
        <f>+'TABLA DATOS'!B405</f>
        <v>0</v>
      </c>
    </row>
    <row r="415" spans="11:12" x14ac:dyDescent="0.25">
      <c r="K415" s="77">
        <f>+'TABLA DATOS'!C406</f>
        <v>0</v>
      </c>
      <c r="L415" s="75">
        <f>+'TABLA DATOS'!B406</f>
        <v>0</v>
      </c>
    </row>
    <row r="416" spans="11:12" x14ac:dyDescent="0.25">
      <c r="K416" s="77">
        <f>+'TABLA DATOS'!C407</f>
        <v>0</v>
      </c>
      <c r="L416" s="75">
        <f>+'TABLA DATOS'!B407</f>
        <v>0</v>
      </c>
    </row>
    <row r="417" spans="11:12" x14ac:dyDescent="0.25">
      <c r="K417" s="77">
        <f>+'TABLA DATOS'!C408</f>
        <v>0</v>
      </c>
      <c r="L417" s="75">
        <f>+'TABLA DATOS'!B408</f>
        <v>0</v>
      </c>
    </row>
    <row r="418" spans="11:12" x14ac:dyDescent="0.25">
      <c r="K418" s="77">
        <f>+'TABLA DATOS'!C409</f>
        <v>0</v>
      </c>
      <c r="L418" s="75">
        <f>+'TABLA DATOS'!B409</f>
        <v>0</v>
      </c>
    </row>
    <row r="419" spans="11:12" x14ac:dyDescent="0.25">
      <c r="K419" s="77">
        <f>+'TABLA DATOS'!C410</f>
        <v>0</v>
      </c>
      <c r="L419" s="75">
        <f>+'TABLA DATOS'!B410</f>
        <v>0</v>
      </c>
    </row>
    <row r="420" spans="11:12" x14ac:dyDescent="0.25">
      <c r="K420" s="77">
        <f>+'TABLA DATOS'!C411</f>
        <v>0</v>
      </c>
      <c r="L420" s="75">
        <f>+'TABLA DATOS'!B411</f>
        <v>0</v>
      </c>
    </row>
    <row r="421" spans="11:12" x14ac:dyDescent="0.25">
      <c r="K421" s="77">
        <f>+'TABLA DATOS'!C412</f>
        <v>0</v>
      </c>
      <c r="L421" s="75">
        <f>+'TABLA DATOS'!B412</f>
        <v>0</v>
      </c>
    </row>
    <row r="422" spans="11:12" x14ac:dyDescent="0.25">
      <c r="K422" s="77">
        <f>+'TABLA DATOS'!C413</f>
        <v>0</v>
      </c>
      <c r="L422" s="75">
        <f>+'TABLA DATOS'!B413</f>
        <v>0</v>
      </c>
    </row>
    <row r="423" spans="11:12" x14ac:dyDescent="0.25">
      <c r="K423" s="77">
        <f>+'TABLA DATOS'!C414</f>
        <v>0</v>
      </c>
      <c r="L423" s="75">
        <f>+'TABLA DATOS'!B414</f>
        <v>0</v>
      </c>
    </row>
    <row r="424" spans="11:12" x14ac:dyDescent="0.25">
      <c r="K424" s="77">
        <f>+'TABLA DATOS'!C415</f>
        <v>0</v>
      </c>
      <c r="L424" s="75">
        <f>+'TABLA DATOS'!B415</f>
        <v>0</v>
      </c>
    </row>
    <row r="425" spans="11:12" x14ac:dyDescent="0.25">
      <c r="K425" s="77">
        <f>+'TABLA DATOS'!C416</f>
        <v>0</v>
      </c>
      <c r="L425" s="75">
        <f>+'TABLA DATOS'!B416</f>
        <v>0</v>
      </c>
    </row>
    <row r="426" spans="11:12" x14ac:dyDescent="0.25">
      <c r="K426" s="77">
        <f>+'TABLA DATOS'!C417</f>
        <v>0</v>
      </c>
      <c r="L426" s="75">
        <f>+'TABLA DATOS'!B417</f>
        <v>0</v>
      </c>
    </row>
    <row r="427" spans="11:12" x14ac:dyDescent="0.25">
      <c r="K427" s="77">
        <f>+'TABLA DATOS'!C418</f>
        <v>0</v>
      </c>
      <c r="L427" s="75">
        <f>+'TABLA DATOS'!B418</f>
        <v>0</v>
      </c>
    </row>
    <row r="428" spans="11:12" x14ac:dyDescent="0.25">
      <c r="K428" s="77">
        <f>+'TABLA DATOS'!C419</f>
        <v>0</v>
      </c>
      <c r="L428" s="75">
        <f>+'TABLA DATOS'!B419</f>
        <v>0</v>
      </c>
    </row>
    <row r="429" spans="11:12" x14ac:dyDescent="0.25">
      <c r="K429" s="77">
        <f>+'TABLA DATOS'!C420</f>
        <v>0</v>
      </c>
      <c r="L429" s="75">
        <f>+'TABLA DATOS'!B420</f>
        <v>0</v>
      </c>
    </row>
    <row r="430" spans="11:12" x14ac:dyDescent="0.25">
      <c r="K430" s="77">
        <f>+'TABLA DATOS'!C421</f>
        <v>0</v>
      </c>
      <c r="L430" s="75">
        <f>+'TABLA DATOS'!B421</f>
        <v>0</v>
      </c>
    </row>
    <row r="431" spans="11:12" x14ac:dyDescent="0.25">
      <c r="K431" s="77">
        <f>+'TABLA DATOS'!C422</f>
        <v>0</v>
      </c>
      <c r="L431" s="75">
        <f>+'TABLA DATOS'!B422</f>
        <v>0</v>
      </c>
    </row>
    <row r="432" spans="11:12" x14ac:dyDescent="0.25">
      <c r="K432" s="77">
        <f>+'TABLA DATOS'!C423</f>
        <v>0</v>
      </c>
      <c r="L432" s="75">
        <f>+'TABLA DATOS'!B423</f>
        <v>0</v>
      </c>
    </row>
    <row r="433" spans="11:12" x14ac:dyDescent="0.25">
      <c r="K433" s="77">
        <f>+'TABLA DATOS'!C424</f>
        <v>0</v>
      </c>
      <c r="L433" s="75">
        <f>+'TABLA DATOS'!B424</f>
        <v>0</v>
      </c>
    </row>
    <row r="434" spans="11:12" x14ac:dyDescent="0.25">
      <c r="K434" s="77">
        <f>+'TABLA DATOS'!C425</f>
        <v>0</v>
      </c>
      <c r="L434" s="75">
        <f>+'TABLA DATOS'!B425</f>
        <v>0</v>
      </c>
    </row>
    <row r="435" spans="11:12" x14ac:dyDescent="0.25">
      <c r="K435" s="77">
        <f>+'TABLA DATOS'!C426</f>
        <v>0</v>
      </c>
      <c r="L435" s="75">
        <f>+'TABLA DATOS'!B426</f>
        <v>0</v>
      </c>
    </row>
    <row r="436" spans="11:12" x14ac:dyDescent="0.25">
      <c r="K436" s="77">
        <f>+'TABLA DATOS'!C427</f>
        <v>0</v>
      </c>
      <c r="L436" s="75">
        <f>+'TABLA DATOS'!B427</f>
        <v>0</v>
      </c>
    </row>
    <row r="437" spans="11:12" x14ac:dyDescent="0.25">
      <c r="K437" s="77">
        <f>+'TABLA DATOS'!C428</f>
        <v>0</v>
      </c>
      <c r="L437" s="75">
        <f>+'TABLA DATOS'!B428</f>
        <v>0</v>
      </c>
    </row>
    <row r="438" spans="11:12" x14ac:dyDescent="0.25">
      <c r="K438" s="77">
        <f>+'TABLA DATOS'!C429</f>
        <v>0</v>
      </c>
      <c r="L438" s="75">
        <f>+'TABLA DATOS'!B429</f>
        <v>0</v>
      </c>
    </row>
    <row r="439" spans="11:12" x14ac:dyDescent="0.25">
      <c r="K439" s="77">
        <f>+'TABLA DATOS'!C430</f>
        <v>0</v>
      </c>
      <c r="L439" s="75">
        <f>+'TABLA DATOS'!B430</f>
        <v>0</v>
      </c>
    </row>
    <row r="440" spans="11:12" x14ac:dyDescent="0.25">
      <c r="K440" s="77">
        <f>+'TABLA DATOS'!C431</f>
        <v>0</v>
      </c>
      <c r="L440" s="75">
        <f>+'TABLA DATOS'!B431</f>
        <v>0</v>
      </c>
    </row>
    <row r="441" spans="11:12" x14ac:dyDescent="0.25">
      <c r="K441" s="77">
        <f>+'TABLA DATOS'!C432</f>
        <v>0</v>
      </c>
      <c r="L441" s="75">
        <f>+'TABLA DATOS'!B432</f>
        <v>0</v>
      </c>
    </row>
    <row r="442" spans="11:12" x14ac:dyDescent="0.25">
      <c r="K442" s="77">
        <f>+'TABLA DATOS'!C433</f>
        <v>0</v>
      </c>
      <c r="L442" s="75">
        <f>+'TABLA DATOS'!B433</f>
        <v>0</v>
      </c>
    </row>
    <row r="443" spans="11:12" x14ac:dyDescent="0.25">
      <c r="K443" s="77">
        <f>+'TABLA DATOS'!C434</f>
        <v>0</v>
      </c>
      <c r="L443" s="75">
        <f>+'TABLA DATOS'!B434</f>
        <v>0</v>
      </c>
    </row>
    <row r="444" spans="11:12" x14ac:dyDescent="0.25">
      <c r="K444" s="77">
        <f>+'TABLA DATOS'!C435</f>
        <v>0</v>
      </c>
      <c r="L444" s="75">
        <f>+'TABLA DATOS'!B435</f>
        <v>0</v>
      </c>
    </row>
    <row r="445" spans="11:12" x14ac:dyDescent="0.25">
      <c r="K445" s="77">
        <f>+'TABLA DATOS'!C436</f>
        <v>0</v>
      </c>
      <c r="L445" s="75">
        <f>+'TABLA DATOS'!B436</f>
        <v>0</v>
      </c>
    </row>
    <row r="446" spans="11:12" x14ac:dyDescent="0.25">
      <c r="K446" s="77">
        <f>+'TABLA DATOS'!C437</f>
        <v>0</v>
      </c>
      <c r="L446" s="75">
        <f>+'TABLA DATOS'!B437</f>
        <v>0</v>
      </c>
    </row>
    <row r="447" spans="11:12" x14ac:dyDescent="0.25">
      <c r="K447" s="77">
        <f>+'TABLA DATOS'!C438</f>
        <v>0</v>
      </c>
      <c r="L447" s="75">
        <f>+'TABLA DATOS'!B438</f>
        <v>0</v>
      </c>
    </row>
    <row r="448" spans="11:12" x14ac:dyDescent="0.25">
      <c r="K448" s="77">
        <f>+'TABLA DATOS'!C439</f>
        <v>0</v>
      </c>
      <c r="L448" s="75">
        <f>+'TABLA DATOS'!B439</f>
        <v>0</v>
      </c>
    </row>
    <row r="449" spans="11:12" x14ac:dyDescent="0.25">
      <c r="K449" s="77">
        <f>+'TABLA DATOS'!C440</f>
        <v>0</v>
      </c>
      <c r="L449" s="75">
        <f>+'TABLA DATOS'!B440</f>
        <v>0</v>
      </c>
    </row>
    <row r="450" spans="11:12" x14ac:dyDescent="0.25">
      <c r="K450" s="77">
        <f>+'TABLA DATOS'!C441</f>
        <v>0</v>
      </c>
      <c r="L450" s="75">
        <f>+'TABLA DATOS'!B441</f>
        <v>0</v>
      </c>
    </row>
    <row r="451" spans="11:12" x14ac:dyDescent="0.25">
      <c r="K451" s="77">
        <f>+'TABLA DATOS'!C442</f>
        <v>0</v>
      </c>
      <c r="L451" s="75">
        <f>+'TABLA DATOS'!B442</f>
        <v>0</v>
      </c>
    </row>
    <row r="452" spans="11:12" x14ac:dyDescent="0.25">
      <c r="K452" s="77">
        <f>+'TABLA DATOS'!C443</f>
        <v>0</v>
      </c>
      <c r="L452" s="75">
        <f>+'TABLA DATOS'!B443</f>
        <v>0</v>
      </c>
    </row>
    <row r="453" spans="11:12" x14ac:dyDescent="0.25">
      <c r="K453" s="77">
        <f>+'TABLA DATOS'!C444</f>
        <v>0</v>
      </c>
      <c r="L453" s="75">
        <f>+'TABLA DATOS'!B444</f>
        <v>0</v>
      </c>
    </row>
    <row r="454" spans="11:12" x14ac:dyDescent="0.25">
      <c r="K454" s="77">
        <f>+'TABLA DATOS'!C445</f>
        <v>0</v>
      </c>
      <c r="L454" s="75">
        <f>+'TABLA DATOS'!B445</f>
        <v>0</v>
      </c>
    </row>
    <row r="455" spans="11:12" x14ac:dyDescent="0.25">
      <c r="K455" s="77">
        <f>+'TABLA DATOS'!C446</f>
        <v>0</v>
      </c>
      <c r="L455" s="75">
        <f>+'TABLA DATOS'!B446</f>
        <v>0</v>
      </c>
    </row>
    <row r="456" spans="11:12" x14ac:dyDescent="0.25">
      <c r="K456" s="77">
        <f>+'TABLA DATOS'!C447</f>
        <v>0</v>
      </c>
      <c r="L456" s="75">
        <f>+'TABLA DATOS'!B447</f>
        <v>0</v>
      </c>
    </row>
    <row r="457" spans="11:12" x14ac:dyDescent="0.25">
      <c r="K457" s="77">
        <f>+'TABLA DATOS'!C448</f>
        <v>0</v>
      </c>
      <c r="L457" s="75">
        <f>+'TABLA DATOS'!B448</f>
        <v>0</v>
      </c>
    </row>
    <row r="458" spans="11:12" x14ac:dyDescent="0.25">
      <c r="K458" s="77">
        <f>+'TABLA DATOS'!C449</f>
        <v>0</v>
      </c>
      <c r="L458" s="75">
        <f>+'TABLA DATOS'!B449</f>
        <v>0</v>
      </c>
    </row>
    <row r="459" spans="11:12" x14ac:dyDescent="0.25">
      <c r="K459" s="77">
        <f>+'TABLA DATOS'!C450</f>
        <v>0</v>
      </c>
      <c r="L459" s="75">
        <f>+'TABLA DATOS'!B450</f>
        <v>0</v>
      </c>
    </row>
    <row r="460" spans="11:12" x14ac:dyDescent="0.25">
      <c r="K460" s="77">
        <f>+'TABLA DATOS'!C451</f>
        <v>0</v>
      </c>
      <c r="L460" s="75">
        <f>+'TABLA DATOS'!B451</f>
        <v>0</v>
      </c>
    </row>
    <row r="461" spans="11:12" x14ac:dyDescent="0.25">
      <c r="K461" s="77">
        <f>+'TABLA DATOS'!C452</f>
        <v>0</v>
      </c>
      <c r="L461" s="75">
        <f>+'TABLA DATOS'!B452</f>
        <v>0</v>
      </c>
    </row>
    <row r="462" spans="11:12" x14ac:dyDescent="0.25">
      <c r="K462" s="77">
        <f>+'TABLA DATOS'!C453</f>
        <v>0</v>
      </c>
      <c r="L462" s="75">
        <f>+'TABLA DATOS'!B453</f>
        <v>0</v>
      </c>
    </row>
    <row r="463" spans="11:12" x14ac:dyDescent="0.25">
      <c r="K463" s="77">
        <f>+'TABLA DATOS'!C454</f>
        <v>0</v>
      </c>
      <c r="L463" s="75">
        <f>+'TABLA DATOS'!B454</f>
        <v>0</v>
      </c>
    </row>
    <row r="464" spans="11:12" x14ac:dyDescent="0.25">
      <c r="K464" s="77">
        <f>+'TABLA DATOS'!C455</f>
        <v>0</v>
      </c>
      <c r="L464" s="75">
        <f>+'TABLA DATOS'!B455</f>
        <v>0</v>
      </c>
    </row>
    <row r="465" spans="11:12" x14ac:dyDescent="0.25">
      <c r="K465" s="77">
        <f>+'TABLA DATOS'!C456</f>
        <v>0</v>
      </c>
      <c r="L465" s="75">
        <f>+'TABLA DATOS'!B456</f>
        <v>0</v>
      </c>
    </row>
    <row r="466" spans="11:12" x14ac:dyDescent="0.25">
      <c r="K466" s="77">
        <f>+'TABLA DATOS'!C457</f>
        <v>0</v>
      </c>
      <c r="L466" s="75">
        <f>+'TABLA DATOS'!B457</f>
        <v>0</v>
      </c>
    </row>
    <row r="467" spans="11:12" x14ac:dyDescent="0.25">
      <c r="K467" s="77">
        <f>+'TABLA DATOS'!C458</f>
        <v>0</v>
      </c>
      <c r="L467" s="75">
        <f>+'TABLA DATOS'!B458</f>
        <v>0</v>
      </c>
    </row>
    <row r="468" spans="11:12" x14ac:dyDescent="0.25">
      <c r="K468" s="77">
        <f>+'TABLA DATOS'!C459</f>
        <v>0</v>
      </c>
      <c r="L468" s="75">
        <f>+'TABLA DATOS'!B459</f>
        <v>0</v>
      </c>
    </row>
    <row r="469" spans="11:12" x14ac:dyDescent="0.25">
      <c r="K469" s="77">
        <f>+'TABLA DATOS'!C460</f>
        <v>0</v>
      </c>
      <c r="L469" s="75">
        <f>+'TABLA DATOS'!B460</f>
        <v>0</v>
      </c>
    </row>
    <row r="470" spans="11:12" x14ac:dyDescent="0.25">
      <c r="K470" s="77">
        <f>+'TABLA DATOS'!C461</f>
        <v>0</v>
      </c>
      <c r="L470" s="75">
        <f>+'TABLA DATOS'!B461</f>
        <v>0</v>
      </c>
    </row>
    <row r="471" spans="11:12" x14ac:dyDescent="0.25">
      <c r="K471" s="77">
        <f>+'TABLA DATOS'!C462</f>
        <v>0</v>
      </c>
      <c r="L471" s="75">
        <f>+'TABLA DATOS'!B462</f>
        <v>0</v>
      </c>
    </row>
    <row r="472" spans="11:12" x14ac:dyDescent="0.25">
      <c r="K472" s="77">
        <f>+'TABLA DATOS'!C463</f>
        <v>0</v>
      </c>
      <c r="L472" s="75">
        <f>+'TABLA DATOS'!B463</f>
        <v>0</v>
      </c>
    </row>
    <row r="473" spans="11:12" x14ac:dyDescent="0.25">
      <c r="K473" s="77">
        <f>+'TABLA DATOS'!C464</f>
        <v>0</v>
      </c>
      <c r="L473" s="75">
        <f>+'TABLA DATOS'!B464</f>
        <v>0</v>
      </c>
    </row>
    <row r="474" spans="11:12" x14ac:dyDescent="0.25">
      <c r="K474" s="77">
        <f>+'TABLA DATOS'!C465</f>
        <v>0</v>
      </c>
      <c r="L474" s="75">
        <f>+'TABLA DATOS'!B465</f>
        <v>0</v>
      </c>
    </row>
    <row r="475" spans="11:12" x14ac:dyDescent="0.25">
      <c r="K475" s="77">
        <f>+'TABLA DATOS'!C466</f>
        <v>0</v>
      </c>
      <c r="L475" s="75">
        <f>+'TABLA DATOS'!B466</f>
        <v>0</v>
      </c>
    </row>
    <row r="476" spans="11:12" x14ac:dyDescent="0.25">
      <c r="K476" s="77">
        <f>+'TABLA DATOS'!C467</f>
        <v>0</v>
      </c>
      <c r="L476" s="75">
        <f>+'TABLA DATOS'!B467</f>
        <v>0</v>
      </c>
    </row>
    <row r="477" spans="11:12" x14ac:dyDescent="0.25">
      <c r="K477" s="77">
        <f>+'TABLA DATOS'!C468</f>
        <v>0</v>
      </c>
      <c r="L477" s="75">
        <f>+'TABLA DATOS'!B468</f>
        <v>0</v>
      </c>
    </row>
    <row r="478" spans="11:12" x14ac:dyDescent="0.25">
      <c r="K478" s="77">
        <f>+'TABLA DATOS'!C469</f>
        <v>0</v>
      </c>
      <c r="L478" s="75">
        <f>+'TABLA DATOS'!B469</f>
        <v>0</v>
      </c>
    </row>
    <row r="479" spans="11:12" x14ac:dyDescent="0.25">
      <c r="K479" s="77">
        <f>+'TABLA DATOS'!C470</f>
        <v>0</v>
      </c>
      <c r="L479" s="75">
        <f>+'TABLA DATOS'!B470</f>
        <v>0</v>
      </c>
    </row>
    <row r="480" spans="11:12" x14ac:dyDescent="0.25">
      <c r="K480" s="77">
        <f>+'TABLA DATOS'!C471</f>
        <v>0</v>
      </c>
      <c r="L480" s="75">
        <f>+'TABLA DATOS'!B471</f>
        <v>0</v>
      </c>
    </row>
    <row r="481" spans="11:12" x14ac:dyDescent="0.25">
      <c r="K481" s="77">
        <f>+'TABLA DATOS'!C472</f>
        <v>0</v>
      </c>
      <c r="L481" s="75">
        <f>+'TABLA DATOS'!B472</f>
        <v>0</v>
      </c>
    </row>
    <row r="482" spans="11:12" x14ac:dyDescent="0.25">
      <c r="K482" s="77">
        <f>+'TABLA DATOS'!C473</f>
        <v>0</v>
      </c>
      <c r="L482" s="75">
        <f>+'TABLA DATOS'!B473</f>
        <v>0</v>
      </c>
    </row>
    <row r="483" spans="11:12" x14ac:dyDescent="0.25">
      <c r="K483" s="77">
        <f>+'TABLA DATOS'!C474</f>
        <v>0</v>
      </c>
      <c r="L483" s="75">
        <f>+'TABLA DATOS'!B474</f>
        <v>0</v>
      </c>
    </row>
    <row r="484" spans="11:12" x14ac:dyDescent="0.25">
      <c r="K484" s="77">
        <f>+'TABLA DATOS'!C475</f>
        <v>0</v>
      </c>
      <c r="L484" s="75">
        <f>+'TABLA DATOS'!B475</f>
        <v>0</v>
      </c>
    </row>
    <row r="485" spans="11:12" x14ac:dyDescent="0.25">
      <c r="K485" s="77">
        <f>+'TABLA DATOS'!C476</f>
        <v>0</v>
      </c>
      <c r="L485" s="75">
        <f>+'TABLA DATOS'!B476</f>
        <v>0</v>
      </c>
    </row>
    <row r="486" spans="11:12" x14ac:dyDescent="0.25">
      <c r="K486" s="77">
        <f>+'TABLA DATOS'!C477</f>
        <v>0</v>
      </c>
      <c r="L486" s="75">
        <f>+'TABLA DATOS'!B477</f>
        <v>0</v>
      </c>
    </row>
    <row r="487" spans="11:12" x14ac:dyDescent="0.25">
      <c r="K487" s="77">
        <f>+'TABLA DATOS'!C478</f>
        <v>0</v>
      </c>
      <c r="L487" s="75">
        <f>+'TABLA DATOS'!B478</f>
        <v>0</v>
      </c>
    </row>
    <row r="488" spans="11:12" x14ac:dyDescent="0.25">
      <c r="K488" s="77">
        <f>+'TABLA DATOS'!C479</f>
        <v>0</v>
      </c>
      <c r="L488" s="75">
        <f>+'TABLA DATOS'!B479</f>
        <v>0</v>
      </c>
    </row>
    <row r="489" spans="11:12" x14ac:dyDescent="0.25">
      <c r="K489" s="77">
        <f>+'TABLA DATOS'!C480</f>
        <v>0</v>
      </c>
      <c r="L489" s="75">
        <f>+'TABLA DATOS'!B480</f>
        <v>0</v>
      </c>
    </row>
    <row r="490" spans="11:12" x14ac:dyDescent="0.25">
      <c r="K490" s="77">
        <f>+'TABLA DATOS'!C481</f>
        <v>0</v>
      </c>
      <c r="L490" s="75">
        <f>+'TABLA DATOS'!B481</f>
        <v>0</v>
      </c>
    </row>
    <row r="491" spans="11:12" x14ac:dyDescent="0.25">
      <c r="K491" s="77">
        <f>+'TABLA DATOS'!C482</f>
        <v>0</v>
      </c>
      <c r="L491" s="75">
        <f>+'TABLA DATOS'!B482</f>
        <v>0</v>
      </c>
    </row>
    <row r="492" spans="11:12" x14ac:dyDescent="0.25">
      <c r="K492" s="77">
        <f>+'TABLA DATOS'!C483</f>
        <v>0</v>
      </c>
      <c r="L492" s="75">
        <f>+'TABLA DATOS'!B483</f>
        <v>0</v>
      </c>
    </row>
    <row r="493" spans="11:12" x14ac:dyDescent="0.25">
      <c r="K493" s="77">
        <f>+'TABLA DATOS'!C484</f>
        <v>0</v>
      </c>
      <c r="L493" s="75">
        <f>+'TABLA DATOS'!B484</f>
        <v>0</v>
      </c>
    </row>
    <row r="494" spans="11:12" x14ac:dyDescent="0.25">
      <c r="K494" s="77">
        <f>+'TABLA DATOS'!C485</f>
        <v>0</v>
      </c>
      <c r="L494" s="75">
        <f>+'TABLA DATOS'!B485</f>
        <v>0</v>
      </c>
    </row>
    <row r="495" spans="11:12" x14ac:dyDescent="0.25">
      <c r="K495" s="77">
        <f>+'TABLA DATOS'!C486</f>
        <v>0</v>
      </c>
      <c r="L495" s="75">
        <f>+'TABLA DATOS'!B486</f>
        <v>0</v>
      </c>
    </row>
    <row r="496" spans="11:12" x14ac:dyDescent="0.25">
      <c r="K496" s="77">
        <f>+'TABLA DATOS'!C487</f>
        <v>0</v>
      </c>
      <c r="L496" s="75">
        <f>+'TABLA DATOS'!B487</f>
        <v>0</v>
      </c>
    </row>
    <row r="497" spans="11:12" x14ac:dyDescent="0.25">
      <c r="K497" s="77">
        <f>+'TABLA DATOS'!C488</f>
        <v>0</v>
      </c>
      <c r="L497" s="75">
        <f>+'TABLA DATOS'!B488</f>
        <v>0</v>
      </c>
    </row>
    <row r="498" spans="11:12" x14ac:dyDescent="0.25">
      <c r="K498" s="77">
        <f>+'TABLA DATOS'!C489</f>
        <v>0</v>
      </c>
      <c r="L498" s="75">
        <f>+'TABLA DATOS'!B489</f>
        <v>0</v>
      </c>
    </row>
    <row r="499" spans="11:12" x14ac:dyDescent="0.25">
      <c r="K499" s="77">
        <f>+'TABLA DATOS'!C490</f>
        <v>0</v>
      </c>
      <c r="L499" s="75">
        <f>+'TABLA DATOS'!B490</f>
        <v>0</v>
      </c>
    </row>
    <row r="500" spans="11:12" x14ac:dyDescent="0.25">
      <c r="K500" s="77">
        <f>+'TABLA DATOS'!C491</f>
        <v>0</v>
      </c>
      <c r="L500" s="75">
        <f>+'TABLA DATOS'!B491</f>
        <v>0</v>
      </c>
    </row>
    <row r="501" spans="11:12" x14ac:dyDescent="0.25">
      <c r="K501" s="77">
        <f>+'TABLA DATOS'!C492</f>
        <v>0</v>
      </c>
      <c r="L501" s="75">
        <f>+'TABLA DATOS'!B492</f>
        <v>0</v>
      </c>
    </row>
    <row r="502" spans="11:12" x14ac:dyDescent="0.25">
      <c r="K502" s="77">
        <f>+'TABLA DATOS'!C493</f>
        <v>0</v>
      </c>
      <c r="L502" s="75">
        <f>+'TABLA DATOS'!B493</f>
        <v>0</v>
      </c>
    </row>
    <row r="503" spans="11:12" x14ac:dyDescent="0.25">
      <c r="K503" s="77">
        <f>+'TABLA DATOS'!C494</f>
        <v>0</v>
      </c>
      <c r="L503" s="75">
        <f>+'TABLA DATOS'!B494</f>
        <v>0</v>
      </c>
    </row>
    <row r="504" spans="11:12" x14ac:dyDescent="0.25">
      <c r="K504" s="77">
        <f>+'TABLA DATOS'!C495</f>
        <v>0</v>
      </c>
      <c r="L504" s="75">
        <f>+'TABLA DATOS'!B495</f>
        <v>0</v>
      </c>
    </row>
    <row r="505" spans="11:12" x14ac:dyDescent="0.25">
      <c r="K505" s="77">
        <f>+'TABLA DATOS'!C496</f>
        <v>0</v>
      </c>
      <c r="L505" s="75">
        <f>+'TABLA DATOS'!B496</f>
        <v>0</v>
      </c>
    </row>
    <row r="506" spans="11:12" x14ac:dyDescent="0.25">
      <c r="K506" s="77">
        <f>+'TABLA DATOS'!C497</f>
        <v>0</v>
      </c>
      <c r="L506" s="75">
        <f>+'TABLA DATOS'!B497</f>
        <v>0</v>
      </c>
    </row>
    <row r="507" spans="11:12" x14ac:dyDescent="0.25">
      <c r="K507" s="77">
        <f>+'TABLA DATOS'!C498</f>
        <v>0</v>
      </c>
      <c r="L507" s="75">
        <f>+'TABLA DATOS'!B498</f>
        <v>0</v>
      </c>
    </row>
    <row r="508" spans="11:12" x14ac:dyDescent="0.25">
      <c r="K508" s="77">
        <f>+'TABLA DATOS'!C499</f>
        <v>0</v>
      </c>
      <c r="L508" s="75">
        <f>+'TABLA DATOS'!B499</f>
        <v>0</v>
      </c>
    </row>
    <row r="509" spans="11:12" x14ac:dyDescent="0.25">
      <c r="K509" s="77">
        <f>+'TABLA DATOS'!C500</f>
        <v>0</v>
      </c>
      <c r="L509" s="75">
        <f>+'TABLA DATOS'!B500</f>
        <v>0</v>
      </c>
    </row>
    <row r="510" spans="11:12" x14ac:dyDescent="0.25">
      <c r="K510" s="77">
        <f>+'TABLA DATOS'!C501</f>
        <v>0</v>
      </c>
      <c r="L510" s="75">
        <f>+'TABLA DATOS'!B501</f>
        <v>0</v>
      </c>
    </row>
    <row r="511" spans="11:12" x14ac:dyDescent="0.25">
      <c r="K511" s="77">
        <f>+'TABLA DATOS'!C502</f>
        <v>0</v>
      </c>
      <c r="L511" s="75">
        <f>+'TABLA DATOS'!B502</f>
        <v>0</v>
      </c>
    </row>
    <row r="512" spans="11:12" x14ac:dyDescent="0.25">
      <c r="K512" s="77">
        <f>+'TABLA DATOS'!C503</f>
        <v>0</v>
      </c>
      <c r="L512" s="75">
        <f>+'TABLA DATOS'!B503</f>
        <v>0</v>
      </c>
    </row>
    <row r="513" spans="11:12" x14ac:dyDescent="0.25">
      <c r="K513" s="77">
        <f>+'TABLA DATOS'!C504</f>
        <v>0</v>
      </c>
      <c r="L513" s="75">
        <f>+'TABLA DATOS'!B504</f>
        <v>0</v>
      </c>
    </row>
    <row r="514" spans="11:12" x14ac:dyDescent="0.25">
      <c r="K514" s="77">
        <f>+'TABLA DATOS'!C505</f>
        <v>0</v>
      </c>
      <c r="L514" s="75">
        <f>+'TABLA DATOS'!B505</f>
        <v>0</v>
      </c>
    </row>
    <row r="515" spans="11:12" x14ac:dyDescent="0.25">
      <c r="K515" s="77">
        <f>+'TABLA DATOS'!C506</f>
        <v>0</v>
      </c>
      <c r="L515" s="75">
        <f>+'TABLA DATOS'!B506</f>
        <v>0</v>
      </c>
    </row>
    <row r="516" spans="11:12" x14ac:dyDescent="0.25">
      <c r="K516" s="77">
        <f>+'TABLA DATOS'!C507</f>
        <v>0</v>
      </c>
      <c r="L516" s="75">
        <f>+'TABLA DATOS'!B507</f>
        <v>0</v>
      </c>
    </row>
    <row r="517" spans="11:12" x14ac:dyDescent="0.25">
      <c r="K517" s="77">
        <f>+'TABLA DATOS'!C508</f>
        <v>0</v>
      </c>
      <c r="L517" s="75">
        <f>+'TABLA DATOS'!B508</f>
        <v>0</v>
      </c>
    </row>
    <row r="518" spans="11:12" x14ac:dyDescent="0.25">
      <c r="K518" s="77">
        <f>+'TABLA DATOS'!C509</f>
        <v>0</v>
      </c>
      <c r="L518" s="75">
        <f>+'TABLA DATOS'!B509</f>
        <v>0</v>
      </c>
    </row>
    <row r="519" spans="11:12" x14ac:dyDescent="0.25">
      <c r="K519" s="77">
        <f>+'TABLA DATOS'!C510</f>
        <v>0</v>
      </c>
      <c r="L519" s="75">
        <f>+'TABLA DATOS'!B510</f>
        <v>0</v>
      </c>
    </row>
    <row r="520" spans="11:12" x14ac:dyDescent="0.25">
      <c r="K520" s="77">
        <f>+'TABLA DATOS'!C511</f>
        <v>0</v>
      </c>
      <c r="L520" s="75">
        <f>+'TABLA DATOS'!B511</f>
        <v>0</v>
      </c>
    </row>
    <row r="521" spans="11:12" x14ac:dyDescent="0.25">
      <c r="K521" s="77">
        <f>+'TABLA DATOS'!C512</f>
        <v>0</v>
      </c>
      <c r="L521" s="75">
        <f>+'TABLA DATOS'!B512</f>
        <v>0</v>
      </c>
    </row>
    <row r="522" spans="11:12" x14ac:dyDescent="0.25">
      <c r="K522" s="77">
        <f>+'TABLA DATOS'!C513</f>
        <v>0</v>
      </c>
      <c r="L522" s="75">
        <f>+'TABLA DATOS'!B513</f>
        <v>0</v>
      </c>
    </row>
    <row r="523" spans="11:12" x14ac:dyDescent="0.25">
      <c r="K523" s="77">
        <f>+'TABLA DATOS'!C514</f>
        <v>0</v>
      </c>
      <c r="L523" s="75">
        <f>+'TABLA DATOS'!B514</f>
        <v>0</v>
      </c>
    </row>
    <row r="524" spans="11:12" x14ac:dyDescent="0.25">
      <c r="K524" s="77">
        <f>+'TABLA DATOS'!C515</f>
        <v>0</v>
      </c>
      <c r="L524" s="75">
        <f>+'TABLA DATOS'!B515</f>
        <v>0</v>
      </c>
    </row>
    <row r="525" spans="11:12" x14ac:dyDescent="0.25">
      <c r="K525" s="77">
        <f>+'TABLA DATOS'!C516</f>
        <v>0</v>
      </c>
      <c r="L525" s="75">
        <f>+'TABLA DATOS'!B516</f>
        <v>0</v>
      </c>
    </row>
    <row r="526" spans="11:12" x14ac:dyDescent="0.25">
      <c r="K526" s="77">
        <f>+'TABLA DATOS'!C517</f>
        <v>0</v>
      </c>
      <c r="L526" s="75">
        <f>+'TABLA DATOS'!B517</f>
        <v>0</v>
      </c>
    </row>
    <row r="527" spans="11:12" x14ac:dyDescent="0.25">
      <c r="K527" s="77">
        <f>+'TABLA DATOS'!C518</f>
        <v>0</v>
      </c>
      <c r="L527" s="75">
        <f>+'TABLA DATOS'!B518</f>
        <v>0</v>
      </c>
    </row>
    <row r="528" spans="11:12" x14ac:dyDescent="0.25">
      <c r="K528" s="77">
        <f>+'TABLA DATOS'!C519</f>
        <v>0</v>
      </c>
      <c r="L528" s="75">
        <f>+'TABLA DATOS'!B519</f>
        <v>0</v>
      </c>
    </row>
    <row r="529" spans="11:12" x14ac:dyDescent="0.25">
      <c r="K529" s="77">
        <f>+'TABLA DATOS'!C520</f>
        <v>0</v>
      </c>
      <c r="L529" s="75">
        <f>+'TABLA DATOS'!B520</f>
        <v>0</v>
      </c>
    </row>
    <row r="530" spans="11:12" x14ac:dyDescent="0.25">
      <c r="K530" s="77">
        <f>+'TABLA DATOS'!C521</f>
        <v>0</v>
      </c>
      <c r="L530" s="75">
        <f>+'TABLA DATOS'!B521</f>
        <v>0</v>
      </c>
    </row>
    <row r="531" spans="11:12" x14ac:dyDescent="0.25">
      <c r="K531" s="77">
        <f>+'TABLA DATOS'!C522</f>
        <v>0</v>
      </c>
      <c r="L531" s="75">
        <f>+'TABLA DATOS'!B522</f>
        <v>0</v>
      </c>
    </row>
    <row r="532" spans="11:12" x14ac:dyDescent="0.25">
      <c r="K532" s="77">
        <f>+'TABLA DATOS'!C523</f>
        <v>0</v>
      </c>
      <c r="L532" s="75">
        <f>+'TABLA DATOS'!B523</f>
        <v>0</v>
      </c>
    </row>
    <row r="533" spans="11:12" x14ac:dyDescent="0.25">
      <c r="K533" s="77">
        <f>+'TABLA DATOS'!C524</f>
        <v>0</v>
      </c>
      <c r="L533" s="75">
        <f>+'TABLA DATOS'!B524</f>
        <v>0</v>
      </c>
    </row>
    <row r="534" spans="11:12" x14ac:dyDescent="0.25">
      <c r="K534" s="77">
        <f>+'TABLA DATOS'!C525</f>
        <v>0</v>
      </c>
      <c r="L534" s="75">
        <f>+'TABLA DATOS'!B525</f>
        <v>0</v>
      </c>
    </row>
    <row r="535" spans="11:12" x14ac:dyDescent="0.25">
      <c r="K535" s="77">
        <f>+'TABLA DATOS'!C526</f>
        <v>0</v>
      </c>
      <c r="L535" s="75">
        <f>+'TABLA DATOS'!B526</f>
        <v>0</v>
      </c>
    </row>
    <row r="536" spans="11:12" x14ac:dyDescent="0.25">
      <c r="K536" s="77">
        <f>+'TABLA DATOS'!C527</f>
        <v>0</v>
      </c>
      <c r="L536" s="75">
        <f>+'TABLA DATOS'!B527</f>
        <v>0</v>
      </c>
    </row>
    <row r="537" spans="11:12" x14ac:dyDescent="0.25">
      <c r="K537" s="77">
        <f>+'TABLA DATOS'!C528</f>
        <v>0</v>
      </c>
      <c r="L537" s="75">
        <f>+'TABLA DATOS'!B528</f>
        <v>0</v>
      </c>
    </row>
    <row r="538" spans="11:12" x14ac:dyDescent="0.25">
      <c r="K538" s="77">
        <f>+'TABLA DATOS'!C529</f>
        <v>0</v>
      </c>
      <c r="L538" s="75">
        <f>+'TABLA DATOS'!B529</f>
        <v>0</v>
      </c>
    </row>
    <row r="539" spans="11:12" x14ac:dyDescent="0.25">
      <c r="K539" s="77">
        <f>+'TABLA DATOS'!C530</f>
        <v>0</v>
      </c>
      <c r="L539" s="75">
        <f>+'TABLA DATOS'!B530</f>
        <v>0</v>
      </c>
    </row>
    <row r="540" spans="11:12" x14ac:dyDescent="0.25">
      <c r="K540" s="77">
        <f>+'TABLA DATOS'!C531</f>
        <v>0</v>
      </c>
      <c r="L540" s="75">
        <f>+'TABLA DATOS'!B531</f>
        <v>0</v>
      </c>
    </row>
    <row r="541" spans="11:12" x14ac:dyDescent="0.25">
      <c r="K541" s="77">
        <f>+'TABLA DATOS'!C532</f>
        <v>0</v>
      </c>
      <c r="L541" s="75">
        <f>+'TABLA DATOS'!B532</f>
        <v>0</v>
      </c>
    </row>
    <row r="542" spans="11:12" x14ac:dyDescent="0.25">
      <c r="K542" s="77">
        <f>+'TABLA DATOS'!C533</f>
        <v>0</v>
      </c>
      <c r="L542" s="75">
        <f>+'TABLA DATOS'!B533</f>
        <v>0</v>
      </c>
    </row>
    <row r="543" spans="11:12" x14ac:dyDescent="0.25">
      <c r="K543" s="77">
        <f>+'TABLA DATOS'!C534</f>
        <v>0</v>
      </c>
      <c r="L543" s="75">
        <f>+'TABLA DATOS'!B534</f>
        <v>0</v>
      </c>
    </row>
    <row r="544" spans="11:12" x14ac:dyDescent="0.25">
      <c r="K544" s="77">
        <f>+'TABLA DATOS'!C535</f>
        <v>0</v>
      </c>
      <c r="L544" s="75">
        <f>+'TABLA DATOS'!B535</f>
        <v>0</v>
      </c>
    </row>
    <row r="545" spans="11:12" x14ac:dyDescent="0.25">
      <c r="K545" s="77">
        <f>+'TABLA DATOS'!C536</f>
        <v>0</v>
      </c>
      <c r="L545" s="75">
        <f>+'TABLA DATOS'!B536</f>
        <v>0</v>
      </c>
    </row>
    <row r="546" spans="11:12" x14ac:dyDescent="0.25">
      <c r="K546" s="77">
        <f>+'TABLA DATOS'!C537</f>
        <v>0</v>
      </c>
      <c r="L546" s="75">
        <f>+'TABLA DATOS'!B537</f>
        <v>0</v>
      </c>
    </row>
    <row r="547" spans="11:12" x14ac:dyDescent="0.25">
      <c r="K547" s="77">
        <f>+'TABLA DATOS'!C538</f>
        <v>0</v>
      </c>
      <c r="L547" s="75">
        <f>+'TABLA DATOS'!B538</f>
        <v>0</v>
      </c>
    </row>
    <row r="548" spans="11:12" x14ac:dyDescent="0.25">
      <c r="K548" s="77">
        <f>+'TABLA DATOS'!C539</f>
        <v>0</v>
      </c>
      <c r="L548" s="75">
        <f>+'TABLA DATOS'!B539</f>
        <v>0</v>
      </c>
    </row>
    <row r="549" spans="11:12" x14ac:dyDescent="0.25">
      <c r="K549" s="77">
        <f>+'TABLA DATOS'!C540</f>
        <v>0</v>
      </c>
      <c r="L549" s="75">
        <f>+'TABLA DATOS'!B540</f>
        <v>0</v>
      </c>
    </row>
    <row r="550" spans="11:12" x14ac:dyDescent="0.25">
      <c r="K550" s="77">
        <f>+'TABLA DATOS'!C541</f>
        <v>0</v>
      </c>
      <c r="L550" s="75">
        <f>+'TABLA DATOS'!B541</f>
        <v>0</v>
      </c>
    </row>
    <row r="551" spans="11:12" x14ac:dyDescent="0.25">
      <c r="K551" s="77">
        <f>+'TABLA DATOS'!C542</f>
        <v>0</v>
      </c>
      <c r="L551" s="75">
        <f>+'TABLA DATOS'!B542</f>
        <v>0</v>
      </c>
    </row>
    <row r="552" spans="11:12" x14ac:dyDescent="0.25">
      <c r="K552" s="77">
        <f>+'TABLA DATOS'!C543</f>
        <v>0</v>
      </c>
      <c r="L552" s="75">
        <f>+'TABLA DATOS'!B543</f>
        <v>0</v>
      </c>
    </row>
    <row r="553" spans="11:12" x14ac:dyDescent="0.25">
      <c r="K553" s="77">
        <f>+'TABLA DATOS'!C544</f>
        <v>0</v>
      </c>
      <c r="L553" s="75">
        <f>+'TABLA DATOS'!B544</f>
        <v>0</v>
      </c>
    </row>
    <row r="554" spans="11:12" x14ac:dyDescent="0.25">
      <c r="K554" s="77">
        <f>+'TABLA DATOS'!C545</f>
        <v>0</v>
      </c>
      <c r="L554" s="75">
        <f>+'TABLA DATOS'!B545</f>
        <v>0</v>
      </c>
    </row>
    <row r="555" spans="11:12" x14ac:dyDescent="0.25">
      <c r="K555" s="77">
        <f>+'TABLA DATOS'!C546</f>
        <v>0</v>
      </c>
      <c r="L555" s="75">
        <f>+'TABLA DATOS'!B546</f>
        <v>0</v>
      </c>
    </row>
    <row r="556" spans="11:12" x14ac:dyDescent="0.25">
      <c r="K556" s="77">
        <f>+'TABLA DATOS'!C547</f>
        <v>0</v>
      </c>
      <c r="L556" s="75">
        <f>+'TABLA DATOS'!B547</f>
        <v>0</v>
      </c>
    </row>
    <row r="557" spans="11:12" x14ac:dyDescent="0.25">
      <c r="K557" s="77">
        <f>+'TABLA DATOS'!C548</f>
        <v>0</v>
      </c>
      <c r="L557" s="75">
        <f>+'TABLA DATOS'!B548</f>
        <v>0</v>
      </c>
    </row>
    <row r="558" spans="11:12" x14ac:dyDescent="0.25">
      <c r="K558" s="77">
        <f>+'TABLA DATOS'!C549</f>
        <v>0</v>
      </c>
      <c r="L558" s="75">
        <f>+'TABLA DATOS'!B549</f>
        <v>0</v>
      </c>
    </row>
    <row r="559" spans="11:12" x14ac:dyDescent="0.25">
      <c r="K559" s="77">
        <f>+'TABLA DATOS'!C550</f>
        <v>0</v>
      </c>
      <c r="L559" s="75">
        <f>+'TABLA DATOS'!B550</f>
        <v>0</v>
      </c>
    </row>
    <row r="560" spans="11:12" x14ac:dyDescent="0.25">
      <c r="K560" s="77">
        <f>+'TABLA DATOS'!C551</f>
        <v>0</v>
      </c>
      <c r="L560" s="75">
        <f>+'TABLA DATOS'!B551</f>
        <v>0</v>
      </c>
    </row>
    <row r="561" spans="11:12" x14ac:dyDescent="0.25">
      <c r="K561" s="77">
        <f>+'TABLA DATOS'!C552</f>
        <v>0</v>
      </c>
      <c r="L561" s="75">
        <f>+'TABLA DATOS'!B552</f>
        <v>0</v>
      </c>
    </row>
    <row r="562" spans="11:12" x14ac:dyDescent="0.25">
      <c r="K562" s="77">
        <f>+'TABLA DATOS'!C553</f>
        <v>0</v>
      </c>
      <c r="L562" s="75">
        <f>+'TABLA DATOS'!B553</f>
        <v>0</v>
      </c>
    </row>
    <row r="563" spans="11:12" x14ac:dyDescent="0.25">
      <c r="K563" s="77">
        <f>+'TABLA DATOS'!C554</f>
        <v>0</v>
      </c>
      <c r="L563" s="75">
        <f>+'TABLA DATOS'!B554</f>
        <v>0</v>
      </c>
    </row>
    <row r="564" spans="11:12" x14ac:dyDescent="0.25">
      <c r="K564" s="77">
        <f>+'TABLA DATOS'!C555</f>
        <v>0</v>
      </c>
      <c r="L564" s="75">
        <f>+'TABLA DATOS'!B555</f>
        <v>0</v>
      </c>
    </row>
    <row r="565" spans="11:12" x14ac:dyDescent="0.25">
      <c r="K565" s="77">
        <f>+'TABLA DATOS'!C556</f>
        <v>0</v>
      </c>
      <c r="L565" s="75">
        <f>+'TABLA DATOS'!B556</f>
        <v>0</v>
      </c>
    </row>
    <row r="566" spans="11:12" x14ac:dyDescent="0.25">
      <c r="K566" s="77">
        <f>+'TABLA DATOS'!C557</f>
        <v>0</v>
      </c>
      <c r="L566" s="75">
        <f>+'TABLA DATOS'!B557</f>
        <v>0</v>
      </c>
    </row>
    <row r="567" spans="11:12" x14ac:dyDescent="0.25">
      <c r="K567" s="77">
        <f>+'TABLA DATOS'!C558</f>
        <v>0</v>
      </c>
      <c r="L567" s="75">
        <f>+'TABLA DATOS'!B558</f>
        <v>0</v>
      </c>
    </row>
    <row r="568" spans="11:12" x14ac:dyDescent="0.25">
      <c r="K568" s="77">
        <f>+'TABLA DATOS'!C559</f>
        <v>0</v>
      </c>
      <c r="L568" s="75">
        <f>+'TABLA DATOS'!B559</f>
        <v>0</v>
      </c>
    </row>
    <row r="569" spans="11:12" x14ac:dyDescent="0.25">
      <c r="K569" s="77">
        <f>+'TABLA DATOS'!C560</f>
        <v>0</v>
      </c>
      <c r="L569" s="75">
        <f>+'TABLA DATOS'!B560</f>
        <v>0</v>
      </c>
    </row>
    <row r="570" spans="11:12" x14ac:dyDescent="0.25">
      <c r="K570" s="77">
        <f>+'TABLA DATOS'!C561</f>
        <v>0</v>
      </c>
      <c r="L570" s="75">
        <f>+'TABLA DATOS'!B561</f>
        <v>0</v>
      </c>
    </row>
    <row r="571" spans="11:12" x14ac:dyDescent="0.25">
      <c r="K571" s="77">
        <f>+'TABLA DATOS'!C562</f>
        <v>0</v>
      </c>
      <c r="L571" s="75">
        <f>+'TABLA DATOS'!B562</f>
        <v>0</v>
      </c>
    </row>
    <row r="572" spans="11:12" x14ac:dyDescent="0.25">
      <c r="K572" s="77">
        <f>+'TABLA DATOS'!C563</f>
        <v>0</v>
      </c>
      <c r="L572" s="75">
        <f>+'TABLA DATOS'!B563</f>
        <v>0</v>
      </c>
    </row>
    <row r="573" spans="11:12" x14ac:dyDescent="0.25">
      <c r="K573" s="77">
        <f>+'TABLA DATOS'!C564</f>
        <v>0</v>
      </c>
      <c r="L573" s="75">
        <f>+'TABLA DATOS'!B564</f>
        <v>0</v>
      </c>
    </row>
    <row r="574" spans="11:12" x14ac:dyDescent="0.25">
      <c r="K574" s="77">
        <f>+'TABLA DATOS'!C565</f>
        <v>0</v>
      </c>
      <c r="L574" s="75">
        <f>+'TABLA DATOS'!B565</f>
        <v>0</v>
      </c>
    </row>
    <row r="575" spans="11:12" x14ac:dyDescent="0.25">
      <c r="K575" s="77">
        <f>+'TABLA DATOS'!C566</f>
        <v>0</v>
      </c>
      <c r="L575" s="75">
        <f>+'TABLA DATOS'!B566</f>
        <v>0</v>
      </c>
    </row>
    <row r="576" spans="11:12" x14ac:dyDescent="0.25">
      <c r="K576" s="77">
        <f>+'TABLA DATOS'!C567</f>
        <v>0</v>
      </c>
      <c r="L576" s="75">
        <f>+'TABLA DATOS'!B567</f>
        <v>0</v>
      </c>
    </row>
    <row r="577" spans="11:12" x14ac:dyDescent="0.25">
      <c r="K577" s="77">
        <f>+'TABLA DATOS'!C568</f>
        <v>0</v>
      </c>
      <c r="L577" s="75">
        <f>+'TABLA DATOS'!B568</f>
        <v>0</v>
      </c>
    </row>
    <row r="578" spans="11:12" x14ac:dyDescent="0.25">
      <c r="K578" s="77">
        <f>+'TABLA DATOS'!C569</f>
        <v>0</v>
      </c>
      <c r="L578" s="75">
        <f>+'TABLA DATOS'!B569</f>
        <v>0</v>
      </c>
    </row>
    <row r="579" spans="11:12" x14ac:dyDescent="0.25">
      <c r="K579" s="77">
        <f>+'TABLA DATOS'!C570</f>
        <v>0</v>
      </c>
      <c r="L579" s="75">
        <f>+'TABLA DATOS'!B570</f>
        <v>0</v>
      </c>
    </row>
    <row r="580" spans="11:12" x14ac:dyDescent="0.25">
      <c r="K580" s="77">
        <f>+'TABLA DATOS'!C571</f>
        <v>0</v>
      </c>
      <c r="L580" s="75">
        <f>+'TABLA DATOS'!B571</f>
        <v>0</v>
      </c>
    </row>
    <row r="581" spans="11:12" x14ac:dyDescent="0.25">
      <c r="K581" s="77">
        <f>+'TABLA DATOS'!C572</f>
        <v>0</v>
      </c>
      <c r="L581" s="75">
        <f>+'TABLA DATOS'!B572</f>
        <v>0</v>
      </c>
    </row>
    <row r="582" spans="11:12" x14ac:dyDescent="0.25">
      <c r="K582" s="77">
        <f>+'TABLA DATOS'!C573</f>
        <v>0</v>
      </c>
      <c r="L582" s="75">
        <f>+'TABLA DATOS'!B573</f>
        <v>0</v>
      </c>
    </row>
    <row r="583" spans="11:12" x14ac:dyDescent="0.25">
      <c r="K583" s="77">
        <f>+'TABLA DATOS'!C574</f>
        <v>0</v>
      </c>
      <c r="L583" s="75">
        <f>+'TABLA DATOS'!B574</f>
        <v>0</v>
      </c>
    </row>
    <row r="584" spans="11:12" x14ac:dyDescent="0.25">
      <c r="K584" s="77">
        <f>+'TABLA DATOS'!C575</f>
        <v>0</v>
      </c>
      <c r="L584" s="75">
        <f>+'TABLA DATOS'!B575</f>
        <v>0</v>
      </c>
    </row>
    <row r="585" spans="11:12" x14ac:dyDescent="0.25">
      <c r="K585" s="77">
        <f>+'TABLA DATOS'!C576</f>
        <v>0</v>
      </c>
      <c r="L585" s="75">
        <f>+'TABLA DATOS'!B576</f>
        <v>0</v>
      </c>
    </row>
    <row r="586" spans="11:12" x14ac:dyDescent="0.25">
      <c r="K586" s="77">
        <f>+'TABLA DATOS'!C577</f>
        <v>0</v>
      </c>
      <c r="L586" s="75">
        <f>+'TABLA DATOS'!B577</f>
        <v>0</v>
      </c>
    </row>
    <row r="587" spans="11:12" x14ac:dyDescent="0.25">
      <c r="K587" s="77">
        <f>+'TABLA DATOS'!C578</f>
        <v>0</v>
      </c>
      <c r="L587" s="75">
        <f>+'TABLA DATOS'!B578</f>
        <v>0</v>
      </c>
    </row>
    <row r="588" spans="11:12" x14ac:dyDescent="0.25">
      <c r="K588" s="77">
        <f>+'TABLA DATOS'!C579</f>
        <v>0</v>
      </c>
      <c r="L588" s="75">
        <f>+'TABLA DATOS'!B579</f>
        <v>0</v>
      </c>
    </row>
    <row r="589" spans="11:12" x14ac:dyDescent="0.25">
      <c r="K589" s="77">
        <f>+'TABLA DATOS'!C580</f>
        <v>0</v>
      </c>
      <c r="L589" s="75">
        <f>+'TABLA DATOS'!B580</f>
        <v>0</v>
      </c>
    </row>
    <row r="590" spans="11:12" x14ac:dyDescent="0.25">
      <c r="K590" s="77">
        <f>+'TABLA DATOS'!C581</f>
        <v>0</v>
      </c>
      <c r="L590" s="75">
        <f>+'TABLA DATOS'!B581</f>
        <v>0</v>
      </c>
    </row>
    <row r="591" spans="11:12" x14ac:dyDescent="0.25">
      <c r="K591" s="77">
        <f>+'TABLA DATOS'!C582</f>
        <v>0</v>
      </c>
      <c r="L591" s="75">
        <f>+'TABLA DATOS'!B582</f>
        <v>0</v>
      </c>
    </row>
    <row r="592" spans="11:12" x14ac:dyDescent="0.25">
      <c r="K592" s="77">
        <f>+'TABLA DATOS'!C583</f>
        <v>0</v>
      </c>
      <c r="L592" s="75">
        <f>+'TABLA DATOS'!B583</f>
        <v>0</v>
      </c>
    </row>
    <row r="593" spans="11:12" x14ac:dyDescent="0.25">
      <c r="K593" s="77">
        <f>+'TABLA DATOS'!C584</f>
        <v>0</v>
      </c>
      <c r="L593" s="75">
        <f>+'TABLA DATOS'!B584</f>
        <v>0</v>
      </c>
    </row>
    <row r="594" spans="11:12" x14ac:dyDescent="0.25">
      <c r="K594" s="77">
        <f>+'TABLA DATOS'!C585</f>
        <v>0</v>
      </c>
      <c r="L594" s="75">
        <f>+'TABLA DATOS'!B585</f>
        <v>0</v>
      </c>
    </row>
    <row r="595" spans="11:12" x14ac:dyDescent="0.25">
      <c r="K595" s="77">
        <f>+'TABLA DATOS'!C586</f>
        <v>0</v>
      </c>
      <c r="L595" s="75">
        <f>+'TABLA DATOS'!B586</f>
        <v>0</v>
      </c>
    </row>
    <row r="596" spans="11:12" x14ac:dyDescent="0.25">
      <c r="K596" s="77">
        <f>+'TABLA DATOS'!C587</f>
        <v>0</v>
      </c>
      <c r="L596" s="75">
        <f>+'TABLA DATOS'!B587</f>
        <v>0</v>
      </c>
    </row>
    <row r="597" spans="11:12" x14ac:dyDescent="0.25">
      <c r="K597" s="77">
        <f>+'TABLA DATOS'!C588</f>
        <v>0</v>
      </c>
      <c r="L597" s="75">
        <f>+'TABLA DATOS'!B588</f>
        <v>0</v>
      </c>
    </row>
    <row r="598" spans="11:12" x14ac:dyDescent="0.25">
      <c r="K598" s="77">
        <f>+'TABLA DATOS'!C589</f>
        <v>0</v>
      </c>
      <c r="L598" s="75">
        <f>+'TABLA DATOS'!B589</f>
        <v>0</v>
      </c>
    </row>
    <row r="599" spans="11:12" x14ac:dyDescent="0.25">
      <c r="K599" s="77">
        <f>+'TABLA DATOS'!C590</f>
        <v>0</v>
      </c>
      <c r="L599" s="75">
        <f>+'TABLA DATOS'!B590</f>
        <v>0</v>
      </c>
    </row>
    <row r="600" spans="11:12" x14ac:dyDescent="0.25">
      <c r="K600" s="77">
        <f>+'TABLA DATOS'!C591</f>
        <v>0</v>
      </c>
      <c r="L600" s="75">
        <f>+'TABLA DATOS'!B591</f>
        <v>0</v>
      </c>
    </row>
    <row r="601" spans="11:12" x14ac:dyDescent="0.25">
      <c r="K601" s="77">
        <f>+'TABLA DATOS'!C592</f>
        <v>0</v>
      </c>
      <c r="L601" s="75">
        <f>+'TABLA DATOS'!B592</f>
        <v>0</v>
      </c>
    </row>
    <row r="602" spans="11:12" x14ac:dyDescent="0.25">
      <c r="K602" s="77">
        <f>+'TABLA DATOS'!C593</f>
        <v>0</v>
      </c>
      <c r="L602" s="75">
        <f>+'TABLA DATOS'!B593</f>
        <v>0</v>
      </c>
    </row>
    <row r="603" spans="11:12" x14ac:dyDescent="0.25">
      <c r="K603" s="77">
        <f>+'TABLA DATOS'!C594</f>
        <v>0</v>
      </c>
      <c r="L603" s="75">
        <f>+'TABLA DATOS'!B594</f>
        <v>0</v>
      </c>
    </row>
    <row r="604" spans="11:12" x14ac:dyDescent="0.25">
      <c r="K604" s="77">
        <f>+'TABLA DATOS'!C595</f>
        <v>0</v>
      </c>
      <c r="L604" s="75">
        <f>+'TABLA DATOS'!B595</f>
        <v>0</v>
      </c>
    </row>
    <row r="605" spans="11:12" x14ac:dyDescent="0.25">
      <c r="K605" s="77">
        <f>+'TABLA DATOS'!C596</f>
        <v>0</v>
      </c>
      <c r="L605" s="75">
        <f>+'TABLA DATOS'!B596</f>
        <v>0</v>
      </c>
    </row>
    <row r="606" spans="11:12" x14ac:dyDescent="0.25">
      <c r="K606" s="77">
        <f>+'TABLA DATOS'!C597</f>
        <v>0</v>
      </c>
      <c r="L606" s="75">
        <f>+'TABLA DATOS'!B597</f>
        <v>0</v>
      </c>
    </row>
    <row r="607" spans="11:12" x14ac:dyDescent="0.25">
      <c r="K607" s="77">
        <f>+'TABLA DATOS'!C598</f>
        <v>0</v>
      </c>
      <c r="L607" s="75">
        <f>+'TABLA DATOS'!B598</f>
        <v>0</v>
      </c>
    </row>
    <row r="608" spans="11:12" x14ac:dyDescent="0.25">
      <c r="K608" s="77">
        <f>+'TABLA DATOS'!C599</f>
        <v>0</v>
      </c>
      <c r="L608" s="75">
        <f>+'TABLA DATOS'!B599</f>
        <v>0</v>
      </c>
    </row>
    <row r="609" spans="11:12" x14ac:dyDescent="0.25">
      <c r="K609" s="77">
        <f>+'TABLA DATOS'!C600</f>
        <v>0</v>
      </c>
      <c r="L609" s="75">
        <f>+'TABLA DATOS'!B600</f>
        <v>0</v>
      </c>
    </row>
    <row r="610" spans="11:12" x14ac:dyDescent="0.25">
      <c r="K610" s="77">
        <f>+'TABLA DATOS'!C601</f>
        <v>0</v>
      </c>
      <c r="L610" s="75">
        <f>+'TABLA DATOS'!B601</f>
        <v>0</v>
      </c>
    </row>
    <row r="611" spans="11:12" x14ac:dyDescent="0.25">
      <c r="K611" s="77">
        <f>+'TABLA DATOS'!C602</f>
        <v>0</v>
      </c>
      <c r="L611" s="75">
        <f>+'TABLA DATOS'!B602</f>
        <v>0</v>
      </c>
    </row>
    <row r="612" spans="11:12" x14ac:dyDescent="0.25">
      <c r="K612" s="77">
        <f>+'TABLA DATOS'!C603</f>
        <v>0</v>
      </c>
      <c r="L612" s="75">
        <f>+'TABLA DATOS'!B603</f>
        <v>0</v>
      </c>
    </row>
    <row r="613" spans="11:12" x14ac:dyDescent="0.25">
      <c r="K613" s="77">
        <f>+'TABLA DATOS'!C604</f>
        <v>0</v>
      </c>
      <c r="L613" s="75">
        <f>+'TABLA DATOS'!B604</f>
        <v>0</v>
      </c>
    </row>
    <row r="614" spans="11:12" x14ac:dyDescent="0.25">
      <c r="K614" s="77">
        <f>+'TABLA DATOS'!C605</f>
        <v>0</v>
      </c>
      <c r="L614" s="75">
        <f>+'TABLA DATOS'!B605</f>
        <v>0</v>
      </c>
    </row>
    <row r="615" spans="11:12" x14ac:dyDescent="0.25">
      <c r="K615" s="77">
        <f>+'TABLA DATOS'!C606</f>
        <v>0</v>
      </c>
      <c r="L615" s="75">
        <f>+'TABLA DATOS'!B606</f>
        <v>0</v>
      </c>
    </row>
    <row r="616" spans="11:12" x14ac:dyDescent="0.25">
      <c r="K616" s="77">
        <f>+'TABLA DATOS'!C607</f>
        <v>0</v>
      </c>
      <c r="L616" s="75">
        <f>+'TABLA DATOS'!B607</f>
        <v>0</v>
      </c>
    </row>
    <row r="617" spans="11:12" x14ac:dyDescent="0.25">
      <c r="K617" s="77">
        <f>+'TABLA DATOS'!C608</f>
        <v>0</v>
      </c>
      <c r="L617" s="75">
        <f>+'TABLA DATOS'!B608</f>
        <v>0</v>
      </c>
    </row>
    <row r="618" spans="11:12" x14ac:dyDescent="0.25">
      <c r="K618" s="77">
        <f>+'TABLA DATOS'!C609</f>
        <v>0</v>
      </c>
      <c r="L618" s="75">
        <f>+'TABLA DATOS'!B609</f>
        <v>0</v>
      </c>
    </row>
    <row r="619" spans="11:12" x14ac:dyDescent="0.25">
      <c r="K619" s="77">
        <f>+'TABLA DATOS'!C610</f>
        <v>0</v>
      </c>
      <c r="L619" s="75">
        <f>+'TABLA DATOS'!B610</f>
        <v>0</v>
      </c>
    </row>
  </sheetData>
  <sheetProtection password="CCFB" sheet="1" objects="1" scenarios="1" selectLockedCells="1"/>
  <mergeCells count="30">
    <mergeCell ref="P11:T13"/>
    <mergeCell ref="N14:S14"/>
    <mergeCell ref="B86:G86"/>
    <mergeCell ref="B96:D96"/>
    <mergeCell ref="E96:G96"/>
    <mergeCell ref="B30:G30"/>
    <mergeCell ref="B31:D31"/>
    <mergeCell ref="E31:G31"/>
    <mergeCell ref="F25:G25"/>
    <mergeCell ref="B100:D100"/>
    <mergeCell ref="B32:D32"/>
    <mergeCell ref="B33:D33"/>
    <mergeCell ref="B34:D34"/>
    <mergeCell ref="B35:D35"/>
    <mergeCell ref="B36:D36"/>
    <mergeCell ref="B41:G41"/>
    <mergeCell ref="B42:D42"/>
    <mergeCell ref="E42:G42"/>
    <mergeCell ref="B43:D43"/>
    <mergeCell ref="E43:G43"/>
    <mergeCell ref="B79:D79"/>
    <mergeCell ref="E79:G79"/>
    <mergeCell ref="B37:G37"/>
    <mergeCell ref="B38:D38"/>
    <mergeCell ref="E38:G38"/>
    <mergeCell ref="B9:G10"/>
    <mergeCell ref="B14:F15"/>
    <mergeCell ref="E18:G18"/>
    <mergeCell ref="E21:G21"/>
    <mergeCell ref="F23:G23"/>
  </mergeCells>
  <hyperlinks>
    <hyperlink ref="B9" r:id="rId1"/>
  </hyperlinks>
  <pageMargins left="0.70866141732283472" right="0.70866141732283472" top="0.74803149606299213" bottom="0.74803149606299213" header="0.31496062992125984" footer="0.31496062992125984"/>
  <pageSetup scale="9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workbookViewId="0">
      <selection activeCell="H23" sqref="H23"/>
    </sheetView>
  </sheetViews>
  <sheetFormatPr baseColWidth="10" defaultRowHeight="15" x14ac:dyDescent="0.25"/>
  <cols>
    <col min="1" max="1" width="33.42578125" style="10" customWidth="1"/>
    <col min="2" max="2" width="33.85546875" style="10" customWidth="1"/>
    <col min="3" max="3" width="28" style="10" bestFit="1" customWidth="1"/>
    <col min="4" max="4" width="30.42578125" style="10" bestFit="1" customWidth="1"/>
    <col min="5" max="5" width="10.85546875" style="10" bestFit="1" customWidth="1"/>
    <col min="6" max="6" width="36.5703125" style="10" customWidth="1"/>
    <col min="7" max="7" width="11.42578125" style="11"/>
    <col min="8" max="8" width="16.140625" style="10" customWidth="1"/>
    <col min="9" max="16384" width="11.42578125" style="10"/>
  </cols>
  <sheetData>
    <row r="1" spans="1:14" x14ac:dyDescent="0.25">
      <c r="A1" s="3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</row>
    <row r="2" spans="1:14" x14ac:dyDescent="0.25">
      <c r="A2" s="3"/>
      <c r="B2" s="3"/>
      <c r="C2" s="3"/>
      <c r="D2" s="3"/>
      <c r="E2" s="3"/>
      <c r="F2" s="3"/>
      <c r="G2" s="4"/>
      <c r="H2" s="3"/>
      <c r="I2" s="3"/>
      <c r="J2" s="3"/>
      <c r="K2" s="3"/>
    </row>
    <row r="3" spans="1:14" ht="15" customHeight="1" x14ac:dyDescent="0.25">
      <c r="A3" s="3"/>
      <c r="B3" s="3"/>
      <c r="C3" s="3"/>
      <c r="D3" s="3"/>
      <c r="E3" s="3"/>
      <c r="F3" s="241" t="s">
        <v>146</v>
      </c>
      <c r="G3" s="241"/>
      <c r="H3" s="241"/>
      <c r="I3" s="3"/>
      <c r="J3" s="3"/>
      <c r="K3" s="3"/>
    </row>
    <row r="4" spans="1:14" ht="15" customHeight="1" x14ac:dyDescent="0.25">
      <c r="A4" s="3"/>
      <c r="B4" s="3"/>
      <c r="C4" s="3"/>
      <c r="D4" s="3"/>
      <c r="E4" s="3"/>
      <c r="F4" s="241"/>
      <c r="G4" s="241"/>
      <c r="H4" s="241"/>
      <c r="I4" s="3"/>
      <c r="J4" s="3"/>
      <c r="K4" s="3"/>
    </row>
    <row r="5" spans="1:14" ht="15" customHeight="1" x14ac:dyDescent="0.25">
      <c r="A5" s="3"/>
      <c r="B5" s="3"/>
      <c r="C5" s="3"/>
      <c r="D5" s="3"/>
      <c r="E5" s="3"/>
      <c r="F5" s="241"/>
      <c r="G5" s="241"/>
      <c r="H5" s="241"/>
      <c r="I5" s="3"/>
      <c r="J5" s="3"/>
      <c r="K5" s="3"/>
    </row>
    <row r="6" spans="1:14" ht="15.75" thickBot="1" x14ac:dyDescent="0.3">
      <c r="A6" s="3"/>
      <c r="B6" s="3"/>
      <c r="C6" s="3"/>
      <c r="D6" s="3"/>
      <c r="E6" s="3"/>
      <c r="F6" s="241"/>
      <c r="G6" s="241"/>
      <c r="H6" s="241"/>
      <c r="I6" s="3"/>
      <c r="J6" s="3"/>
      <c r="K6" s="3"/>
    </row>
    <row r="7" spans="1:14" ht="21.75" customHeight="1" x14ac:dyDescent="0.25">
      <c r="A7" s="242" t="s">
        <v>489</v>
      </c>
      <c r="B7" s="243"/>
      <c r="C7" s="243"/>
      <c r="D7" s="243"/>
      <c r="E7" s="45"/>
      <c r="F7" s="1"/>
      <c r="G7" s="2"/>
      <c r="H7" s="1"/>
      <c r="I7" s="3"/>
      <c r="J7" s="3"/>
      <c r="K7" s="3"/>
    </row>
    <row r="8" spans="1:14" x14ac:dyDescent="0.25">
      <c r="A8" s="244"/>
      <c r="B8" s="245"/>
      <c r="C8" s="245"/>
      <c r="D8" s="245"/>
      <c r="E8" s="46"/>
      <c r="F8" s="19"/>
      <c r="G8" s="20"/>
      <c r="H8" s="19"/>
      <c r="I8" s="3"/>
      <c r="J8" s="3"/>
      <c r="K8" s="3"/>
    </row>
    <row r="9" spans="1:14" ht="15" customHeight="1" x14ac:dyDescent="0.25">
      <c r="A9" s="47"/>
      <c r="B9" s="48"/>
      <c r="C9" s="48"/>
      <c r="D9" s="48"/>
      <c r="E9" s="46"/>
      <c r="F9" s="21" t="s">
        <v>101</v>
      </c>
      <c r="G9" s="22"/>
      <c r="H9" s="21"/>
      <c r="I9" s="3"/>
      <c r="J9" s="3"/>
      <c r="K9" s="3"/>
    </row>
    <row r="10" spans="1:14" ht="19.5" x14ac:dyDescent="0.35">
      <c r="A10" s="56" t="s">
        <v>187</v>
      </c>
      <c r="B10" s="49"/>
      <c r="C10" s="61"/>
      <c r="D10" s="65" t="s">
        <v>337</v>
      </c>
      <c r="E10" s="50"/>
      <c r="F10" s="21" t="s">
        <v>102</v>
      </c>
      <c r="G10" s="22"/>
      <c r="H10" s="21"/>
      <c r="I10" s="1"/>
      <c r="J10" s="1"/>
      <c r="K10" s="1"/>
      <c r="L10" s="12"/>
      <c r="M10" s="12"/>
      <c r="N10" s="12"/>
    </row>
    <row r="11" spans="1:14" ht="15" customHeight="1" thickBot="1" x14ac:dyDescent="0.3">
      <c r="A11" s="51"/>
      <c r="B11" s="52"/>
      <c r="C11" s="52"/>
      <c r="D11" s="64">
        <f>+C14+C15-B18-B19-B20-B21-B22</f>
        <v>0</v>
      </c>
      <c r="E11" s="50"/>
      <c r="F11" s="252"/>
      <c r="G11" s="240"/>
      <c r="H11" s="240"/>
      <c r="I11" s="1"/>
      <c r="J11" s="1"/>
      <c r="K11" s="1"/>
      <c r="L11" s="12"/>
      <c r="M11" s="12"/>
      <c r="N11" s="12"/>
    </row>
    <row r="12" spans="1:14" ht="21.75" thickBot="1" x14ac:dyDescent="0.4">
      <c r="A12" s="246" t="str">
        <f>IFERROR(VLOOKUP(C10,'TABLA DATOS'!A2:F2936,2,0),"SU CLAVE ESTA MAL")</f>
        <v>SU CLAVE ESTA MAL</v>
      </c>
      <c r="B12" s="247"/>
      <c r="C12" s="248"/>
      <c r="D12" s="68" t="e">
        <f>VLOOKUP(C10,'TABLA DATOS'!$A$2:$C$817,3,0)</f>
        <v>#N/A</v>
      </c>
      <c r="E12" s="53"/>
      <c r="F12" s="252"/>
      <c r="G12" s="240"/>
      <c r="H12" s="240"/>
      <c r="I12" s="1"/>
      <c r="J12" s="1"/>
      <c r="K12" s="1"/>
      <c r="L12" s="12"/>
      <c r="M12" s="12"/>
      <c r="N12" s="12"/>
    </row>
    <row r="13" spans="1:14" ht="21.75" thickBot="1" x14ac:dyDescent="0.4">
      <c r="A13" s="43" t="s">
        <v>178</v>
      </c>
      <c r="B13" s="44"/>
      <c r="C13" s="18" t="s">
        <v>176</v>
      </c>
      <c r="D13" s="250" t="s">
        <v>216</v>
      </c>
      <c r="E13" s="251"/>
      <c r="F13" s="252"/>
      <c r="G13" s="240"/>
      <c r="H13" s="240"/>
      <c r="I13" s="1"/>
      <c r="J13" s="1"/>
      <c r="K13" s="1"/>
      <c r="L13" s="12"/>
      <c r="M13" s="12"/>
      <c r="N13" s="12"/>
    </row>
    <row r="14" spans="1:14" ht="16.5" x14ac:dyDescent="0.3">
      <c r="A14" s="37" t="s">
        <v>4</v>
      </c>
      <c r="B14" s="32"/>
      <c r="C14" s="31">
        <f>IFERROR(VLOOKUP($D$12,AHORRO!$K$1:$N$10000,3,0),0)</f>
        <v>0</v>
      </c>
      <c r="D14" s="67" t="e">
        <f>VLOOKUP($D$12,AHORRO!$P$1:$S$10000,3,0)</f>
        <v>#N/A</v>
      </c>
      <c r="E14" s="55"/>
      <c r="F14" s="1"/>
      <c r="G14" s="63"/>
      <c r="H14" s="63"/>
      <c r="I14" s="1"/>
      <c r="J14" s="1"/>
      <c r="K14" s="1"/>
      <c r="L14" s="12"/>
      <c r="M14" s="12"/>
      <c r="N14" s="12"/>
    </row>
    <row r="15" spans="1:14" ht="16.5" x14ac:dyDescent="0.3">
      <c r="A15" s="24" t="s">
        <v>2</v>
      </c>
      <c r="B15" s="25"/>
      <c r="C15" s="34">
        <f>IFERROR(VLOOKUP($D$12,AHORRO!$F$1:$I$10000,3,0),0)</f>
        <v>0</v>
      </c>
      <c r="D15" s="54"/>
      <c r="E15" s="55"/>
      <c r="F15" s="1"/>
      <c r="G15" s="63"/>
      <c r="H15" s="63"/>
      <c r="I15" s="1"/>
      <c r="J15" s="1"/>
      <c r="K15" s="1"/>
      <c r="L15" s="12"/>
      <c r="M15" s="12"/>
      <c r="N15" s="12"/>
    </row>
    <row r="16" spans="1:14" ht="17.25" thickBot="1" x14ac:dyDescent="0.35">
      <c r="A16" s="38" t="s">
        <v>3</v>
      </c>
      <c r="B16" s="36"/>
      <c r="C16" s="35">
        <f>IFERROR(VLOOKUP($D$12,AHORRO!$A$1:$D$10000,3,0),0)</f>
        <v>0</v>
      </c>
      <c r="D16" s="54"/>
      <c r="E16" s="27"/>
      <c r="F16" s="1"/>
      <c r="G16" s="2"/>
      <c r="H16" s="1"/>
      <c r="I16" s="1"/>
      <c r="J16" s="1"/>
      <c r="K16" s="1"/>
      <c r="L16" s="12"/>
      <c r="M16" s="12"/>
      <c r="N16" s="12"/>
    </row>
    <row r="17" spans="1:15" ht="21.75" thickBot="1" x14ac:dyDescent="0.4">
      <c r="A17" s="39" t="s">
        <v>183</v>
      </c>
      <c r="B17" s="40" t="s">
        <v>176</v>
      </c>
      <c r="C17" s="23" t="s">
        <v>175</v>
      </c>
      <c r="D17" s="30" t="s">
        <v>184</v>
      </c>
      <c r="E17" s="30" t="s">
        <v>179</v>
      </c>
      <c r="F17" s="30" t="s">
        <v>311</v>
      </c>
      <c r="G17" s="2"/>
      <c r="H17" s="1"/>
      <c r="I17" s="1"/>
      <c r="J17" s="1"/>
      <c r="K17" s="1"/>
      <c r="L17" s="12"/>
      <c r="M17" s="12"/>
      <c r="N17" s="12"/>
    </row>
    <row r="18" spans="1:15" ht="16.5" x14ac:dyDescent="0.3">
      <c r="A18" s="28" t="s">
        <v>177</v>
      </c>
      <c r="B18" s="41">
        <f>IFERROR(VLOOKUP($D$12,PRESTAMOS!$A$1:$C$10000,3,0),0)</f>
        <v>0</v>
      </c>
      <c r="C18" s="31">
        <f>IFERROR(VLOOKUP($D$12,PRESTAMOS!$I$1:$O$10000,3,0),0)</f>
        <v>0</v>
      </c>
      <c r="D18" s="58">
        <f t="shared" ref="D18:D23" si="0">+C18+B18</f>
        <v>0</v>
      </c>
      <c r="E18" s="33">
        <f>IFERROR(VLOOKUP($D$12,PRESTAMOS!$A$1:$G$10000,7,0),0)</f>
        <v>0</v>
      </c>
      <c r="F18" s="41">
        <f>IFERROR(VLOOKUP($D$12,PRESTAMOS!$A$1:$D$10000,4,0),0)</f>
        <v>0</v>
      </c>
      <c r="G18" s="2"/>
      <c r="H18" s="1"/>
      <c r="I18" s="1"/>
      <c r="J18" s="1"/>
      <c r="K18" s="1"/>
      <c r="L18" s="12"/>
      <c r="M18" s="12"/>
      <c r="N18" s="12"/>
    </row>
    <row r="19" spans="1:15" ht="16.5" x14ac:dyDescent="0.3">
      <c r="A19" s="29" t="s">
        <v>180</v>
      </c>
      <c r="B19" s="42">
        <f>IFERROR(VLOOKUP($D$12,PRESTAMOS!$Q$1:$W$10000,3,0),0)</f>
        <v>0</v>
      </c>
      <c r="C19" s="34">
        <f>IFERROR(VLOOKUP($D$12,PRESTAMOS!$Y$1:$AE$10000,3,0),0)</f>
        <v>0</v>
      </c>
      <c r="D19" s="59">
        <f t="shared" si="0"/>
        <v>0</v>
      </c>
      <c r="E19" s="26">
        <f>IFERROR(VLOOKUP($D$12,PRESTAMOS!$Q$1:$W$10000,7,0),0)</f>
        <v>0</v>
      </c>
      <c r="F19" s="42">
        <f>IFERROR(VLOOKUP($D$12,PRESTAMOS!$Q$1:$W$10000,4,0),0)</f>
        <v>0</v>
      </c>
      <c r="G19" s="2"/>
      <c r="H19" s="1"/>
      <c r="I19" s="1"/>
      <c r="J19" s="1"/>
      <c r="K19" s="1"/>
      <c r="L19" s="12"/>
      <c r="M19" s="12"/>
      <c r="N19" s="12"/>
    </row>
    <row r="20" spans="1:15" ht="16.5" x14ac:dyDescent="0.3">
      <c r="A20" s="29" t="s">
        <v>181</v>
      </c>
      <c r="B20" s="42">
        <f>IFERROR(VLOOKUP($D$12,PRESTAMOS!$AG$1:$AM$10000,3,0),0)</f>
        <v>0</v>
      </c>
      <c r="C20" s="34">
        <f>IFERROR(VLOOKUP($D$12,PRESTAMOS!$AO$1:$AU$10000,3,0),0)</f>
        <v>0</v>
      </c>
      <c r="D20" s="59">
        <f t="shared" si="0"/>
        <v>0</v>
      </c>
      <c r="E20" s="26">
        <f>IFERROR(VLOOKUP(D12,PRESTAMOS!$AG$1:$AM$10000,7,0),0)</f>
        <v>0</v>
      </c>
      <c r="F20" s="42">
        <f>IFERROR(VLOOKUP($D$12,PRESTAMOS!$AG$1:$AM$10000,4,0),0)</f>
        <v>0</v>
      </c>
      <c r="G20" s="2"/>
      <c r="H20" s="1"/>
      <c r="I20" s="1"/>
      <c r="J20" s="1"/>
      <c r="K20" s="1"/>
      <c r="L20" s="12"/>
      <c r="M20" s="12"/>
      <c r="N20" s="12"/>
    </row>
    <row r="21" spans="1:15" ht="16.5" x14ac:dyDescent="0.3">
      <c r="A21" s="29" t="s">
        <v>182</v>
      </c>
      <c r="B21" s="42">
        <f>IFERROR(VLOOKUP($D$12,PRESTAMOS!$AW$1:$BC$10000,3,0),0)</f>
        <v>0</v>
      </c>
      <c r="C21" s="34">
        <f>IFERROR(VLOOKUP($D$12,PRESTAMOS!$BE$1:$BK$10000,3,0),0)</f>
        <v>0</v>
      </c>
      <c r="D21" s="59">
        <f t="shared" si="0"/>
        <v>0</v>
      </c>
      <c r="E21" s="26">
        <f>IFERROR(VLOOKUP($D$12,PRESTAMOS!$AW$1:$BC$10000,7,0),0)</f>
        <v>0</v>
      </c>
      <c r="F21" s="42">
        <f>IFERROR(VLOOKUP($D$12,PRESTAMOS!$AW$1:$BC$10000,4,0),0)</f>
        <v>0</v>
      </c>
      <c r="G21" s="2"/>
      <c r="H21" s="1"/>
      <c r="I21" s="1"/>
      <c r="J21" s="1"/>
      <c r="K21" s="1"/>
      <c r="L21" s="12"/>
      <c r="M21" s="12"/>
      <c r="N21" s="12"/>
    </row>
    <row r="22" spans="1:15" ht="16.5" x14ac:dyDescent="0.3">
      <c r="A22" s="29" t="s">
        <v>380</v>
      </c>
      <c r="B22" s="42">
        <f>IFERROR(VLOOKUP($D$12,PRESTAMOS!$BM$1:$BS$10000,3,0),0)</f>
        <v>0</v>
      </c>
      <c r="C22" s="34">
        <f>IFERROR(VLOOKUP($D$12,PRESTAMOS!$BU$1:$CA$10000,3,0),0)</f>
        <v>0</v>
      </c>
      <c r="D22" s="59">
        <f t="shared" si="0"/>
        <v>0</v>
      </c>
      <c r="E22" s="26">
        <f>IFERROR(VLOOKUP(D12,PRESTAMOS!$BM$1:$BS$10000,7,0),0)</f>
        <v>0</v>
      </c>
      <c r="F22" s="42">
        <f>IFERROR(VLOOKUP($D$12,PRESTAMOS!$BM$1:$BS$10000,4,0),0)</f>
        <v>0</v>
      </c>
      <c r="G22" s="2"/>
      <c r="H22" s="1"/>
      <c r="I22" s="1"/>
      <c r="J22" s="1"/>
      <c r="K22" s="1"/>
      <c r="L22" s="12"/>
      <c r="M22" s="12"/>
      <c r="N22" s="12"/>
    </row>
    <row r="23" spans="1:15" ht="17.25" thickBot="1" x14ac:dyDescent="0.35">
      <c r="A23" s="69" t="s">
        <v>488</v>
      </c>
      <c r="B23" s="70">
        <f>IFERROR(VLOOKUP($D$12,PRESTAMOS!$CC$1:$CJ$10000,3,0),0)</f>
        <v>0</v>
      </c>
      <c r="C23" s="35">
        <f>IFERROR(VLOOKUP($D$12,PRESTAMOS!$CK$1:$CQ$10000,3,0),0)</f>
        <v>0</v>
      </c>
      <c r="D23" s="60">
        <f t="shared" si="0"/>
        <v>0</v>
      </c>
      <c r="E23" s="73">
        <f>IFERROR(VLOOKUP($D$12,PRESTAMOS!$CC$1:$CI$10000,7,0),0)</f>
        <v>0</v>
      </c>
      <c r="F23" s="70">
        <f>IFERROR(VLOOKUP($D$12,PRESTAMOS!$CC$1:$CJ$10000,4,0),0)</f>
        <v>0</v>
      </c>
      <c r="G23" s="2"/>
      <c r="H23" s="1"/>
      <c r="I23" s="1"/>
      <c r="J23" s="1"/>
      <c r="K23" s="1"/>
      <c r="L23" s="12"/>
      <c r="M23" s="12"/>
      <c r="N23" s="12"/>
    </row>
    <row r="24" spans="1:15" ht="17.25" thickBot="1" x14ac:dyDescent="0.35">
      <c r="A24" s="71" t="s">
        <v>184</v>
      </c>
      <c r="B24" s="72">
        <f>+B18+B19+B20+B21+B22+B23</f>
        <v>0</v>
      </c>
      <c r="C24" s="72">
        <f>+C18+C19+C20+C21+C22+C23</f>
        <v>0</v>
      </c>
      <c r="D24" s="72">
        <f>+D18+D19+D20+D21+D22+D23</f>
        <v>0</v>
      </c>
      <c r="E24" s="57"/>
      <c r="F24" s="57"/>
      <c r="G24" s="2"/>
      <c r="H24" s="1"/>
      <c r="I24" s="1"/>
      <c r="J24" s="1"/>
      <c r="K24" s="1"/>
      <c r="L24" s="12"/>
      <c r="M24" s="12"/>
      <c r="N24" s="12"/>
    </row>
    <row r="25" spans="1:15" ht="24" x14ac:dyDescent="0.4">
      <c r="A25" s="13" t="s">
        <v>88</v>
      </c>
      <c r="B25" s="13" t="s">
        <v>718</v>
      </c>
      <c r="C25" s="145" t="s">
        <v>645</v>
      </c>
      <c r="D25" s="146"/>
      <c r="E25" s="1"/>
      <c r="F25" s="147">
        <f>+C14+C15+C16-B24</f>
        <v>0</v>
      </c>
      <c r="G25" s="2"/>
      <c r="H25" s="1"/>
      <c r="I25" s="1"/>
      <c r="J25" s="1"/>
      <c r="K25" s="1"/>
      <c r="L25" s="12"/>
      <c r="M25" s="12"/>
      <c r="N25" s="12"/>
      <c r="O25" s="12"/>
    </row>
    <row r="26" spans="1:15" ht="29.25" x14ac:dyDescent="0.5">
      <c r="A26" s="5" t="s">
        <v>91</v>
      </c>
      <c r="B26" s="6" t="s">
        <v>92</v>
      </c>
      <c r="C26" s="249" t="s">
        <v>93</v>
      </c>
      <c r="D26" s="249"/>
      <c r="E26" s="1"/>
      <c r="F26" s="1"/>
      <c r="G26" s="2"/>
      <c r="H26" s="1"/>
      <c r="I26" s="1"/>
      <c r="J26" s="1"/>
      <c r="K26" s="1"/>
      <c r="L26" s="12"/>
      <c r="M26" s="12"/>
      <c r="N26" s="12"/>
      <c r="O26" s="12"/>
    </row>
    <row r="27" spans="1:15" ht="29.25" x14ac:dyDescent="0.5">
      <c r="A27" s="5" t="s">
        <v>98</v>
      </c>
      <c r="B27" s="6" t="s">
        <v>97</v>
      </c>
      <c r="C27" s="249" t="s">
        <v>94</v>
      </c>
      <c r="D27" s="249"/>
      <c r="E27" s="1"/>
      <c r="F27" s="1"/>
      <c r="G27" s="2"/>
      <c r="H27" s="1"/>
      <c r="I27" s="1"/>
      <c r="J27" s="1"/>
      <c r="K27" s="1"/>
      <c r="L27" s="12"/>
      <c r="M27" s="12"/>
      <c r="N27" s="12"/>
      <c r="O27" s="12"/>
    </row>
    <row r="28" spans="1:15" ht="15.75" x14ac:dyDescent="0.25">
      <c r="A28" s="14" t="s">
        <v>95</v>
      </c>
      <c r="B28" s="14"/>
      <c r="C28" s="14"/>
      <c r="D28" s="6" t="s">
        <v>92</v>
      </c>
      <c r="E28" s="3"/>
      <c r="F28" s="3"/>
      <c r="G28" s="4"/>
      <c r="H28" s="3"/>
      <c r="I28" s="3"/>
      <c r="J28" s="3"/>
      <c r="K28" s="3"/>
    </row>
    <row r="29" spans="1:15" ht="23.25" x14ac:dyDescent="0.35">
      <c r="A29" s="8" t="s">
        <v>96</v>
      </c>
      <c r="B29" s="7"/>
      <c r="C29" s="15" t="s">
        <v>89</v>
      </c>
      <c r="D29" s="7"/>
      <c r="E29" s="3"/>
      <c r="F29" s="240"/>
      <c r="G29" s="240"/>
      <c r="H29" s="240"/>
      <c r="I29" s="3"/>
      <c r="J29" s="3"/>
      <c r="K29" s="3"/>
    </row>
    <row r="30" spans="1:15" x14ac:dyDescent="0.25">
      <c r="A30" s="7"/>
      <c r="B30" s="7"/>
      <c r="C30" s="16"/>
      <c r="D30" s="7"/>
      <c r="E30" s="3"/>
      <c r="F30" s="240"/>
      <c r="G30" s="240"/>
      <c r="H30" s="240"/>
      <c r="I30" s="3"/>
      <c r="J30" s="3"/>
      <c r="K30" s="3"/>
    </row>
    <row r="31" spans="1:15" ht="18.75" x14ac:dyDescent="0.3">
      <c r="A31" s="9" t="s">
        <v>24</v>
      </c>
      <c r="B31" s="7"/>
      <c r="C31" s="17" t="s">
        <v>90</v>
      </c>
      <c r="D31" s="7"/>
      <c r="E31" s="3"/>
      <c r="F31" s="240"/>
      <c r="G31" s="240"/>
      <c r="H31" s="240"/>
      <c r="I31" s="3"/>
      <c r="J31" s="3"/>
      <c r="K31" s="3"/>
    </row>
    <row r="32" spans="1:15" x14ac:dyDescent="0.25">
      <c r="A32" s="7"/>
      <c r="B32" s="7"/>
      <c r="C32" s="7"/>
      <c r="D32" s="7"/>
      <c r="E32" s="3"/>
      <c r="F32" s="240"/>
      <c r="G32" s="240"/>
      <c r="H32" s="240"/>
      <c r="I32" s="3"/>
      <c r="J32" s="3"/>
      <c r="K32" s="3"/>
    </row>
    <row r="33" spans="2:2" x14ac:dyDescent="0.25">
      <c r="B33" s="66"/>
    </row>
    <row r="34" spans="2:2" x14ac:dyDescent="0.25">
      <c r="B34" s="62"/>
    </row>
    <row r="35" spans="2:2" x14ac:dyDescent="0.25">
      <c r="B35" s="62"/>
    </row>
    <row r="36" spans="2:2" x14ac:dyDescent="0.25">
      <c r="B36" s="62"/>
    </row>
  </sheetData>
  <sheetProtection password="CCFB" sheet="1" objects="1" scenarios="1"/>
  <mergeCells count="8">
    <mergeCell ref="F29:H32"/>
    <mergeCell ref="F3:H6"/>
    <mergeCell ref="A7:D8"/>
    <mergeCell ref="A12:C12"/>
    <mergeCell ref="C26:D26"/>
    <mergeCell ref="C27:D27"/>
    <mergeCell ref="D13:E13"/>
    <mergeCell ref="F11:H13"/>
  </mergeCells>
  <hyperlinks>
    <hyperlink ref="B27" r:id="rId1"/>
  </hyperlinks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950"/>
  <sheetViews>
    <sheetView workbookViewId="0">
      <pane ySplit="765" activePane="bottomLeft"/>
      <selection sqref="A1:XFD1048576"/>
      <selection pane="bottomLeft" activeCell="E12" sqref="E12"/>
    </sheetView>
  </sheetViews>
  <sheetFormatPr baseColWidth="10" defaultRowHeight="11.25" x14ac:dyDescent="0.2"/>
  <cols>
    <col min="1" max="1" width="11" style="173" bestFit="1" customWidth="1"/>
    <col min="2" max="2" width="39" style="170" bestFit="1" customWidth="1"/>
    <col min="3" max="3" width="9.7109375" style="192" bestFit="1" customWidth="1"/>
    <col min="4" max="4" width="16.28515625" style="172" bestFit="1" customWidth="1"/>
    <col min="5" max="5" width="13.7109375" style="172" bestFit="1" customWidth="1"/>
    <col min="6" max="8" width="13.42578125" style="172" bestFit="1" customWidth="1"/>
    <col min="9" max="9" width="7.85546875" style="184" bestFit="1" customWidth="1"/>
    <col min="10" max="10" width="18.85546875" style="184" bestFit="1" customWidth="1"/>
    <col min="11" max="12" width="13.42578125" style="172" bestFit="1" customWidth="1"/>
    <col min="13" max="13" width="7.85546875" style="184" bestFit="1" customWidth="1"/>
    <col min="14" max="14" width="18.85546875" style="184" bestFit="1" customWidth="1"/>
    <col min="15" max="15" width="13.42578125" style="172" bestFit="1" customWidth="1"/>
    <col min="16" max="16" width="12.5703125" style="172" bestFit="1" customWidth="1"/>
    <col min="17" max="17" width="7.85546875" style="184" bestFit="1" customWidth="1"/>
    <col min="18" max="18" width="18.85546875" style="184" bestFit="1" customWidth="1"/>
    <col min="19" max="19" width="13.42578125" style="172" bestFit="1" customWidth="1"/>
    <col min="20" max="20" width="12.42578125" style="172" bestFit="1" customWidth="1"/>
    <col min="21" max="21" width="7.85546875" style="192" bestFit="1" customWidth="1"/>
    <col min="22" max="22" width="17.28515625" style="184" bestFit="1" customWidth="1"/>
    <col min="23" max="24" width="12.5703125" style="172" bestFit="1" customWidth="1"/>
    <col min="25" max="25" width="7.85546875" style="184" bestFit="1" customWidth="1"/>
    <col min="26" max="26" width="17.28515625" style="184" bestFit="1" customWidth="1"/>
    <col min="27" max="27" width="15.42578125" style="172" bestFit="1" customWidth="1"/>
    <col min="28" max="28" width="10.7109375" style="184" customWidth="1"/>
    <col min="29" max="29" width="13.28515625" style="184" customWidth="1"/>
    <col min="30" max="30" width="27.85546875" style="207" customWidth="1"/>
    <col min="31" max="31" width="46" style="170" customWidth="1"/>
    <col min="32" max="32" width="19.28515625" style="208" customWidth="1"/>
    <col min="33" max="33" width="22.85546875" style="170" bestFit="1" customWidth="1"/>
    <col min="34" max="16384" width="11.42578125" style="170"/>
  </cols>
  <sheetData>
    <row r="1" spans="1:74" s="174" customFormat="1" x14ac:dyDescent="0.2">
      <c r="A1" s="173"/>
      <c r="C1" s="175"/>
      <c r="D1" s="176">
        <v>213010</v>
      </c>
      <c r="E1" s="176">
        <v>210505</v>
      </c>
      <c r="F1" s="176">
        <v>310505</v>
      </c>
      <c r="G1" s="177"/>
      <c r="H1" s="177"/>
      <c r="I1" s="178"/>
      <c r="J1" s="178"/>
      <c r="K1" s="177"/>
      <c r="L1" s="177"/>
      <c r="M1" s="178"/>
      <c r="N1" s="178"/>
      <c r="O1" s="177"/>
      <c r="P1" s="177"/>
      <c r="Q1" s="178"/>
      <c r="R1" s="178"/>
      <c r="S1" s="177"/>
      <c r="T1" s="177"/>
      <c r="U1" s="179"/>
      <c r="V1" s="178"/>
      <c r="W1" s="177"/>
      <c r="X1" s="177"/>
      <c r="Y1" s="178"/>
      <c r="Z1" s="178"/>
      <c r="AA1" s="177" t="s">
        <v>215</v>
      </c>
      <c r="AB1" s="180"/>
      <c r="AC1" s="180"/>
      <c r="AD1" s="175"/>
      <c r="AF1" s="181"/>
    </row>
    <row r="2" spans="1:74" ht="12" customHeight="1" x14ac:dyDescent="0.2">
      <c r="A2" s="182" t="s">
        <v>185</v>
      </c>
      <c r="B2" s="183" t="s">
        <v>1</v>
      </c>
      <c r="C2" s="179" t="s">
        <v>0</v>
      </c>
      <c r="D2" s="177" t="s">
        <v>144</v>
      </c>
      <c r="E2" s="177" t="s">
        <v>145</v>
      </c>
      <c r="F2" s="177" t="s">
        <v>4</v>
      </c>
      <c r="G2" s="177" t="s">
        <v>160</v>
      </c>
      <c r="H2" s="177" t="s">
        <v>161</v>
      </c>
      <c r="I2" s="178" t="s">
        <v>164</v>
      </c>
      <c r="J2" s="178" t="s">
        <v>315</v>
      </c>
      <c r="K2" s="177" t="s">
        <v>162</v>
      </c>
      <c r="L2" s="177" t="s">
        <v>163</v>
      </c>
      <c r="M2" s="178" t="s">
        <v>165</v>
      </c>
      <c r="N2" s="178" t="s">
        <v>316</v>
      </c>
      <c r="O2" s="177" t="s">
        <v>166</v>
      </c>
      <c r="P2" s="177" t="s">
        <v>167</v>
      </c>
      <c r="Q2" s="178" t="s">
        <v>168</v>
      </c>
      <c r="R2" s="178" t="s">
        <v>317</v>
      </c>
      <c r="S2" s="177" t="s">
        <v>169</v>
      </c>
      <c r="T2" s="177" t="s">
        <v>170</v>
      </c>
      <c r="U2" s="179" t="s">
        <v>171</v>
      </c>
      <c r="V2" s="178" t="s">
        <v>318</v>
      </c>
      <c r="W2" s="177" t="s">
        <v>172</v>
      </c>
      <c r="X2" s="177" t="s">
        <v>173</v>
      </c>
      <c r="Y2" s="178" t="s">
        <v>174</v>
      </c>
      <c r="Z2" s="178" t="s">
        <v>319</v>
      </c>
      <c r="AA2" s="177" t="s">
        <v>214</v>
      </c>
      <c r="AD2" s="179"/>
      <c r="AE2" s="183"/>
      <c r="AF2" s="185"/>
    </row>
    <row r="3" spans="1:74" x14ac:dyDescent="0.2">
      <c r="A3" s="186">
        <v>1098779318</v>
      </c>
      <c r="B3" s="187" t="s">
        <v>674</v>
      </c>
      <c r="C3" s="188">
        <v>1098779318</v>
      </c>
      <c r="D3" s="189">
        <f>IFERROR(VLOOKUP(C3,AHORRO!$F$1:$I$10000,3,0),0)</f>
        <v>60715</v>
      </c>
      <c r="E3" s="189">
        <f>IFERROR(VLOOKUP(C3,AHORRO!$A$1:$D$10000,3,0),0)</f>
        <v>60763</v>
      </c>
      <c r="F3" s="189">
        <f>IFERROR(VLOOKUP(C3,AHORRO!$K$1:$N$10000,3,0),0)</f>
        <v>60000</v>
      </c>
      <c r="G3" s="189">
        <f>IFERROR(VLOOKUP($C3,PRESTAMOS!$A$1:$C$10000,3,0),0)</f>
        <v>0</v>
      </c>
      <c r="H3" s="189">
        <f>IFERROR(VLOOKUP(C3,PRESTAMOS!$I$1:$K$10000,3,0),0)</f>
        <v>0</v>
      </c>
      <c r="I3" s="190">
        <f>IFERROR(VLOOKUP(C3,PRESTAMOS!$A$1:$G$10000,7,0),0)</f>
        <v>0</v>
      </c>
      <c r="J3" s="190">
        <f>IFERROR(VLOOKUP(C3,PRESTAMOS!$A$1:$G$10000,4,0),0)</f>
        <v>0</v>
      </c>
      <c r="K3" s="189">
        <f>IFERROR(VLOOKUP(C3,PRESTAMOS!$Q$1:$W$10000,3,0),0)</f>
        <v>0</v>
      </c>
      <c r="L3" s="189">
        <f>IFERROR(VLOOKUP(C3,PRESTAMOS!$Y$1:$AE$10000,3,0),0)</f>
        <v>0</v>
      </c>
      <c r="M3" s="190">
        <f>IFERROR(VLOOKUP(C3,PRESTAMOS!$Y$1:$AE$10000,7,0),0)</f>
        <v>0</v>
      </c>
      <c r="N3" s="190">
        <f>IFERROR(VLOOKUP(C3,PRESTAMOS!$Q$1:$T$10000,4,0),0)</f>
        <v>0</v>
      </c>
      <c r="O3" s="189">
        <f>IFERROR(VLOOKUP(C3,PRESTAMOS!$AG$1:$AM$10000,3,0),0)</f>
        <v>0</v>
      </c>
      <c r="P3" s="189">
        <f>IFERROR(VLOOKUP(C3,PRESTAMOS!$AO$1:$AU$10000,3,0),0)</f>
        <v>0</v>
      </c>
      <c r="Q3" s="190">
        <f>IFERROR(VLOOKUP(C3,PRESTAMOS!$AO$1:$AU$10000,7,0),0)</f>
        <v>0</v>
      </c>
      <c r="R3" s="190">
        <f>IFERROR(VLOOKUP(C3,PRESTAMOS!$AG$1:$AM$10000,4,0),0)</f>
        <v>0</v>
      </c>
      <c r="S3" s="189">
        <f>IFERROR(VLOOKUP(C3,PRESTAMOS!$AW$1:$BC$10000,3,0),0)</f>
        <v>0</v>
      </c>
      <c r="T3" s="189">
        <f>IFERROR(VLOOKUP(C3,PRESTAMOS!$BE$1:$BK$10000,3,0),0)</f>
        <v>0</v>
      </c>
      <c r="U3" s="188">
        <f>IFERROR(VLOOKUP(C3,PRESTAMOS!$BE$1:$BK$10000,7,0),0)</f>
        <v>0</v>
      </c>
      <c r="V3" s="190">
        <f>IFERROR(VLOOKUP(C3,PRESTAMOS!$AW$1:$BC$10000,4,0),0)</f>
        <v>0</v>
      </c>
      <c r="W3" s="189">
        <f>IFERROR(VLOOKUP(C3,PRESTAMOS!$BM$1:$BS$10000,3,0),0)</f>
        <v>0</v>
      </c>
      <c r="X3" s="189">
        <f>IFERROR(VLOOKUP(C3,PRESTAMOS!$BU$1:$CA$10000,3,0),0)</f>
        <v>0</v>
      </c>
      <c r="Y3" s="190">
        <f>IFERROR(VLOOKUP(C3,PRESTAMOS!$BU$1:$CA$10000,7,0),0)</f>
        <v>0</v>
      </c>
      <c r="Z3" s="190">
        <f>IFERROR(VLOOKUP(C3,PRESTAMOS!$BM$1:$BS$10000,4,0),0)</f>
        <v>0</v>
      </c>
      <c r="AA3" s="189">
        <f>IFERROR(VLOOKUP(C3,AHORRO!$P$1:$S$10000,3,0),0)</f>
        <v>1478</v>
      </c>
      <c r="AB3" s="190"/>
      <c r="AC3" s="190"/>
      <c r="AD3" s="188"/>
      <c r="AE3" s="191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</row>
    <row r="4" spans="1:74" x14ac:dyDescent="0.2">
      <c r="A4" s="173">
        <v>1090446310</v>
      </c>
      <c r="B4" s="170" t="s">
        <v>516</v>
      </c>
      <c r="C4" s="192">
        <v>1090446310</v>
      </c>
      <c r="D4" s="189">
        <f>IFERROR(VLOOKUP(C4,AHORRO!$F$1:$I$10000,3,0),0)</f>
        <v>236365</v>
      </c>
      <c r="E4" s="189">
        <f>IFERROR(VLOOKUP(C4,AHORRO!$A$1:$D$10000,3,0),0)</f>
        <v>45241</v>
      </c>
      <c r="F4" s="189">
        <f>IFERROR(VLOOKUP(C4,AHORRO!$K$1:$N$10000,3,0),0)</f>
        <v>229950</v>
      </c>
      <c r="G4" s="189">
        <f>IFERROR(VLOOKUP($C4,PRESTAMOS!$A$1:$C$10000,3,0),0)</f>
        <v>542436</v>
      </c>
      <c r="H4" s="189">
        <f>IFERROR(VLOOKUP(C4,PRESTAMOS!$I$1:$K$10000,3,0),0)</f>
        <v>50268</v>
      </c>
      <c r="I4" s="190">
        <f>IFERROR(VLOOKUP(C4,PRESTAMOS!$A$1:$G$10000,7,0),0)</f>
        <v>18</v>
      </c>
      <c r="J4" s="190" t="str">
        <f>IFERROR(VLOOKUP(C4,PRESTAMOS!$A$1:$G$10000,4,0),0)</f>
        <v>LIBRE INVERSION</v>
      </c>
      <c r="K4" s="189">
        <f>IFERROR(VLOOKUP(C4,PRESTAMOS!$Q$1:$W$10000,3,0),0)</f>
        <v>0</v>
      </c>
      <c r="L4" s="189">
        <f>IFERROR(VLOOKUP(C4,PRESTAMOS!$Y$1:$AE$10000,3,0),0)</f>
        <v>0</v>
      </c>
      <c r="M4" s="190">
        <f>IFERROR(VLOOKUP(C4,PRESTAMOS!$Y$1:$AE$10000,7,0),0)</f>
        <v>0</v>
      </c>
      <c r="N4" s="190">
        <f>IFERROR(VLOOKUP(C4,PRESTAMOS!$Q$1:$T$10000,4,0),0)</f>
        <v>0</v>
      </c>
      <c r="O4" s="189">
        <f>IFERROR(VLOOKUP(C4,PRESTAMOS!$AG$1:$AM$10000,3,0),0)</f>
        <v>0</v>
      </c>
      <c r="P4" s="189">
        <f>IFERROR(VLOOKUP(C4,PRESTAMOS!$AO$1:$AU$10000,3,0),0)</f>
        <v>0</v>
      </c>
      <c r="Q4" s="190">
        <f>IFERROR(VLOOKUP(C4,PRESTAMOS!$AO$1:$AU$10000,7,0),0)</f>
        <v>0</v>
      </c>
      <c r="R4" s="190">
        <f>IFERROR(VLOOKUP(C4,PRESTAMOS!$AG$1:$AM$10000,4,0),0)</f>
        <v>0</v>
      </c>
      <c r="S4" s="189">
        <f>IFERROR(VLOOKUP(C4,PRESTAMOS!$AW$1:$BC$10000,3,0),0)</f>
        <v>0</v>
      </c>
      <c r="T4" s="189">
        <f>IFERROR(VLOOKUP(C4,PRESTAMOS!$BE$1:$BK$10000,3,0),0)</f>
        <v>0</v>
      </c>
      <c r="U4" s="188">
        <f>IFERROR(VLOOKUP(C4,PRESTAMOS!$BE$1:$BK$10000,7,0),0)</f>
        <v>0</v>
      </c>
      <c r="V4" s="190">
        <f>IFERROR(VLOOKUP(C4,PRESTAMOS!$AW$1:$BC$10000,4,0),0)</f>
        <v>0</v>
      </c>
      <c r="W4" s="189">
        <f>IFERROR(VLOOKUP(C4,PRESTAMOS!$BM$1:$BS$10000,3,0),0)</f>
        <v>0</v>
      </c>
      <c r="X4" s="189">
        <f>IFERROR(VLOOKUP(C4,PRESTAMOS!$BU$1:$CA$10000,3,0),0)</f>
        <v>0</v>
      </c>
      <c r="Y4" s="190">
        <f>IFERROR(VLOOKUP(C4,PRESTAMOS!$BU$1:$CA$10000,7,0),0)</f>
        <v>0</v>
      </c>
      <c r="Z4" s="190">
        <f>IFERROR(VLOOKUP(C4,PRESTAMOS!$BM$1:$BS$10000,4,0),0)</f>
        <v>0</v>
      </c>
      <c r="AA4" s="189">
        <f>IFERROR(VLOOKUP(C4,AHORRO!$P$1:$S$10000,3,0),0)</f>
        <v>5823</v>
      </c>
      <c r="AB4" s="190"/>
      <c r="AC4" s="190"/>
      <c r="AD4" s="188"/>
      <c r="AE4" s="191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</row>
    <row r="5" spans="1:74" x14ac:dyDescent="0.2">
      <c r="A5" s="173">
        <v>37750591</v>
      </c>
      <c r="B5" s="170" t="s">
        <v>457</v>
      </c>
      <c r="C5" s="192">
        <v>37750591</v>
      </c>
      <c r="D5" s="189">
        <f>IFERROR(VLOOKUP(C5,AHORRO!$F$1:$I$10000,3,0),0)</f>
        <v>392663</v>
      </c>
      <c r="E5" s="189">
        <f>IFERROR(VLOOKUP(C5,AHORRO!$A$1:$D$10000,3,0),0)</f>
        <v>155291</v>
      </c>
      <c r="F5" s="189">
        <f>IFERROR(VLOOKUP(C5,AHORRO!$K$1:$N$10000,3,0),0)</f>
        <v>380353</v>
      </c>
      <c r="G5" s="189">
        <f>IFERROR(VLOOKUP($C5,PRESTAMOS!$A$1:$C$10000,3,0),0)</f>
        <v>444390</v>
      </c>
      <c r="H5" s="189">
        <f>IFERROR(VLOOKUP(C5,PRESTAMOS!$I$1:$K$10000,3,0),0)</f>
        <v>23550</v>
      </c>
      <c r="I5" s="190">
        <f>IFERROR(VLOOKUP(C5,PRESTAMOS!$A$1:$G$10000,7,0),0)</f>
        <v>10</v>
      </c>
      <c r="J5" s="190" t="str">
        <f>IFERROR(VLOOKUP(C5,PRESTAMOS!$A$1:$G$10000,4,0),0)</f>
        <v>LIBRE INVERSION</v>
      </c>
      <c r="K5" s="189">
        <f>IFERROR(VLOOKUP(C5,PRESTAMOS!$Q$1:$W$10000,3,0),0)</f>
        <v>1154207</v>
      </c>
      <c r="L5" s="189">
        <f>IFERROR(VLOOKUP(C5,PRESTAMOS!$Y$1:$AE$10000,3,0),0)</f>
        <v>95821</v>
      </c>
      <c r="M5" s="190">
        <f>IFERROR(VLOOKUP(C5,PRESTAMOS!$Y$1:$AE$10000,7,0),0)</f>
        <v>26</v>
      </c>
      <c r="N5" s="190" t="str">
        <f>IFERROR(VLOOKUP(C5,PRESTAMOS!$Q$1:$T$10000,4,0),0)</f>
        <v>MEJORAS LOCATIVAS</v>
      </c>
      <c r="O5" s="189">
        <f>IFERROR(VLOOKUP(C5,PRESTAMOS!$AG$1:$AM$10000,3,0),0)</f>
        <v>1950053</v>
      </c>
      <c r="P5" s="189">
        <f>IFERROR(VLOOKUP(C5,PRESTAMOS!$AO$1:$AU$10000,3,0),0)</f>
        <v>217742</v>
      </c>
      <c r="Q5" s="190">
        <f>IFERROR(VLOOKUP(C5,PRESTAMOS!$AO$1:$AU$10000,7,0),0)</f>
        <v>35</v>
      </c>
      <c r="R5" s="190" t="str">
        <f>IFERROR(VLOOKUP(C5,PRESTAMOS!$AG$1:$AM$10000,4,0),0)</f>
        <v>MEJORAS LOCATIVAS</v>
      </c>
      <c r="S5" s="189">
        <f>IFERROR(VLOOKUP(C5,PRESTAMOS!$AW$1:$BC$10000,3,0),0)</f>
        <v>0</v>
      </c>
      <c r="T5" s="189">
        <f>IFERROR(VLOOKUP(C5,PRESTAMOS!$BE$1:$BK$10000,3,0),0)</f>
        <v>0</v>
      </c>
      <c r="U5" s="188">
        <f>IFERROR(VLOOKUP(C5,PRESTAMOS!$BE$1:$BK$10000,7,0),0)</f>
        <v>0</v>
      </c>
      <c r="V5" s="190">
        <f>IFERROR(VLOOKUP(C5,PRESTAMOS!$AW$1:$BC$10000,4,0),0)</f>
        <v>0</v>
      </c>
      <c r="W5" s="189">
        <f>IFERROR(VLOOKUP(C5,PRESTAMOS!$BM$1:$BS$10000,3,0),0)</f>
        <v>0</v>
      </c>
      <c r="X5" s="189">
        <f>IFERROR(VLOOKUP(C5,PRESTAMOS!$BU$1:$CA$10000,3,0),0)</f>
        <v>0</v>
      </c>
      <c r="Y5" s="190">
        <f>IFERROR(VLOOKUP(C5,PRESTAMOS!$BU$1:$CA$10000,7,0),0)</f>
        <v>0</v>
      </c>
      <c r="Z5" s="190">
        <f>IFERROR(VLOOKUP(C5,PRESTAMOS!$BM$1:$BS$10000,4,0),0)</f>
        <v>0</v>
      </c>
      <c r="AA5" s="189">
        <f>IFERROR(VLOOKUP(C5,AHORRO!$P$1:$S$10000,3,0),0)</f>
        <v>16815</v>
      </c>
      <c r="AB5" s="190"/>
      <c r="AC5" s="190"/>
      <c r="AD5" s="188"/>
      <c r="AE5" s="191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</row>
    <row r="6" spans="1:74" x14ac:dyDescent="0.2">
      <c r="A6" s="186">
        <v>1096946702</v>
      </c>
      <c r="B6" s="187" t="s">
        <v>371</v>
      </c>
      <c r="C6" s="188">
        <v>1096946702</v>
      </c>
      <c r="D6" s="189">
        <f>IFERROR(VLOOKUP(C6,AHORRO!$F$1:$I$10000,3,0),0)</f>
        <v>344464</v>
      </c>
      <c r="E6" s="189">
        <f>IFERROR(VLOOKUP(C6,AHORRO!$A$1:$D$10000,3,0),0)</f>
        <v>63477</v>
      </c>
      <c r="F6" s="189">
        <f>IFERROR(VLOOKUP(C6,AHORRO!$K$1:$N$10000,3,0),0)</f>
        <v>385310</v>
      </c>
      <c r="G6" s="189">
        <f>IFERROR(VLOOKUP($C6,PRESTAMOS!$A$1:$C$10000,3,0),0)</f>
        <v>0</v>
      </c>
      <c r="H6" s="189">
        <f>IFERROR(VLOOKUP(C6,PRESTAMOS!$I$1:$K$10000,3,0),0)</f>
        <v>0</v>
      </c>
      <c r="I6" s="190">
        <f>IFERROR(VLOOKUP(C6,PRESTAMOS!$A$1:$G$10000,7,0),0)</f>
        <v>0</v>
      </c>
      <c r="J6" s="190">
        <f>IFERROR(VLOOKUP(C6,PRESTAMOS!$A$1:$G$10000,4,0),0)</f>
        <v>0</v>
      </c>
      <c r="K6" s="189">
        <f>IFERROR(VLOOKUP(C6,PRESTAMOS!$Q$1:$W$10000,3,0),0)</f>
        <v>0</v>
      </c>
      <c r="L6" s="189">
        <f>IFERROR(VLOOKUP(C6,PRESTAMOS!$Y$1:$AE$10000,3,0),0)</f>
        <v>0</v>
      </c>
      <c r="M6" s="190">
        <f>IFERROR(VLOOKUP(C6,PRESTAMOS!$Y$1:$AE$10000,7,0),0)</f>
        <v>0</v>
      </c>
      <c r="N6" s="190">
        <f>IFERROR(VLOOKUP(C6,PRESTAMOS!$Q$1:$T$10000,4,0),0)</f>
        <v>0</v>
      </c>
      <c r="O6" s="189">
        <f>IFERROR(VLOOKUP(C6,PRESTAMOS!$AG$1:$AM$10000,3,0),0)</f>
        <v>0</v>
      </c>
      <c r="P6" s="189">
        <f>IFERROR(VLOOKUP(C6,PRESTAMOS!$AO$1:$AU$10000,3,0),0)</f>
        <v>0</v>
      </c>
      <c r="Q6" s="190">
        <f>IFERROR(VLOOKUP(C6,PRESTAMOS!$AO$1:$AU$10000,7,0),0)</f>
        <v>0</v>
      </c>
      <c r="R6" s="190">
        <f>IFERROR(VLOOKUP(C6,PRESTAMOS!$AG$1:$AM$10000,4,0),0)</f>
        <v>0</v>
      </c>
      <c r="S6" s="189">
        <f>IFERROR(VLOOKUP(C6,PRESTAMOS!$AW$1:$BC$10000,3,0),0)</f>
        <v>0</v>
      </c>
      <c r="T6" s="189">
        <f>IFERROR(VLOOKUP(C6,PRESTAMOS!$BE$1:$BK$10000,3,0),0)</f>
        <v>0</v>
      </c>
      <c r="U6" s="188">
        <f>IFERROR(VLOOKUP(C6,PRESTAMOS!$BE$1:$BK$10000,7,0),0)</f>
        <v>0</v>
      </c>
      <c r="V6" s="190">
        <f>IFERROR(VLOOKUP(C6,PRESTAMOS!$AW$1:$BC$10000,4,0),0)</f>
        <v>0</v>
      </c>
      <c r="W6" s="189">
        <f>IFERROR(VLOOKUP(C6,PRESTAMOS!$BM$1:$BS$10000,3,0),0)</f>
        <v>0</v>
      </c>
      <c r="X6" s="189">
        <f>IFERROR(VLOOKUP(C6,PRESTAMOS!$BU$1:$CA$10000,3,0),0)</f>
        <v>0</v>
      </c>
      <c r="Y6" s="190">
        <f>IFERROR(VLOOKUP(C6,PRESTAMOS!$BU$1:$CA$10000,7,0),0)</f>
        <v>0</v>
      </c>
      <c r="Z6" s="190">
        <f>IFERROR(VLOOKUP(C6,PRESTAMOS!$BM$1:$BS$10000,4,0),0)</f>
        <v>0</v>
      </c>
      <c r="AA6" s="189">
        <f>IFERROR(VLOOKUP(C6,AHORRO!$P$1:$S$10000,3,0),0)</f>
        <v>8882</v>
      </c>
      <c r="AB6" s="190"/>
      <c r="AC6" s="190"/>
      <c r="AD6" s="188"/>
      <c r="AE6" s="191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</row>
    <row r="7" spans="1:74" x14ac:dyDescent="0.2">
      <c r="A7" s="186">
        <v>1100395909</v>
      </c>
      <c r="B7" s="187" t="s">
        <v>303</v>
      </c>
      <c r="C7" s="188">
        <v>1100395909</v>
      </c>
      <c r="D7" s="189">
        <f>IFERROR(VLOOKUP(C7,AHORRO!$F$1:$I$10000,3,0),0)</f>
        <v>1065581</v>
      </c>
      <c r="E7" s="189">
        <f>IFERROR(VLOOKUP(C7,AHORRO!$A$1:$D$10000,3,0),0)</f>
        <v>149264</v>
      </c>
      <c r="F7" s="189">
        <f>IFERROR(VLOOKUP(C7,AHORRO!$K$1:$N$10000,3,0),0)</f>
        <v>1010565</v>
      </c>
      <c r="G7" s="189">
        <f>IFERROR(VLOOKUP($C7,PRESTAMOS!$A$1:$C$10000,3,0),0)</f>
        <v>2000000</v>
      </c>
      <c r="H7" s="189">
        <f>IFERROR(VLOOKUP(C7,PRESTAMOS!$I$1:$K$10000,3,0),0)</f>
        <v>145420</v>
      </c>
      <c r="I7" s="190">
        <f>IFERROR(VLOOKUP(C7,PRESTAMOS!$A$1:$G$10000,7,0),0)</f>
        <v>14</v>
      </c>
      <c r="J7" s="190" t="str">
        <f>IFERROR(VLOOKUP(C7,PRESTAMOS!$A$1:$G$10000,4,0),0)</f>
        <v>LIBRE INVERSION</v>
      </c>
      <c r="K7" s="189">
        <f>IFERROR(VLOOKUP(C7,PRESTAMOS!$Q$1:$W$10000,3,0),0)</f>
        <v>1519265</v>
      </c>
      <c r="L7" s="189">
        <f>IFERROR(VLOOKUP(C7,PRESTAMOS!$Y$1:$AE$10000,3,0),0)</f>
        <v>64951</v>
      </c>
      <c r="M7" s="190">
        <f>IFERROR(VLOOKUP(C7,PRESTAMOS!$Y$1:$AE$10000,7,0),0)</f>
        <v>12</v>
      </c>
      <c r="N7" s="190" t="str">
        <f>IFERROR(VLOOKUP(C7,PRESTAMOS!$Q$1:$T$10000,4,0),0)</f>
        <v>CREDITO NAVIDEÑO</v>
      </c>
      <c r="O7" s="189">
        <f>IFERROR(VLOOKUP(C7,PRESTAMOS!$AG$1:$AM$10000,3,0),0)</f>
        <v>0</v>
      </c>
      <c r="P7" s="189">
        <f>IFERROR(VLOOKUP(C7,PRESTAMOS!$AO$1:$AU$10000,3,0),0)</f>
        <v>0</v>
      </c>
      <c r="Q7" s="190">
        <f>IFERROR(VLOOKUP(C7,PRESTAMOS!$AO$1:$AU$10000,7,0),0)</f>
        <v>0</v>
      </c>
      <c r="R7" s="190">
        <f>IFERROR(VLOOKUP(C7,PRESTAMOS!$AG$1:$AM$10000,4,0),0)</f>
        <v>0</v>
      </c>
      <c r="S7" s="189">
        <f>IFERROR(VLOOKUP(C7,PRESTAMOS!$AW$1:$BC$10000,3,0),0)</f>
        <v>0</v>
      </c>
      <c r="T7" s="189">
        <f>IFERROR(VLOOKUP(C7,PRESTAMOS!$BE$1:$BK$10000,3,0),0)</f>
        <v>0</v>
      </c>
      <c r="U7" s="188">
        <f>IFERROR(VLOOKUP(C7,PRESTAMOS!$BE$1:$BK$10000,7,0),0)</f>
        <v>0</v>
      </c>
      <c r="V7" s="190">
        <f>IFERROR(VLOOKUP(C7,PRESTAMOS!$AW$1:$BC$10000,4,0),0)</f>
        <v>0</v>
      </c>
      <c r="W7" s="189">
        <f>IFERROR(VLOOKUP(C7,PRESTAMOS!$BM$1:$BS$10000,3,0),0)</f>
        <v>0</v>
      </c>
      <c r="X7" s="189">
        <f>IFERROR(VLOOKUP(C7,PRESTAMOS!$BU$1:$CA$10000,3,0),0)</f>
        <v>0</v>
      </c>
      <c r="Y7" s="190">
        <f>IFERROR(VLOOKUP(C7,PRESTAMOS!$BU$1:$CA$10000,7,0),0)</f>
        <v>0</v>
      </c>
      <c r="Z7" s="190">
        <f>IFERROR(VLOOKUP(C7,PRESTAMOS!$BM$1:$BS$10000,4,0),0)</f>
        <v>0</v>
      </c>
      <c r="AA7" s="189">
        <f>IFERROR(VLOOKUP(C7,AHORRO!$P$1:$S$10000,3,0),0)</f>
        <v>31059</v>
      </c>
      <c r="AB7" s="190"/>
      <c r="AC7" s="190"/>
      <c r="AD7" s="188"/>
      <c r="AE7" s="191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</row>
    <row r="8" spans="1:74" x14ac:dyDescent="0.2">
      <c r="A8" s="186">
        <v>65152179</v>
      </c>
      <c r="B8" s="187" t="s">
        <v>5</v>
      </c>
      <c r="C8" s="188">
        <v>63558697</v>
      </c>
      <c r="D8" s="189">
        <f>IFERROR(VLOOKUP(C8,AHORRO!$F$1:$I$10000,3,0),0)</f>
        <v>1679279</v>
      </c>
      <c r="E8" s="189">
        <f>IFERROR(VLOOKUP(C8,AHORRO!$A$1:$D$10000,3,0),0)</f>
        <v>130770</v>
      </c>
      <c r="F8" s="189">
        <f>IFERROR(VLOOKUP(C8,AHORRO!$K$1:$N$10000,3,0),0)</f>
        <v>1543515</v>
      </c>
      <c r="G8" s="189">
        <f>IFERROR(VLOOKUP($C8,PRESTAMOS!$A$1:$C$10000,3,0),0)</f>
        <v>18049911</v>
      </c>
      <c r="H8" s="189">
        <f>IFERROR(VLOOKUP(C8,PRESTAMOS!$I$1:$K$10000,3,0),0)</f>
        <v>5781477</v>
      </c>
      <c r="I8" s="190">
        <f>IFERROR(VLOOKUP(C8,PRESTAMOS!$A$1:$G$10000,7,0),0)</f>
        <v>116</v>
      </c>
      <c r="J8" s="190" t="str">
        <f>IFERROR(VLOOKUP(C8,PRESTAMOS!$A$1:$G$10000,4,0),0)</f>
        <v>VIVIENDA</v>
      </c>
      <c r="K8" s="189">
        <f>IFERROR(VLOOKUP(C8,PRESTAMOS!$Q$1:$W$10000,3,0),0)</f>
        <v>1793714</v>
      </c>
      <c r="L8" s="189">
        <f>IFERROR(VLOOKUP(C8,PRESTAMOS!$Y$1:$AE$10000,3,0),0)</f>
        <v>192580</v>
      </c>
      <c r="M8" s="190">
        <f>IFERROR(VLOOKUP(C8,PRESTAMOS!$Y$1:$AE$10000,7,0),0)</f>
        <v>31</v>
      </c>
      <c r="N8" s="190" t="str">
        <f>IFERROR(VLOOKUP(C8,PRESTAMOS!$Q$1:$T$10000,4,0),0)</f>
        <v>CREDITO NAVIDEÑO</v>
      </c>
      <c r="O8" s="189">
        <f>IFERROR(VLOOKUP(C8,PRESTAMOS!$AG$1:$AM$10000,3,0),0)</f>
        <v>0</v>
      </c>
      <c r="P8" s="189">
        <f>IFERROR(VLOOKUP(C8,PRESTAMOS!$AO$1:$AU$10000,3,0),0)</f>
        <v>0</v>
      </c>
      <c r="Q8" s="190">
        <f>IFERROR(VLOOKUP(C8,PRESTAMOS!$AO$1:$AU$10000,7,0),0)</f>
        <v>0</v>
      </c>
      <c r="R8" s="190">
        <f>IFERROR(VLOOKUP(C8,PRESTAMOS!$AG$1:$AM$10000,4,0),0)</f>
        <v>0</v>
      </c>
      <c r="S8" s="189">
        <f>IFERROR(VLOOKUP(C8,PRESTAMOS!$AW$1:$BC$10000,3,0),0)</f>
        <v>0</v>
      </c>
      <c r="T8" s="189">
        <f>IFERROR(VLOOKUP(C8,PRESTAMOS!$BE$1:$BK$10000,3,0),0)</f>
        <v>0</v>
      </c>
      <c r="U8" s="188">
        <f>IFERROR(VLOOKUP(C8,PRESTAMOS!$BE$1:$BK$10000,7,0),0)</f>
        <v>0</v>
      </c>
      <c r="V8" s="190">
        <f>IFERROR(VLOOKUP(C8,PRESTAMOS!$AW$1:$BC$10000,4,0),0)</f>
        <v>0</v>
      </c>
      <c r="W8" s="189">
        <f>IFERROR(VLOOKUP(C8,PRESTAMOS!$BM$1:$BS$10000,3,0),0)</f>
        <v>0</v>
      </c>
      <c r="X8" s="189">
        <f>IFERROR(VLOOKUP(C8,PRESTAMOS!$BU$1:$CA$10000,3,0),0)</f>
        <v>0</v>
      </c>
      <c r="Y8" s="190">
        <f>IFERROR(VLOOKUP(C8,PRESTAMOS!$BU$1:$CA$10000,7,0),0)</f>
        <v>0</v>
      </c>
      <c r="Z8" s="190">
        <f>IFERROR(VLOOKUP(C8,PRESTAMOS!$BM$1:$BS$10000,4,0),0)</f>
        <v>0</v>
      </c>
      <c r="AA8" s="189">
        <f>IFERROR(VLOOKUP(C8,AHORRO!$P$1:$S$10000,3,0),0)</f>
        <v>47817</v>
      </c>
      <c r="AB8" s="190"/>
      <c r="AC8" s="190"/>
      <c r="AD8" s="188"/>
      <c r="AE8" s="191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</row>
    <row r="9" spans="1:74" x14ac:dyDescent="0.2">
      <c r="A9" s="186">
        <v>1095791500</v>
      </c>
      <c r="B9" s="187" t="s">
        <v>445</v>
      </c>
      <c r="C9" s="188">
        <v>1095791500</v>
      </c>
      <c r="D9" s="189">
        <f>IFERROR(VLOOKUP(C9,AHORRO!$F$1:$I$10000,3,0),0)</f>
        <v>290516</v>
      </c>
      <c r="E9" s="189">
        <f>IFERROR(VLOOKUP(C9,AHORRO!$A$1:$D$10000,3,0),0)</f>
        <v>62239</v>
      </c>
      <c r="F9" s="189">
        <f>IFERROR(VLOOKUP(C9,AHORRO!$K$1:$N$10000,3,0),0)</f>
        <v>281130</v>
      </c>
      <c r="G9" s="189">
        <f>IFERROR(VLOOKUP($C9,PRESTAMOS!$A$1:$C$10000,3,0),0)</f>
        <v>5506081</v>
      </c>
      <c r="H9" s="189">
        <f>IFERROR(VLOOKUP(C9,PRESTAMOS!$I$1:$K$10000,3,0),0)</f>
        <v>1497123</v>
      </c>
      <c r="I9" s="190">
        <f>IFERROR(VLOOKUP(C9,PRESTAMOS!$A$1:$G$10000,7,0),0)</f>
        <v>52</v>
      </c>
      <c r="J9" s="190" t="str">
        <f>IFERROR(VLOOKUP(C9,PRESTAMOS!$A$1:$G$10000,4,0),0)</f>
        <v>LIBRE INVERSION</v>
      </c>
      <c r="K9" s="189">
        <f>IFERROR(VLOOKUP(C9,PRESTAMOS!$Q$1:$W$10000,3,0),0)</f>
        <v>0</v>
      </c>
      <c r="L9" s="189">
        <f>IFERROR(VLOOKUP(C9,PRESTAMOS!$Y$1:$AE$10000,3,0),0)</f>
        <v>0</v>
      </c>
      <c r="M9" s="190">
        <f>IFERROR(VLOOKUP(C9,PRESTAMOS!$Y$1:$AE$10000,7,0),0)</f>
        <v>0</v>
      </c>
      <c r="N9" s="190">
        <f>IFERROR(VLOOKUP(C9,PRESTAMOS!$Q$1:$T$10000,4,0),0)</f>
        <v>0</v>
      </c>
      <c r="O9" s="189">
        <f>IFERROR(VLOOKUP(C9,PRESTAMOS!$AG$1:$AM$10000,3,0),0)</f>
        <v>0</v>
      </c>
      <c r="P9" s="189">
        <f>IFERROR(VLOOKUP(C9,PRESTAMOS!$AO$1:$AU$10000,3,0),0)</f>
        <v>0</v>
      </c>
      <c r="Q9" s="190">
        <f>IFERROR(VLOOKUP(C9,PRESTAMOS!$AO$1:$AU$10000,7,0),0)</f>
        <v>0</v>
      </c>
      <c r="R9" s="190">
        <f>IFERROR(VLOOKUP(C9,PRESTAMOS!$AG$1:$AM$10000,4,0),0)</f>
        <v>0</v>
      </c>
      <c r="S9" s="189">
        <f>IFERROR(VLOOKUP(C9,PRESTAMOS!$AW$1:$BC$10000,3,0),0)</f>
        <v>0</v>
      </c>
      <c r="T9" s="189">
        <f>IFERROR(VLOOKUP(C9,PRESTAMOS!$BE$1:$BK$10000,3,0),0)</f>
        <v>0</v>
      </c>
      <c r="U9" s="188">
        <f>IFERROR(VLOOKUP(C9,PRESTAMOS!$BE$1:$BK$10000,7,0),0)</f>
        <v>0</v>
      </c>
      <c r="V9" s="190">
        <f>IFERROR(VLOOKUP(C9,PRESTAMOS!$AW$1:$BC$10000,4,0),0)</f>
        <v>0</v>
      </c>
      <c r="W9" s="189">
        <f>IFERROR(VLOOKUP(C9,PRESTAMOS!$BM$1:$BS$10000,3,0),0)</f>
        <v>0</v>
      </c>
      <c r="X9" s="189">
        <f>IFERROR(VLOOKUP(C9,PRESTAMOS!$BU$1:$CA$10000,3,0),0)</f>
        <v>0</v>
      </c>
      <c r="Y9" s="190">
        <f>IFERROR(VLOOKUP(C9,PRESTAMOS!$BU$1:$CA$10000,7,0),0)</f>
        <v>0</v>
      </c>
      <c r="Z9" s="190">
        <f>IFERROR(VLOOKUP(C9,PRESTAMOS!$BM$1:$BS$10000,4,0),0)</f>
        <v>0</v>
      </c>
      <c r="AA9" s="189">
        <f>IFERROR(VLOOKUP(C9,AHORRO!$P$1:$S$10000,3,0),0)</f>
        <v>18376</v>
      </c>
      <c r="AB9" s="190"/>
      <c r="AC9" s="190"/>
      <c r="AD9" s="188"/>
      <c r="AE9" s="191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</row>
    <row r="10" spans="1:74" x14ac:dyDescent="0.2">
      <c r="A10" s="193">
        <v>1098661898</v>
      </c>
      <c r="B10" s="194" t="s">
        <v>287</v>
      </c>
      <c r="C10" s="195">
        <v>1098661898</v>
      </c>
      <c r="D10" s="189">
        <f>IFERROR(VLOOKUP(C10,AHORRO!$F$1:$I$10000,3,0),0)</f>
        <v>869381</v>
      </c>
      <c r="E10" s="189">
        <f>IFERROR(VLOOKUP(C10,AHORRO!$A$1:$D$10000,3,0),0)</f>
        <v>0</v>
      </c>
      <c r="F10" s="189">
        <f>IFERROR(VLOOKUP(C10,AHORRO!$K$1:$N$10000,3,0),0)</f>
        <v>823224</v>
      </c>
      <c r="G10" s="189">
        <f>IFERROR(VLOOKUP($C10,PRESTAMOS!$A$1:$C$10000,3,0),0)</f>
        <v>1128970</v>
      </c>
      <c r="H10" s="189">
        <f>IFERROR(VLOOKUP(C10,PRESTAMOS!$I$1:$K$10000,3,0),0)</f>
        <v>120520</v>
      </c>
      <c r="I10" s="190">
        <f>IFERROR(VLOOKUP(C10,PRESTAMOS!$A$1:$G$10000,7,0),0)</f>
        <v>22</v>
      </c>
      <c r="J10" s="190" t="str">
        <f>IFERROR(VLOOKUP(C10,PRESTAMOS!$A$1:$G$10000,4,0),0)</f>
        <v>LIBRE INVERSION</v>
      </c>
      <c r="K10" s="189">
        <f>IFERROR(VLOOKUP(C10,PRESTAMOS!$Q$1:$W$10000,3,0),0)</f>
        <v>703276</v>
      </c>
      <c r="L10" s="189">
        <f>IFERROR(VLOOKUP(C10,PRESTAMOS!$Y$1:$AE$10000,3,0),0)</f>
        <v>26978</v>
      </c>
      <c r="M10" s="190">
        <f>IFERROR(VLOOKUP(C10,PRESTAMOS!$Y$1:$AE$10000,7,0),0)</f>
        <v>7</v>
      </c>
      <c r="N10" s="190" t="str">
        <f>IFERROR(VLOOKUP(C10,PRESTAMOS!$Q$1:$T$10000,4,0),0)</f>
        <v>LIBRE INVERSION</v>
      </c>
      <c r="O10" s="189">
        <f>IFERROR(VLOOKUP(C10,PRESTAMOS!$AG$1:$AM$10000,3,0),0)</f>
        <v>0</v>
      </c>
      <c r="P10" s="189">
        <f>IFERROR(VLOOKUP(C10,PRESTAMOS!$AO$1:$AU$10000,3,0),0)</f>
        <v>0</v>
      </c>
      <c r="Q10" s="190">
        <f>IFERROR(VLOOKUP(C10,PRESTAMOS!$AO$1:$AU$10000,7,0),0)</f>
        <v>0</v>
      </c>
      <c r="R10" s="190">
        <f>IFERROR(VLOOKUP(C10,PRESTAMOS!$AG$1:$AM$10000,4,0),0)</f>
        <v>0</v>
      </c>
      <c r="S10" s="189">
        <f>IFERROR(VLOOKUP(C10,PRESTAMOS!$AW$1:$BC$10000,3,0),0)</f>
        <v>0</v>
      </c>
      <c r="T10" s="189">
        <f>IFERROR(VLOOKUP(C10,PRESTAMOS!$BE$1:$BK$10000,3,0),0)</f>
        <v>0</v>
      </c>
      <c r="U10" s="188">
        <f>IFERROR(VLOOKUP(C10,PRESTAMOS!$BE$1:$BK$10000,7,0),0)</f>
        <v>0</v>
      </c>
      <c r="V10" s="190">
        <f>IFERROR(VLOOKUP(C10,PRESTAMOS!$AW$1:$BC$10000,4,0),0)</f>
        <v>0</v>
      </c>
      <c r="W10" s="189">
        <f>IFERROR(VLOOKUP(C10,PRESTAMOS!$BM$1:$BS$10000,3,0),0)</f>
        <v>0</v>
      </c>
      <c r="X10" s="189">
        <f>IFERROR(VLOOKUP(C10,PRESTAMOS!$BU$1:$CA$10000,3,0),0)</f>
        <v>0</v>
      </c>
      <c r="Y10" s="190">
        <f>IFERROR(VLOOKUP(C10,PRESTAMOS!$BU$1:$CA$10000,7,0),0)</f>
        <v>0</v>
      </c>
      <c r="Z10" s="190">
        <f>IFERROR(VLOOKUP(C10,PRESTAMOS!$BM$1:$BS$10000,4,0),0)</f>
        <v>0</v>
      </c>
      <c r="AA10" s="189">
        <f>IFERROR(VLOOKUP(C10,AHORRO!$P$1:$S$10000,3,0),0)</f>
        <v>19914</v>
      </c>
      <c r="AB10" s="190"/>
      <c r="AC10" s="190"/>
      <c r="AD10" s="188"/>
      <c r="AE10" s="191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</row>
    <row r="11" spans="1:74" x14ac:dyDescent="0.2">
      <c r="A11" s="186">
        <v>88240636</v>
      </c>
      <c r="B11" s="187" t="s">
        <v>538</v>
      </c>
      <c r="C11" s="188">
        <v>88240636</v>
      </c>
      <c r="D11" s="189">
        <f>IFERROR(VLOOKUP(C11,AHORRO!$F$1:$I$10000,3,0),0)</f>
        <v>423534</v>
      </c>
      <c r="E11" s="189">
        <f>IFERROR(VLOOKUP(C11,AHORRO!$A$1:$D$10000,3,0),0)</f>
        <v>204948</v>
      </c>
      <c r="F11" s="189">
        <f>IFERROR(VLOOKUP(C11,AHORRO!$K$1:$N$10000,3,0),0)</f>
        <v>413550</v>
      </c>
      <c r="G11" s="189">
        <f>IFERROR(VLOOKUP($C11,PRESTAMOS!$A$1:$C$10000,3,0),0)</f>
        <v>542436</v>
      </c>
      <c r="H11" s="189">
        <f>IFERROR(VLOOKUP(C11,PRESTAMOS!$I$1:$K$10000,3,0),0)</f>
        <v>50268</v>
      </c>
      <c r="I11" s="190">
        <f>IFERROR(VLOOKUP(C11,PRESTAMOS!$A$1:$G$10000,7,0),0)</f>
        <v>18</v>
      </c>
      <c r="J11" s="190" t="str">
        <f>IFERROR(VLOOKUP(C11,PRESTAMOS!$A$1:$G$10000,4,0),0)</f>
        <v>LIBRE INVERSION</v>
      </c>
      <c r="K11" s="189">
        <f>IFERROR(VLOOKUP(C11,PRESTAMOS!$Q$1:$W$10000,3,0),0)</f>
        <v>761115</v>
      </c>
      <c r="L11" s="189">
        <f>IFERROR(VLOOKUP(C11,PRESTAMOS!$Y$1:$AE$10000,3,0),0)</f>
        <v>36663</v>
      </c>
      <c r="M11" s="190">
        <f>IFERROR(VLOOKUP(C11,PRESTAMOS!$Y$1:$AE$10000,7,0),0)</f>
        <v>18</v>
      </c>
      <c r="N11" s="190" t="str">
        <f>IFERROR(VLOOKUP(C11,PRESTAMOS!$Q$1:$T$10000,4,0),0)</f>
        <v>CALAMIDAD DOMESTICA</v>
      </c>
      <c r="O11" s="189">
        <f>IFERROR(VLOOKUP(C11,PRESTAMOS!$AG$1:$AM$10000,3,0),0)</f>
        <v>0</v>
      </c>
      <c r="P11" s="189">
        <f>IFERROR(VLOOKUP(C11,PRESTAMOS!$AO$1:$AU$10000,3,0),0)</f>
        <v>0</v>
      </c>
      <c r="Q11" s="190">
        <f>IFERROR(VLOOKUP(C11,PRESTAMOS!$AO$1:$AU$10000,7,0),0)</f>
        <v>0</v>
      </c>
      <c r="R11" s="190">
        <f>IFERROR(VLOOKUP(C11,PRESTAMOS!$AG$1:$AM$10000,4,0),0)</f>
        <v>0</v>
      </c>
      <c r="S11" s="189">
        <f>IFERROR(VLOOKUP(C11,PRESTAMOS!$AW$1:$BC$10000,3,0),0)</f>
        <v>0</v>
      </c>
      <c r="T11" s="189">
        <f>IFERROR(VLOOKUP(C11,PRESTAMOS!$BE$1:$BK$10000,3,0),0)</f>
        <v>0</v>
      </c>
      <c r="U11" s="188">
        <f>IFERROR(VLOOKUP(C11,PRESTAMOS!$BE$1:$BK$10000,7,0),0)</f>
        <v>0</v>
      </c>
      <c r="V11" s="190">
        <f>IFERROR(VLOOKUP(C11,PRESTAMOS!$AW$1:$BC$10000,4,0),0)</f>
        <v>0</v>
      </c>
      <c r="W11" s="189">
        <f>IFERROR(VLOOKUP(C11,PRESTAMOS!$BM$1:$BS$10000,3,0),0)</f>
        <v>0</v>
      </c>
      <c r="X11" s="189">
        <f>IFERROR(VLOOKUP(C11,PRESTAMOS!$BU$1:$CA$10000,3,0),0)</f>
        <v>0</v>
      </c>
      <c r="Y11" s="190">
        <f>IFERROR(VLOOKUP(C11,PRESTAMOS!$BU$1:$CA$10000,7,0),0)</f>
        <v>0</v>
      </c>
      <c r="Z11" s="190">
        <f>IFERROR(VLOOKUP(C11,PRESTAMOS!$BM$1:$BS$10000,4,0),0)</f>
        <v>0</v>
      </c>
      <c r="AA11" s="189">
        <f>IFERROR(VLOOKUP(C11,AHORRO!$P$1:$S$10000,3,0),0)</f>
        <v>12603</v>
      </c>
      <c r="AB11" s="190"/>
      <c r="AC11" s="190"/>
      <c r="AD11" s="188"/>
      <c r="AE11" s="191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</row>
    <row r="12" spans="1:74" x14ac:dyDescent="0.2">
      <c r="A12" s="193">
        <v>1095915898</v>
      </c>
      <c r="B12" s="194" t="s">
        <v>286</v>
      </c>
      <c r="C12" s="195">
        <v>1095915898</v>
      </c>
      <c r="D12" s="189">
        <f>IFERROR(VLOOKUP(C12,AHORRO!$F$1:$I$10000,3,0),0)</f>
        <v>434691</v>
      </c>
      <c r="E12" s="189">
        <f>IFERROR(VLOOKUP(C12,AHORRO!$A$1:$D$10000,3,0),0)</f>
        <v>0</v>
      </c>
      <c r="F12" s="189">
        <f>IFERROR(VLOOKUP(C12,AHORRO!$K$1:$N$10000,3,0),0)</f>
        <v>411613</v>
      </c>
      <c r="G12" s="189">
        <f>IFERROR(VLOOKUP($C12,PRESTAMOS!$A$1:$C$10000,3,0),0)</f>
        <v>0</v>
      </c>
      <c r="H12" s="189">
        <f>IFERROR(VLOOKUP(C12,PRESTAMOS!$I$1:$K$10000,3,0),0)</f>
        <v>0</v>
      </c>
      <c r="I12" s="190">
        <f>IFERROR(VLOOKUP(C12,PRESTAMOS!$A$1:$G$10000,7,0),0)</f>
        <v>0</v>
      </c>
      <c r="J12" s="190">
        <f>IFERROR(VLOOKUP(C12,PRESTAMOS!$A$1:$G$10000,4,0),0)</f>
        <v>0</v>
      </c>
      <c r="K12" s="189">
        <f>IFERROR(VLOOKUP(C12,PRESTAMOS!$Q$1:$W$10000,3,0),0)</f>
        <v>0</v>
      </c>
      <c r="L12" s="189">
        <f>IFERROR(VLOOKUP(C12,PRESTAMOS!$Y$1:$AE$10000,3,0),0)</f>
        <v>0</v>
      </c>
      <c r="M12" s="190">
        <f>IFERROR(VLOOKUP(C12,PRESTAMOS!$Y$1:$AE$10000,7,0),0)</f>
        <v>0</v>
      </c>
      <c r="N12" s="190">
        <f>IFERROR(VLOOKUP(C12,PRESTAMOS!$Q$1:$T$10000,4,0),0)</f>
        <v>0</v>
      </c>
      <c r="O12" s="189">
        <f>IFERROR(VLOOKUP(C12,PRESTAMOS!$AG$1:$AM$10000,3,0),0)</f>
        <v>0</v>
      </c>
      <c r="P12" s="189">
        <f>IFERROR(VLOOKUP(C12,PRESTAMOS!$AO$1:$AU$10000,3,0),0)</f>
        <v>0</v>
      </c>
      <c r="Q12" s="190">
        <f>IFERROR(VLOOKUP(C12,PRESTAMOS!$AO$1:$AU$10000,7,0),0)</f>
        <v>0</v>
      </c>
      <c r="R12" s="190">
        <f>IFERROR(VLOOKUP(C12,PRESTAMOS!$AG$1:$AM$10000,4,0),0)</f>
        <v>0</v>
      </c>
      <c r="S12" s="189">
        <f>IFERROR(VLOOKUP(C12,PRESTAMOS!$AW$1:$BC$10000,3,0),0)</f>
        <v>0</v>
      </c>
      <c r="T12" s="189">
        <f>IFERROR(VLOOKUP(C12,PRESTAMOS!$BE$1:$BK$10000,3,0),0)</f>
        <v>0</v>
      </c>
      <c r="U12" s="188">
        <f>IFERROR(VLOOKUP(C12,PRESTAMOS!$BE$1:$BK$10000,7,0),0)</f>
        <v>0</v>
      </c>
      <c r="V12" s="190">
        <f>IFERROR(VLOOKUP(C12,PRESTAMOS!$AW$1:$BC$10000,4,0),0)</f>
        <v>0</v>
      </c>
      <c r="W12" s="189">
        <f>IFERROR(VLOOKUP(C12,PRESTAMOS!$BM$1:$BS$10000,3,0),0)</f>
        <v>0</v>
      </c>
      <c r="X12" s="189">
        <f>IFERROR(VLOOKUP(C12,PRESTAMOS!$BU$1:$CA$10000,3,0),0)</f>
        <v>0</v>
      </c>
      <c r="Y12" s="190">
        <f>IFERROR(VLOOKUP(C12,PRESTAMOS!$BU$1:$CA$10000,7,0),0)</f>
        <v>0</v>
      </c>
      <c r="Z12" s="190">
        <f>IFERROR(VLOOKUP(C12,PRESTAMOS!$BM$1:$BS$10000,4,0),0)</f>
        <v>0</v>
      </c>
      <c r="AA12" s="189">
        <f>IFERROR(VLOOKUP(C12,AHORRO!$P$1:$S$10000,3,0),0)</f>
        <v>9957</v>
      </c>
      <c r="AB12" s="190"/>
      <c r="AC12" s="190"/>
      <c r="AD12" s="188"/>
      <c r="AE12" s="191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</row>
    <row r="13" spans="1:74" x14ac:dyDescent="0.2">
      <c r="A13" s="186" t="s">
        <v>190</v>
      </c>
      <c r="B13" s="187" t="s">
        <v>6</v>
      </c>
      <c r="C13" s="188">
        <v>63309701</v>
      </c>
      <c r="D13" s="189">
        <f>IFERROR(VLOOKUP(C13,AHORRO!$F$1:$I$10000,3,0),0)</f>
        <v>1548835</v>
      </c>
      <c r="E13" s="189">
        <f>IFERROR(VLOOKUP(C13,AHORRO!$A$1:$D$10000,3,0),0)</f>
        <v>0</v>
      </c>
      <c r="F13" s="189">
        <f>IFERROR(VLOOKUP(C13,AHORRO!$K$1:$N$10000,3,0),0)</f>
        <v>1169529</v>
      </c>
      <c r="G13" s="189">
        <f>IFERROR(VLOOKUP($C13,PRESTAMOS!$A$1:$C$10000,3,0),0)</f>
        <v>765074</v>
      </c>
      <c r="H13" s="189">
        <f>IFERROR(VLOOKUP(C13,PRESTAMOS!$I$1:$K$10000,3,0),0)</f>
        <v>109870</v>
      </c>
      <c r="I13" s="190">
        <f>IFERROR(VLOOKUP(C13,PRESTAMOS!$A$1:$G$10000,7,0),0)</f>
        <v>28</v>
      </c>
      <c r="J13" s="190" t="str">
        <f>IFERROR(VLOOKUP(C13,PRESTAMOS!$A$1:$G$10000,4,0),0)</f>
        <v>LIBRE INVERSION</v>
      </c>
      <c r="K13" s="189">
        <f>IFERROR(VLOOKUP(C13,PRESTAMOS!$Q$1:$W$10000,3,0),0)</f>
        <v>1475169</v>
      </c>
      <c r="L13" s="189">
        <f>IFERROR(VLOOKUP(C13,PRESTAMOS!$Y$1:$AE$10000,3,0),0)</f>
        <v>360651</v>
      </c>
      <c r="M13" s="190">
        <f>IFERROR(VLOOKUP(C13,PRESTAMOS!$Y$1:$AE$10000,7,0),0)</f>
        <v>47</v>
      </c>
      <c r="N13" s="190" t="str">
        <f>IFERROR(VLOOKUP(C13,PRESTAMOS!$Q$1:$T$10000,4,0),0)</f>
        <v>LIBRE INVERSION</v>
      </c>
      <c r="O13" s="189">
        <f>IFERROR(VLOOKUP(C13,PRESTAMOS!$AG$1:$AM$10000,3,0),0)</f>
        <v>486562</v>
      </c>
      <c r="P13" s="189">
        <f>IFERROR(VLOOKUP(C13,PRESTAMOS!$AO$1:$AU$10000,3,0),0)</f>
        <v>28172</v>
      </c>
      <c r="Q13" s="190">
        <f>IFERROR(VLOOKUP(C13,PRESTAMOS!$AO$1:$AU$10000,7,0),0)</f>
        <v>11</v>
      </c>
      <c r="R13" s="190" t="str">
        <f>IFERROR(VLOOKUP(C13,PRESTAMOS!$AG$1:$AM$10000,4,0),0)</f>
        <v>LIBRE INVERSION</v>
      </c>
      <c r="S13" s="189">
        <f>IFERROR(VLOOKUP(C13,PRESTAMOS!$AW$1:$BC$10000,3,0),0)</f>
        <v>1856037</v>
      </c>
      <c r="T13" s="189">
        <f>IFERROR(VLOOKUP(C13,PRESTAMOS!$BE$1:$BK$10000,3,0),0)</f>
        <v>284035</v>
      </c>
      <c r="U13" s="188">
        <f>IFERROR(VLOOKUP(C13,PRESTAMOS!$BE$1:$BK$10000,7,0),0)</f>
        <v>44</v>
      </c>
      <c r="V13" s="190" t="str">
        <f>IFERROR(VLOOKUP(C13,PRESTAMOS!$AW$1:$BC$10000,4,0),0)</f>
        <v>CREDITO NAVIDEÑO</v>
      </c>
      <c r="W13" s="189">
        <f>IFERROR(VLOOKUP(C13,PRESTAMOS!$BM$1:$BS$10000,3,0),0)</f>
        <v>0</v>
      </c>
      <c r="X13" s="189">
        <f>IFERROR(VLOOKUP(C13,PRESTAMOS!$BU$1:$CA$10000,3,0),0)</f>
        <v>0</v>
      </c>
      <c r="Y13" s="190">
        <f>IFERROR(VLOOKUP(C13,PRESTAMOS!$BU$1:$CA$10000,7,0),0)</f>
        <v>0</v>
      </c>
      <c r="Z13" s="190">
        <f>IFERROR(VLOOKUP(C13,PRESTAMOS!$BM$1:$BS$10000,4,0),0)</f>
        <v>0</v>
      </c>
      <c r="AA13" s="189">
        <f>IFERROR(VLOOKUP(C13,AHORRO!$P$1:$S$10000,3,0),0)</f>
        <v>39911</v>
      </c>
      <c r="AB13" s="190"/>
      <c r="AC13" s="190"/>
      <c r="AD13" s="188"/>
      <c r="AE13" s="191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</row>
    <row r="14" spans="1:74" x14ac:dyDescent="0.2">
      <c r="A14" s="196" t="s">
        <v>247</v>
      </c>
      <c r="B14" s="194" t="s">
        <v>121</v>
      </c>
      <c r="C14" s="195">
        <v>24176073</v>
      </c>
      <c r="D14" s="189">
        <f>IFERROR(VLOOKUP(C14,AHORRO!$F$1:$I$10000,3,0),0)</f>
        <v>3003072</v>
      </c>
      <c r="E14" s="189">
        <f>IFERROR(VLOOKUP(C14,AHORRO!$A$1:$D$10000,3,0),0)</f>
        <v>1177198</v>
      </c>
      <c r="F14" s="189">
        <f>IFERROR(VLOOKUP(C14,AHORRO!$K$1:$N$10000,3,0),0)</f>
        <v>2782633</v>
      </c>
      <c r="G14" s="189">
        <f>IFERROR(VLOOKUP($C14,PRESTAMOS!$A$1:$C$10000,3,0),0)</f>
        <v>3717312</v>
      </c>
      <c r="H14" s="189">
        <f>IFERROR(VLOOKUP(C14,PRESTAMOS!$I$1:$K$10000,3,0),0)</f>
        <v>308606</v>
      </c>
      <c r="I14" s="190">
        <f>IFERROR(VLOOKUP(C14,PRESTAMOS!$A$1:$G$10000,7,0),0)</f>
        <v>26</v>
      </c>
      <c r="J14" s="190" t="str">
        <f>IFERROR(VLOOKUP(C14,PRESTAMOS!$A$1:$G$10000,4,0),0)</f>
        <v>ESTUDIO</v>
      </c>
      <c r="K14" s="189">
        <f>IFERROR(VLOOKUP(C14,PRESTAMOS!$Q$1:$W$10000,3,0),0)</f>
        <v>0</v>
      </c>
      <c r="L14" s="189">
        <f>IFERROR(VLOOKUP(C14,PRESTAMOS!$Y$1:$AE$10000,3,0),0)</f>
        <v>0</v>
      </c>
      <c r="M14" s="190">
        <f>IFERROR(VLOOKUP(C14,PRESTAMOS!$Y$1:$AE$10000,7,0),0)</f>
        <v>0</v>
      </c>
      <c r="N14" s="190">
        <f>IFERROR(VLOOKUP(C14,PRESTAMOS!$Q$1:$T$10000,4,0),0)</f>
        <v>0</v>
      </c>
      <c r="O14" s="189">
        <f>IFERROR(VLOOKUP(C14,PRESTAMOS!$AG$1:$AM$10000,3,0),0)</f>
        <v>0</v>
      </c>
      <c r="P14" s="189">
        <f>IFERROR(VLOOKUP(C14,PRESTAMOS!$AO$1:$AU$10000,3,0),0)</f>
        <v>0</v>
      </c>
      <c r="Q14" s="190">
        <f>IFERROR(VLOOKUP(C14,PRESTAMOS!$AO$1:$AU$10000,7,0),0)</f>
        <v>0</v>
      </c>
      <c r="R14" s="190">
        <f>IFERROR(VLOOKUP(C14,PRESTAMOS!$AG$1:$AM$10000,4,0),0)</f>
        <v>0</v>
      </c>
      <c r="S14" s="189">
        <f>IFERROR(VLOOKUP(C14,PRESTAMOS!$AW$1:$BC$10000,3,0),0)</f>
        <v>0</v>
      </c>
      <c r="T14" s="189">
        <f>IFERROR(VLOOKUP(C14,PRESTAMOS!$BE$1:$BK$10000,3,0),0)</f>
        <v>0</v>
      </c>
      <c r="U14" s="188">
        <f>IFERROR(VLOOKUP(C14,PRESTAMOS!$BE$1:$BK$10000,7,0),0)</f>
        <v>0</v>
      </c>
      <c r="V14" s="190">
        <f>IFERROR(VLOOKUP(C14,PRESTAMOS!$AW$1:$BC$10000,4,0),0)</f>
        <v>0</v>
      </c>
      <c r="W14" s="189">
        <f>IFERROR(VLOOKUP(C14,PRESTAMOS!$BM$1:$BS$10000,3,0),0)</f>
        <v>0</v>
      </c>
      <c r="X14" s="189">
        <f>IFERROR(VLOOKUP(C14,PRESTAMOS!$BU$1:$CA$10000,3,0),0)</f>
        <v>0</v>
      </c>
      <c r="Y14" s="190">
        <f>IFERROR(VLOOKUP(C14,PRESTAMOS!$BU$1:$CA$10000,7,0),0)</f>
        <v>0</v>
      </c>
      <c r="Z14" s="190">
        <f>IFERROR(VLOOKUP(C14,PRESTAMOS!$BM$1:$BS$10000,4,0),0)</f>
        <v>0</v>
      </c>
      <c r="AA14" s="189">
        <f>IFERROR(VLOOKUP(C14,AHORRO!$P$1:$S$10000,3,0),0)</f>
        <v>99254</v>
      </c>
      <c r="AB14" s="190"/>
      <c r="AC14" s="190"/>
      <c r="AD14" s="188"/>
      <c r="AE14" s="191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</row>
    <row r="15" spans="1:74" x14ac:dyDescent="0.2">
      <c r="A15" s="173">
        <v>1098726425</v>
      </c>
      <c r="B15" s="170" t="s">
        <v>476</v>
      </c>
      <c r="C15" s="192">
        <v>1098726425</v>
      </c>
      <c r="D15" s="189">
        <f>IFERROR(VLOOKUP(C15,AHORRO!$F$1:$I$10000,3,0),0)</f>
        <v>269469</v>
      </c>
      <c r="E15" s="189">
        <f>IFERROR(VLOOKUP(C15,AHORRO!$A$1:$D$10000,3,0),0)</f>
        <v>37292</v>
      </c>
      <c r="F15" s="189">
        <f>IFERROR(VLOOKUP(C15,AHORRO!$K$1:$N$10000,3,0),0)</f>
        <v>261345</v>
      </c>
      <c r="G15" s="189">
        <f>IFERROR(VLOOKUP($C15,PRESTAMOS!$A$1:$C$10000,3,0),0)</f>
        <v>1831402</v>
      </c>
      <c r="H15" s="189">
        <f>IFERROR(VLOOKUP(C15,PRESTAMOS!$I$1:$K$10000,3,0),0)</f>
        <v>408038</v>
      </c>
      <c r="I15" s="190">
        <f>IFERROR(VLOOKUP(C15,PRESTAMOS!$A$1:$G$10000,7,0),0)</f>
        <v>43</v>
      </c>
      <c r="J15" s="190" t="str">
        <f>IFERROR(VLOOKUP(C15,PRESTAMOS!$A$1:$G$10000,4,0),0)</f>
        <v>LIBRE INVERSION</v>
      </c>
      <c r="K15" s="189">
        <f>IFERROR(VLOOKUP(C15,PRESTAMOS!$Q$1:$W$10000,3,0),0)</f>
        <v>800000</v>
      </c>
      <c r="L15" s="189">
        <f>IFERROR(VLOOKUP(C15,PRESTAMOS!$Y$1:$AE$10000,3,0),0)</f>
        <v>98441</v>
      </c>
      <c r="M15" s="190">
        <f>IFERROR(VLOOKUP(C15,PRESTAMOS!$Y$1:$AE$10000,7,0),0)</f>
        <v>24</v>
      </c>
      <c r="N15" s="190" t="str">
        <f>IFERROR(VLOOKUP(C15,PRESTAMOS!$Q$1:$T$10000,4,0),0)</f>
        <v>LIBRE INVERSION</v>
      </c>
      <c r="O15" s="189">
        <f>IFERROR(VLOOKUP(C15,PRESTAMOS!$AG$1:$AM$10000,3,0),0)</f>
        <v>0</v>
      </c>
      <c r="P15" s="189">
        <f>IFERROR(VLOOKUP(C15,PRESTAMOS!$AO$1:$AU$10000,3,0),0)</f>
        <v>0</v>
      </c>
      <c r="Q15" s="190">
        <f>IFERROR(VLOOKUP(C15,PRESTAMOS!$AO$1:$AU$10000,7,0),0)</f>
        <v>0</v>
      </c>
      <c r="R15" s="190">
        <f>IFERROR(VLOOKUP(C15,PRESTAMOS!$AG$1:$AM$10000,4,0),0)</f>
        <v>0</v>
      </c>
      <c r="S15" s="189">
        <f>IFERROR(VLOOKUP(C15,PRESTAMOS!$AW$1:$BC$10000,3,0),0)</f>
        <v>0</v>
      </c>
      <c r="T15" s="189">
        <f>IFERROR(VLOOKUP(C15,PRESTAMOS!$BE$1:$BK$10000,3,0),0)</f>
        <v>0</v>
      </c>
      <c r="U15" s="188">
        <f>IFERROR(VLOOKUP(C15,PRESTAMOS!$BE$1:$BK$10000,7,0),0)</f>
        <v>0</v>
      </c>
      <c r="V15" s="190">
        <f>IFERROR(VLOOKUP(C15,PRESTAMOS!$AW$1:$BC$10000,4,0),0)</f>
        <v>0</v>
      </c>
      <c r="W15" s="189">
        <f>IFERROR(VLOOKUP(C15,PRESTAMOS!$BM$1:$BS$10000,3,0),0)</f>
        <v>0</v>
      </c>
      <c r="X15" s="189">
        <f>IFERROR(VLOOKUP(C15,PRESTAMOS!$BU$1:$CA$10000,3,0),0)</f>
        <v>0</v>
      </c>
      <c r="Y15" s="190">
        <f>IFERROR(VLOOKUP(C15,PRESTAMOS!$BU$1:$CA$10000,7,0),0)</f>
        <v>0</v>
      </c>
      <c r="Z15" s="190">
        <f>IFERROR(VLOOKUP(C15,PRESTAMOS!$BM$1:$BS$10000,4,0),0)</f>
        <v>0</v>
      </c>
      <c r="AA15" s="189">
        <f>IFERROR(VLOOKUP(C15,AHORRO!$P$1:$S$10000,3,0),0)</f>
        <v>20542</v>
      </c>
      <c r="AB15" s="190"/>
      <c r="AC15" s="190"/>
      <c r="AD15" s="188"/>
      <c r="AE15" s="191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</row>
    <row r="16" spans="1:74" x14ac:dyDescent="0.2">
      <c r="A16" s="193">
        <v>1090455307</v>
      </c>
      <c r="B16" s="194" t="s">
        <v>647</v>
      </c>
      <c r="C16" s="195">
        <v>1090455307</v>
      </c>
      <c r="D16" s="189">
        <f>IFERROR(VLOOKUP(C16,AHORRO!$F$1:$I$10000,3,0),0)</f>
        <v>122558</v>
      </c>
      <c r="E16" s="189">
        <f>IFERROR(VLOOKUP(C16,AHORRO!$A$1:$D$10000,3,0),0)</f>
        <v>122731</v>
      </c>
      <c r="F16" s="189">
        <f>IFERROR(VLOOKUP(C16,AHORRO!$K$1:$N$10000,3,0),0)</f>
        <v>121200</v>
      </c>
      <c r="G16" s="189">
        <f>IFERROR(VLOOKUP($C16,PRESTAMOS!$A$1:$C$10000,3,0),0)</f>
        <v>0</v>
      </c>
      <c r="H16" s="189">
        <f>IFERROR(VLOOKUP(C16,PRESTAMOS!$I$1:$K$10000,3,0),0)</f>
        <v>0</v>
      </c>
      <c r="I16" s="190">
        <f>IFERROR(VLOOKUP(C16,PRESTAMOS!$A$1:$G$10000,7,0),0)</f>
        <v>0</v>
      </c>
      <c r="J16" s="190">
        <f>IFERROR(VLOOKUP(C16,PRESTAMOS!$A$1:$G$10000,4,0),0)</f>
        <v>0</v>
      </c>
      <c r="K16" s="189">
        <f>IFERROR(VLOOKUP(C16,PRESTAMOS!$Q$1:$W$10000,3,0),0)</f>
        <v>0</v>
      </c>
      <c r="L16" s="189">
        <f>IFERROR(VLOOKUP(C16,PRESTAMOS!$Y$1:$AE$10000,3,0),0)</f>
        <v>0</v>
      </c>
      <c r="M16" s="190">
        <f>IFERROR(VLOOKUP(C16,PRESTAMOS!$Y$1:$AE$10000,7,0),0)</f>
        <v>0</v>
      </c>
      <c r="N16" s="190">
        <f>IFERROR(VLOOKUP(C16,PRESTAMOS!$Q$1:$T$10000,4,0),0)</f>
        <v>0</v>
      </c>
      <c r="O16" s="189">
        <f>IFERROR(VLOOKUP(C16,PRESTAMOS!$AG$1:$AM$10000,3,0),0)</f>
        <v>0</v>
      </c>
      <c r="P16" s="189">
        <f>IFERROR(VLOOKUP(C16,PRESTAMOS!$AO$1:$AU$10000,3,0),0)</f>
        <v>0</v>
      </c>
      <c r="Q16" s="190">
        <f>IFERROR(VLOOKUP(C16,PRESTAMOS!$AO$1:$AU$10000,7,0),0)</f>
        <v>0</v>
      </c>
      <c r="R16" s="190">
        <f>IFERROR(VLOOKUP(C16,PRESTAMOS!$AG$1:$AM$10000,4,0),0)</f>
        <v>0</v>
      </c>
      <c r="S16" s="189">
        <f>IFERROR(VLOOKUP(C16,PRESTAMOS!$AW$1:$BC$10000,3,0),0)</f>
        <v>0</v>
      </c>
      <c r="T16" s="189">
        <f>IFERROR(VLOOKUP(C16,PRESTAMOS!$BE$1:$BK$10000,3,0),0)</f>
        <v>0</v>
      </c>
      <c r="U16" s="188">
        <f>IFERROR(VLOOKUP(C16,PRESTAMOS!$BE$1:$BK$10000,7,0),0)</f>
        <v>0</v>
      </c>
      <c r="V16" s="190">
        <f>IFERROR(VLOOKUP(C16,PRESTAMOS!$AW$1:$BC$10000,4,0),0)</f>
        <v>0</v>
      </c>
      <c r="W16" s="189">
        <f>IFERROR(VLOOKUP(C16,PRESTAMOS!$BM$1:$BS$10000,3,0),0)</f>
        <v>0</v>
      </c>
      <c r="X16" s="189">
        <f>IFERROR(VLOOKUP(C16,PRESTAMOS!$BU$1:$CA$10000,3,0),0)</f>
        <v>0</v>
      </c>
      <c r="Y16" s="190">
        <f>IFERROR(VLOOKUP(C16,PRESTAMOS!$BU$1:$CA$10000,7,0),0)</f>
        <v>0</v>
      </c>
      <c r="Z16" s="190">
        <f>IFERROR(VLOOKUP(C16,PRESTAMOS!$BM$1:$BS$10000,4,0),0)</f>
        <v>0</v>
      </c>
      <c r="AA16" s="189">
        <f>IFERROR(VLOOKUP(C16,AHORRO!$P$1:$S$10000,3,0),0)</f>
        <v>7581</v>
      </c>
      <c r="AB16" s="190"/>
      <c r="AC16" s="190"/>
      <c r="AD16" s="188"/>
      <c r="AE16" s="191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</row>
    <row r="17" spans="1:74" x14ac:dyDescent="0.2">
      <c r="A17" s="186">
        <v>1098711675</v>
      </c>
      <c r="B17" s="187" t="s">
        <v>341</v>
      </c>
      <c r="C17" s="188">
        <v>1098711675</v>
      </c>
      <c r="D17" s="189">
        <f>IFERROR(VLOOKUP(C17,AHORRO!$F$1:$I$10000,3,0),0)</f>
        <v>793150</v>
      </c>
      <c r="E17" s="189">
        <f>IFERROR(VLOOKUP(C17,AHORRO!$A$1:$D$10000,3,0),0)</f>
        <v>162028</v>
      </c>
      <c r="F17" s="189">
        <f>IFERROR(VLOOKUP(C17,AHORRO!$K$1:$N$10000,3,0),0)</f>
        <v>761881</v>
      </c>
      <c r="G17" s="189">
        <f>IFERROR(VLOOKUP($C17,PRESTAMOS!$A$1:$C$10000,3,0),0)</f>
        <v>925062</v>
      </c>
      <c r="H17" s="189">
        <f>IFERROR(VLOOKUP(C17,PRESTAMOS!$I$1:$K$10000,3,0),0)</f>
        <v>104406</v>
      </c>
      <c r="I17" s="190">
        <f>IFERROR(VLOOKUP(C17,PRESTAMOS!$A$1:$G$10000,7,0),0)</f>
        <v>22</v>
      </c>
      <c r="J17" s="190" t="str">
        <f>IFERROR(VLOOKUP(C17,PRESTAMOS!$A$1:$G$10000,4,0),0)</f>
        <v>LIBRE INVERSION</v>
      </c>
      <c r="K17" s="189">
        <f>IFERROR(VLOOKUP(C17,PRESTAMOS!$Q$1:$W$10000,3,0),0)</f>
        <v>0</v>
      </c>
      <c r="L17" s="189">
        <f>IFERROR(VLOOKUP(C17,PRESTAMOS!$Y$1:$AE$10000,3,0),0)</f>
        <v>0</v>
      </c>
      <c r="M17" s="190">
        <f>IFERROR(VLOOKUP(C17,PRESTAMOS!$Y$1:$AE$10000,7,0),0)</f>
        <v>0</v>
      </c>
      <c r="N17" s="190">
        <f>IFERROR(VLOOKUP(C17,PRESTAMOS!$Q$1:$T$10000,4,0),0)</f>
        <v>0</v>
      </c>
      <c r="O17" s="189">
        <f>IFERROR(VLOOKUP(C17,PRESTAMOS!$AG$1:$AM$10000,3,0),0)</f>
        <v>0</v>
      </c>
      <c r="P17" s="189">
        <f>IFERROR(VLOOKUP(C17,PRESTAMOS!$AO$1:$AU$10000,3,0),0)</f>
        <v>0</v>
      </c>
      <c r="Q17" s="190">
        <f>IFERROR(VLOOKUP(C17,PRESTAMOS!$AO$1:$AU$10000,7,0),0)</f>
        <v>0</v>
      </c>
      <c r="R17" s="190">
        <f>IFERROR(VLOOKUP(C17,PRESTAMOS!$AG$1:$AM$10000,4,0),0)</f>
        <v>0</v>
      </c>
      <c r="S17" s="189">
        <f>IFERROR(VLOOKUP(C17,PRESTAMOS!$AW$1:$BC$10000,3,0),0)</f>
        <v>0</v>
      </c>
      <c r="T17" s="189">
        <f>IFERROR(VLOOKUP(C17,PRESTAMOS!$BE$1:$BK$10000,3,0),0)</f>
        <v>0</v>
      </c>
      <c r="U17" s="188">
        <f>IFERROR(VLOOKUP(C17,PRESTAMOS!$BE$1:$BK$10000,7,0),0)</f>
        <v>0</v>
      </c>
      <c r="V17" s="190">
        <f>IFERROR(VLOOKUP(C17,PRESTAMOS!$AW$1:$BC$10000,4,0),0)</f>
        <v>0</v>
      </c>
      <c r="W17" s="189">
        <f>IFERROR(VLOOKUP(C17,PRESTAMOS!$BM$1:$BS$10000,3,0),0)</f>
        <v>0</v>
      </c>
      <c r="X17" s="189">
        <f>IFERROR(VLOOKUP(C17,PRESTAMOS!$BU$1:$CA$10000,3,0),0)</f>
        <v>0</v>
      </c>
      <c r="Y17" s="190">
        <f>IFERROR(VLOOKUP(C17,PRESTAMOS!$BU$1:$CA$10000,7,0),0)</f>
        <v>0</v>
      </c>
      <c r="Z17" s="190">
        <f>IFERROR(VLOOKUP(C17,PRESTAMOS!$BM$1:$BS$10000,4,0),0)</f>
        <v>0</v>
      </c>
      <c r="AA17" s="189">
        <f>IFERROR(VLOOKUP(C17,AHORRO!$P$1:$S$10000,3,0),0)</f>
        <v>20291</v>
      </c>
      <c r="AB17" s="190"/>
      <c r="AC17" s="190"/>
      <c r="AD17" s="188"/>
      <c r="AE17" s="191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</row>
    <row r="18" spans="1:74" x14ac:dyDescent="0.2">
      <c r="A18" s="193">
        <v>1095788676</v>
      </c>
      <c r="B18" s="194" t="s">
        <v>288</v>
      </c>
      <c r="C18" s="195">
        <v>1095788676</v>
      </c>
      <c r="D18" s="189">
        <f>IFERROR(VLOOKUP(C18,AHORRO!$F$1:$I$10000,3,0),0)</f>
        <v>2173450</v>
      </c>
      <c r="E18" s="189">
        <f>IFERROR(VLOOKUP(C18,AHORRO!$A$1:$D$10000,3,0),0)</f>
        <v>0</v>
      </c>
      <c r="F18" s="189">
        <f>IFERROR(VLOOKUP(C18,AHORRO!$K$1:$N$10000,3,0),0)</f>
        <v>2058061</v>
      </c>
      <c r="G18" s="189">
        <f>IFERROR(VLOOKUP($C18,PRESTAMOS!$A$1:$C$10000,3,0),0)</f>
        <v>3040530</v>
      </c>
      <c r="H18" s="189">
        <f>IFERROR(VLOOKUP(C18,PRESTAMOS!$I$1:$K$10000,3,0),0)</f>
        <v>388510</v>
      </c>
      <c r="I18" s="190">
        <f>IFERROR(VLOOKUP(C18,PRESTAMOS!$A$1:$G$10000,7,0),0)</f>
        <v>40</v>
      </c>
      <c r="J18" s="190" t="str">
        <f>IFERROR(VLOOKUP(C18,PRESTAMOS!$A$1:$G$10000,4,0),0)</f>
        <v>MEJORAS LOCATIVAS</v>
      </c>
      <c r="K18" s="189">
        <f>IFERROR(VLOOKUP(C18,PRESTAMOS!$Q$1:$W$10000,3,0),0)</f>
        <v>1930734</v>
      </c>
      <c r="L18" s="189">
        <f>IFERROR(VLOOKUP(C18,PRESTAMOS!$Y$1:$AE$10000,3,0),0)</f>
        <v>347801</v>
      </c>
      <c r="M18" s="190">
        <f>IFERROR(VLOOKUP(C18,PRESTAMOS!$Y$1:$AE$10000,7,0),0)</f>
        <v>35</v>
      </c>
      <c r="N18" s="190" t="str">
        <f>IFERROR(VLOOKUP(C18,PRESTAMOS!$Q$1:$T$10000,4,0),0)</f>
        <v>LIBRE INVERSION</v>
      </c>
      <c r="O18" s="189">
        <f>IFERROR(VLOOKUP(C18,PRESTAMOS!$AG$1:$AM$10000,3,0),0)</f>
        <v>1000000</v>
      </c>
      <c r="P18" s="189">
        <f>IFERROR(VLOOKUP(C18,PRESTAMOS!$AO$1:$AU$10000,3,0),0)</f>
        <v>102734</v>
      </c>
      <c r="Q18" s="190">
        <f>IFERROR(VLOOKUP(C18,PRESTAMOS!$AO$1:$AU$10000,7,0),0)</f>
        <v>20</v>
      </c>
      <c r="R18" s="190" t="str">
        <f>IFERROR(VLOOKUP(C18,PRESTAMOS!$AG$1:$AM$10000,4,0),0)</f>
        <v>LIBRE INVERSION</v>
      </c>
      <c r="S18" s="189">
        <f>IFERROR(VLOOKUP(C18,PRESTAMOS!$AW$1:$BC$10000,3,0),0)</f>
        <v>0</v>
      </c>
      <c r="T18" s="189">
        <f>IFERROR(VLOOKUP(C18,PRESTAMOS!$BE$1:$BK$10000,3,0),0)</f>
        <v>0</v>
      </c>
      <c r="U18" s="188">
        <f>IFERROR(VLOOKUP(C18,PRESTAMOS!$BE$1:$BK$10000,7,0),0)</f>
        <v>0</v>
      </c>
      <c r="V18" s="190">
        <f>IFERROR(VLOOKUP(C18,PRESTAMOS!$AW$1:$BC$10000,4,0),0)</f>
        <v>0</v>
      </c>
      <c r="W18" s="189">
        <f>IFERROR(VLOOKUP(C18,PRESTAMOS!$BM$1:$BS$10000,3,0),0)</f>
        <v>0</v>
      </c>
      <c r="X18" s="189">
        <f>IFERROR(VLOOKUP(C18,PRESTAMOS!$BU$1:$CA$10000,3,0),0)</f>
        <v>0</v>
      </c>
      <c r="Y18" s="190">
        <f>IFERROR(VLOOKUP(C18,PRESTAMOS!$BU$1:$CA$10000,7,0),0)</f>
        <v>0</v>
      </c>
      <c r="Z18" s="190">
        <f>IFERROR(VLOOKUP(C18,PRESTAMOS!$BM$1:$BS$10000,4,0),0)</f>
        <v>0</v>
      </c>
      <c r="AA18" s="189">
        <f>IFERROR(VLOOKUP(C18,AHORRO!$P$1:$S$10000,3,0),0)</f>
        <v>49783</v>
      </c>
      <c r="AB18" s="190"/>
      <c r="AC18" s="190"/>
      <c r="AD18" s="188"/>
      <c r="AE18" s="191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</row>
    <row r="19" spans="1:74" x14ac:dyDescent="0.2">
      <c r="A19" s="186">
        <v>1098731126</v>
      </c>
      <c r="B19" s="187" t="s">
        <v>484</v>
      </c>
      <c r="C19" s="188">
        <v>1098731126</v>
      </c>
      <c r="D19" s="189">
        <f>IFERROR(VLOOKUP(C19,AHORRO!$F$1:$I$10000,3,0),0)</f>
        <v>168584</v>
      </c>
      <c r="E19" s="189">
        <f>IFERROR(VLOOKUP(C19,AHORRO!$A$1:$D$10000,3,0),0)</f>
        <v>28271</v>
      </c>
      <c r="F19" s="189">
        <f>IFERROR(VLOOKUP(C19,AHORRO!$K$1:$N$10000,3,0),0)</f>
        <v>163600</v>
      </c>
      <c r="G19" s="189">
        <f>IFERROR(VLOOKUP($C19,PRESTAMOS!$A$1:$C$10000,3,0),0)</f>
        <v>801812</v>
      </c>
      <c r="H19" s="189">
        <f>IFERROR(VLOOKUP(C19,PRESTAMOS!$I$1:$K$10000,3,0),0)</f>
        <v>54329</v>
      </c>
      <c r="I19" s="190">
        <f>IFERROR(VLOOKUP(C19,PRESTAMOS!$A$1:$G$10000,7,0),0)</f>
        <v>13</v>
      </c>
      <c r="J19" s="190" t="str">
        <f>IFERROR(VLOOKUP(C19,PRESTAMOS!$A$1:$G$10000,4,0),0)</f>
        <v>LIBRE INVERSION</v>
      </c>
      <c r="K19" s="189">
        <f>IFERROR(VLOOKUP(C19,PRESTAMOS!$Q$1:$W$10000,3,0),0)</f>
        <v>185847</v>
      </c>
      <c r="L19" s="189">
        <f>IFERROR(VLOOKUP(C19,PRESTAMOS!$Y$1:$AE$10000,3,0),0)</f>
        <v>7129</v>
      </c>
      <c r="M19" s="190">
        <f>IFERROR(VLOOKUP(C19,PRESTAMOS!$Y$1:$AE$10000,7,0),0)</f>
        <v>7</v>
      </c>
      <c r="N19" s="190" t="str">
        <f>IFERROR(VLOOKUP(C19,PRESTAMOS!$Q$1:$T$10000,4,0),0)</f>
        <v>LIBRE INVERSION</v>
      </c>
      <c r="O19" s="189">
        <f>IFERROR(VLOOKUP(C19,PRESTAMOS!$AG$1:$AM$10000,3,0),0)</f>
        <v>506371</v>
      </c>
      <c r="P19" s="189">
        <f>IFERROR(VLOOKUP(C19,PRESTAMOS!$AO$1:$AU$10000,3,0),0)</f>
        <v>35269</v>
      </c>
      <c r="Q19" s="190">
        <f>IFERROR(VLOOKUP(C19,PRESTAMOS!$AO$1:$AU$10000,7,0),0)</f>
        <v>20</v>
      </c>
      <c r="R19" s="190" t="str">
        <f>IFERROR(VLOOKUP(C19,PRESTAMOS!$AG$1:$AM$10000,4,0),0)</f>
        <v>CREDITO NAVIDEÑO</v>
      </c>
      <c r="S19" s="189">
        <f>IFERROR(VLOOKUP(C19,PRESTAMOS!$AW$1:$BC$10000,3,0),0)</f>
        <v>212962</v>
      </c>
      <c r="T19" s="189">
        <f>IFERROR(VLOOKUP(C19,PRESTAMOS!$BE$1:$BK$10000,3,0),0)</f>
        <v>8168</v>
      </c>
      <c r="U19" s="188">
        <f>IFERROR(VLOOKUP(C19,PRESTAMOS!$BE$1:$BK$10000,7,0),0)</f>
        <v>7</v>
      </c>
      <c r="V19" s="190" t="str">
        <f>IFERROR(VLOOKUP(C19,PRESTAMOS!$AW$1:$BC$10000,4,0),0)</f>
        <v>LIBRE INVERSION</v>
      </c>
      <c r="W19" s="189">
        <f>IFERROR(VLOOKUP(C19,PRESTAMOS!$BM$1:$BS$10000,3,0),0)</f>
        <v>0</v>
      </c>
      <c r="X19" s="189">
        <f>IFERROR(VLOOKUP(C19,PRESTAMOS!$BU$1:$CA$10000,3,0),0)</f>
        <v>0</v>
      </c>
      <c r="Y19" s="190">
        <f>IFERROR(VLOOKUP(C19,PRESTAMOS!$BU$1:$CA$10000,7,0),0)</f>
        <v>0</v>
      </c>
      <c r="Z19" s="190">
        <f>IFERROR(VLOOKUP(C19,PRESTAMOS!$BM$1:$BS$10000,4,0),0)</f>
        <v>0</v>
      </c>
      <c r="AA19" s="189">
        <f>IFERROR(VLOOKUP(C19,AHORRO!$P$1:$S$10000,3,0),0)</f>
        <v>14413</v>
      </c>
      <c r="AB19" s="190"/>
      <c r="AC19" s="190"/>
      <c r="AD19" s="188"/>
      <c r="AE19" s="191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</row>
    <row r="20" spans="1:74" x14ac:dyDescent="0.2">
      <c r="A20" s="186">
        <v>1098787387</v>
      </c>
      <c r="B20" s="187" t="s">
        <v>546</v>
      </c>
      <c r="C20" s="188">
        <v>1098787387</v>
      </c>
      <c r="D20" s="189">
        <f>IFERROR(VLOOKUP(C20,AHORRO!$F$1:$I$10000,3,0),0)</f>
        <v>135730</v>
      </c>
      <c r="E20" s="189">
        <f>IFERROR(VLOOKUP(C20,AHORRO!$A$1:$D$10000,3,0),0)</f>
        <v>408368</v>
      </c>
      <c r="F20" s="189">
        <f>IFERROR(VLOOKUP(C20,AHORRO!$K$1:$N$10000,3,0),0)</f>
        <v>132700</v>
      </c>
      <c r="G20" s="189">
        <f>IFERROR(VLOOKUP($C20,PRESTAMOS!$A$1:$C$10000,3,0),0)</f>
        <v>4005791</v>
      </c>
      <c r="H20" s="189">
        <f>IFERROR(VLOOKUP(C20,PRESTAMOS!$I$1:$K$10000,3,0),0)</f>
        <v>709139</v>
      </c>
      <c r="I20" s="190">
        <f>IFERROR(VLOOKUP(C20,PRESTAMOS!$A$1:$G$10000,7,0),0)</f>
        <v>55</v>
      </c>
      <c r="J20" s="190" t="str">
        <f>IFERROR(VLOOKUP(C20,PRESTAMOS!$A$1:$G$10000,4,0),0)</f>
        <v>VEHICULO</v>
      </c>
      <c r="K20" s="189">
        <f>IFERROR(VLOOKUP(C20,PRESTAMOS!$Q$1:$W$10000,3,0),0)</f>
        <v>0</v>
      </c>
      <c r="L20" s="189">
        <f>IFERROR(VLOOKUP(C20,PRESTAMOS!$Y$1:$AE$10000,3,0),0)</f>
        <v>0</v>
      </c>
      <c r="M20" s="190">
        <f>IFERROR(VLOOKUP(C20,PRESTAMOS!$Y$1:$AE$10000,7,0),0)</f>
        <v>0</v>
      </c>
      <c r="N20" s="190">
        <f>IFERROR(VLOOKUP(C20,PRESTAMOS!$Q$1:$T$10000,4,0),0)</f>
        <v>0</v>
      </c>
      <c r="O20" s="189">
        <f>IFERROR(VLOOKUP(C20,PRESTAMOS!$AG$1:$AM$10000,3,0),0)</f>
        <v>0</v>
      </c>
      <c r="P20" s="189">
        <f>IFERROR(VLOOKUP(C20,PRESTAMOS!$AO$1:$AU$10000,3,0),0)</f>
        <v>0</v>
      </c>
      <c r="Q20" s="190">
        <f>IFERROR(VLOOKUP(C20,PRESTAMOS!$AO$1:$AU$10000,7,0),0)</f>
        <v>0</v>
      </c>
      <c r="R20" s="190">
        <f>IFERROR(VLOOKUP(C20,PRESTAMOS!$AG$1:$AM$10000,4,0),0)</f>
        <v>0</v>
      </c>
      <c r="S20" s="189">
        <f>IFERROR(VLOOKUP(C20,PRESTAMOS!$AW$1:$BC$10000,3,0),0)</f>
        <v>0</v>
      </c>
      <c r="T20" s="189">
        <f>IFERROR(VLOOKUP(C20,PRESTAMOS!$BE$1:$BK$10000,3,0),0)</f>
        <v>0</v>
      </c>
      <c r="U20" s="188">
        <f>IFERROR(VLOOKUP(C20,PRESTAMOS!$BE$1:$BK$10000,7,0),0)</f>
        <v>0</v>
      </c>
      <c r="V20" s="190">
        <f>IFERROR(VLOOKUP(C20,PRESTAMOS!$AW$1:$BC$10000,4,0),0)</f>
        <v>0</v>
      </c>
      <c r="W20" s="189">
        <f>IFERROR(VLOOKUP(C20,PRESTAMOS!$BM$1:$BS$10000,3,0),0)</f>
        <v>0</v>
      </c>
      <c r="X20" s="189">
        <f>IFERROR(VLOOKUP(C20,PRESTAMOS!$BU$1:$CA$10000,3,0),0)</f>
        <v>0</v>
      </c>
      <c r="Y20" s="190">
        <f>IFERROR(VLOOKUP(C20,PRESTAMOS!$BU$1:$CA$10000,7,0),0)</f>
        <v>0</v>
      </c>
      <c r="Z20" s="190">
        <f>IFERROR(VLOOKUP(C20,PRESTAMOS!$BM$1:$BS$10000,4,0),0)</f>
        <v>0</v>
      </c>
      <c r="AA20" s="189">
        <f>IFERROR(VLOOKUP(C20,AHORRO!$P$1:$S$10000,3,0),0)</f>
        <v>22779</v>
      </c>
      <c r="AB20" s="190"/>
      <c r="AC20" s="190"/>
      <c r="AD20" s="188"/>
      <c r="AE20" s="191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</row>
    <row r="21" spans="1:74" x14ac:dyDescent="0.2">
      <c r="A21" s="186" t="s">
        <v>248</v>
      </c>
      <c r="B21" s="187" t="s">
        <v>100</v>
      </c>
      <c r="C21" s="188">
        <v>33369407</v>
      </c>
      <c r="D21" s="189">
        <f>IFERROR(VLOOKUP(C21,AHORRO!$F$1:$I$10000,3,0),0)</f>
        <v>980618</v>
      </c>
      <c r="E21" s="189">
        <f>IFERROR(VLOOKUP(C21,AHORRO!$A$1:$D$10000,3,0),0)</f>
        <v>661732</v>
      </c>
      <c r="F21" s="189">
        <f>IFERROR(VLOOKUP(C21,AHORRO!$K$1:$N$10000,3,0),0)</f>
        <v>912388</v>
      </c>
      <c r="G21" s="189">
        <f>IFERROR(VLOOKUP($C21,PRESTAMOS!$A$1:$C$10000,3,0),0)</f>
        <v>1000000</v>
      </c>
      <c r="H21" s="189">
        <f>IFERROR(VLOOKUP(C21,PRESTAMOS!$I$1:$K$10000,3,0),0)</f>
        <v>123052</v>
      </c>
      <c r="I21" s="190">
        <f>IFERROR(VLOOKUP(C21,PRESTAMOS!$A$1:$G$10000,7,0),0)</f>
        <v>24</v>
      </c>
      <c r="J21" s="190" t="str">
        <f>IFERROR(VLOOKUP(C21,PRESTAMOS!$A$1:$G$10000,4,0),0)</f>
        <v>LIBRE INVERSION</v>
      </c>
      <c r="K21" s="189">
        <f>IFERROR(VLOOKUP(C21,PRESTAMOS!$Q$1:$W$10000,3,0),0)</f>
        <v>0</v>
      </c>
      <c r="L21" s="189">
        <f>IFERROR(VLOOKUP(C21,PRESTAMOS!$Y$1:$AE$10000,3,0),0)</f>
        <v>0</v>
      </c>
      <c r="M21" s="190">
        <f>IFERROR(VLOOKUP(C21,PRESTAMOS!$Y$1:$AE$10000,7,0),0)</f>
        <v>0</v>
      </c>
      <c r="N21" s="190">
        <f>IFERROR(VLOOKUP(C21,PRESTAMOS!$Q$1:$T$10000,4,0),0)</f>
        <v>0</v>
      </c>
      <c r="O21" s="189">
        <f>IFERROR(VLOOKUP(C21,PRESTAMOS!$AG$1:$AM$10000,3,0),0)</f>
        <v>0</v>
      </c>
      <c r="P21" s="189">
        <f>IFERROR(VLOOKUP(C21,PRESTAMOS!$AO$1:$AU$10000,3,0),0)</f>
        <v>0</v>
      </c>
      <c r="Q21" s="190">
        <f>IFERROR(VLOOKUP(C21,PRESTAMOS!$AO$1:$AU$10000,7,0),0)</f>
        <v>0</v>
      </c>
      <c r="R21" s="190">
        <f>IFERROR(VLOOKUP(C21,PRESTAMOS!$AG$1:$AM$10000,4,0),0)</f>
        <v>0</v>
      </c>
      <c r="S21" s="189">
        <f>IFERROR(VLOOKUP(C21,PRESTAMOS!$AW$1:$BC$10000,3,0),0)</f>
        <v>0</v>
      </c>
      <c r="T21" s="189">
        <f>IFERROR(VLOOKUP(C21,PRESTAMOS!$BE$1:$BK$10000,3,0),0)</f>
        <v>0</v>
      </c>
      <c r="U21" s="188">
        <f>IFERROR(VLOOKUP(C21,PRESTAMOS!$BE$1:$BK$10000,7,0),0)</f>
        <v>0</v>
      </c>
      <c r="V21" s="190">
        <f>IFERROR(VLOOKUP(C21,PRESTAMOS!$AW$1:$BC$10000,4,0),0)</f>
        <v>0</v>
      </c>
      <c r="W21" s="189">
        <f>IFERROR(VLOOKUP(C21,PRESTAMOS!$BM$1:$BS$10000,3,0),0)</f>
        <v>0</v>
      </c>
      <c r="X21" s="189">
        <f>IFERROR(VLOOKUP(C21,PRESTAMOS!$BU$1:$CA$10000,3,0),0)</f>
        <v>0</v>
      </c>
      <c r="Y21" s="190">
        <f>IFERROR(VLOOKUP(C21,PRESTAMOS!$BU$1:$CA$10000,7,0),0)</f>
        <v>0</v>
      </c>
      <c r="Z21" s="190">
        <f>IFERROR(VLOOKUP(C21,PRESTAMOS!$BM$1:$BS$10000,4,0),0)</f>
        <v>0</v>
      </c>
      <c r="AA21" s="189">
        <f>IFERROR(VLOOKUP(C21,AHORRO!$P$1:$S$10000,3,0),0)</f>
        <v>39086</v>
      </c>
      <c r="AB21" s="190"/>
      <c r="AC21" s="190"/>
      <c r="AD21" s="188"/>
      <c r="AE21" s="191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</row>
    <row r="22" spans="1:74" x14ac:dyDescent="0.2">
      <c r="A22" s="196">
        <v>37726209</v>
      </c>
      <c r="B22" s="194" t="s">
        <v>217</v>
      </c>
      <c r="C22" s="195">
        <v>37726209</v>
      </c>
      <c r="D22" s="189">
        <f>IFERROR(VLOOKUP(C22,AHORRO!$F$1:$I$10000,3,0),0)</f>
        <v>2664050</v>
      </c>
      <c r="E22" s="189">
        <f>IFERROR(VLOOKUP(C22,AHORRO!$A$1:$D$10000,3,0),0)</f>
        <v>208682</v>
      </c>
      <c r="F22" s="189">
        <f>IFERROR(VLOOKUP(C22,AHORRO!$K$1:$N$10000,3,0),0)</f>
        <v>2504107</v>
      </c>
      <c r="G22" s="189">
        <f>IFERROR(VLOOKUP($C22,PRESTAMOS!$A$1:$C$10000,3,0),0)</f>
        <v>37400</v>
      </c>
      <c r="H22" s="189">
        <f>IFERROR(VLOOKUP(C22,PRESTAMOS!$I$1:$K$10000,3,0),0)</f>
        <v>8</v>
      </c>
      <c r="I22" s="190">
        <f>IFERROR(VLOOKUP(C22,PRESTAMOS!$A$1:$G$10000,7,0),0)</f>
        <v>4</v>
      </c>
      <c r="J22" s="190" t="str">
        <f>IFERROR(VLOOKUP(C22,PRESTAMOS!$A$1:$G$10000,4,0),0)</f>
        <v>PLAN FUNERARIO</v>
      </c>
      <c r="K22" s="189">
        <f>IFERROR(VLOOKUP(C22,PRESTAMOS!$Q$1:$W$10000,3,0),0)</f>
        <v>1542240</v>
      </c>
      <c r="L22" s="189">
        <f>IFERROR(VLOOKUP(C22,PRESTAMOS!$Y$1:$AE$10000,3,0),0)</f>
        <v>425712</v>
      </c>
      <c r="M22" s="190">
        <f>IFERROR(VLOOKUP(C22,PRESTAMOS!$Y$1:$AE$10000,7,0),0)</f>
        <v>84</v>
      </c>
      <c r="N22" s="190" t="str">
        <f>IFERROR(VLOOKUP(C22,PRESTAMOS!$Q$1:$T$10000,4,0),0)</f>
        <v>VEHICULO</v>
      </c>
      <c r="O22" s="189">
        <f>IFERROR(VLOOKUP(C22,PRESTAMOS!$AG$1:$AM$10000,3,0),0)</f>
        <v>19327657</v>
      </c>
      <c r="P22" s="189">
        <f>IFERROR(VLOOKUP(C22,PRESTAMOS!$AO$1:$AU$10000,3,0),0)</f>
        <v>3744563</v>
      </c>
      <c r="Q22" s="190">
        <f>IFERROR(VLOOKUP(C22,PRESTAMOS!$AO$1:$AU$10000,7,0),0)</f>
        <v>60</v>
      </c>
      <c r="R22" s="190" t="str">
        <f>IFERROR(VLOOKUP(C22,PRESTAMOS!$AG$1:$AM$10000,4,0),0)</f>
        <v>VEHICULO</v>
      </c>
      <c r="S22" s="189">
        <f>IFERROR(VLOOKUP(C22,PRESTAMOS!$AW$1:$BC$10000,3,0),0)</f>
        <v>0</v>
      </c>
      <c r="T22" s="189">
        <f>IFERROR(VLOOKUP(C22,PRESTAMOS!$BE$1:$BK$10000,3,0),0)</f>
        <v>0</v>
      </c>
      <c r="U22" s="188">
        <f>IFERROR(VLOOKUP(C22,PRESTAMOS!$BE$1:$BK$10000,7,0),0)</f>
        <v>0</v>
      </c>
      <c r="V22" s="190">
        <f>IFERROR(VLOOKUP(C22,PRESTAMOS!$AW$1:$BC$10000,4,0),0)</f>
        <v>0</v>
      </c>
      <c r="W22" s="189">
        <f>IFERROR(VLOOKUP(C22,PRESTAMOS!$BM$1:$BS$10000,3,0),0)</f>
        <v>0</v>
      </c>
      <c r="X22" s="189">
        <f>IFERROR(VLOOKUP(C22,PRESTAMOS!$BU$1:$CA$10000,3,0),0)</f>
        <v>0</v>
      </c>
      <c r="Y22" s="190">
        <f>IFERROR(VLOOKUP(C22,PRESTAMOS!$BU$1:$CA$10000,7,0),0)</f>
        <v>0</v>
      </c>
      <c r="Z22" s="190">
        <f>IFERROR(VLOOKUP(C22,PRESTAMOS!$BM$1:$BS$10000,4,0),0)</f>
        <v>0</v>
      </c>
      <c r="AA22" s="189">
        <f>IFERROR(VLOOKUP(C22,AHORRO!$P$1:$S$10000,3,0),0)</f>
        <v>65936</v>
      </c>
      <c r="AB22" s="190"/>
      <c r="AC22" s="190"/>
      <c r="AD22" s="188"/>
      <c r="AE22" s="191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</row>
    <row r="23" spans="1:74" x14ac:dyDescent="0.2">
      <c r="A23" s="173">
        <v>1052389966</v>
      </c>
      <c r="B23" s="170" t="s">
        <v>566</v>
      </c>
      <c r="C23" s="192">
        <v>1052389966</v>
      </c>
      <c r="D23" s="189">
        <f>IFERROR(VLOOKUP(C23,AHORRO!$F$1:$I$10000,3,0),0)</f>
        <v>570659</v>
      </c>
      <c r="E23" s="189">
        <f>IFERROR(VLOOKUP(C23,AHORRO!$A$1:$D$10000,3,0),0)</f>
        <v>0</v>
      </c>
      <c r="F23" s="189">
        <f>IFERROR(VLOOKUP(C23,AHORRO!$K$1:$N$10000,3,0),0)</f>
        <v>560500</v>
      </c>
      <c r="G23" s="189">
        <f>IFERROR(VLOOKUP($C23,PRESTAMOS!$A$1:$C$10000,3,0),0)</f>
        <v>0</v>
      </c>
      <c r="H23" s="189">
        <f>IFERROR(VLOOKUP(C23,PRESTAMOS!$I$1:$K$10000,3,0),0)</f>
        <v>0</v>
      </c>
      <c r="I23" s="190">
        <f>IFERROR(VLOOKUP(C23,PRESTAMOS!$A$1:$G$10000,7,0),0)</f>
        <v>0</v>
      </c>
      <c r="J23" s="190">
        <f>IFERROR(VLOOKUP(C23,PRESTAMOS!$A$1:$G$10000,4,0),0)</f>
        <v>0</v>
      </c>
      <c r="K23" s="189">
        <f>IFERROR(VLOOKUP(C23,PRESTAMOS!$Q$1:$W$10000,3,0),0)</f>
        <v>0</v>
      </c>
      <c r="L23" s="189">
        <f>IFERROR(VLOOKUP(C23,PRESTAMOS!$Y$1:$AE$10000,3,0),0)</f>
        <v>0</v>
      </c>
      <c r="M23" s="190">
        <f>IFERROR(VLOOKUP(C23,PRESTAMOS!$Y$1:$AE$10000,7,0),0)</f>
        <v>0</v>
      </c>
      <c r="N23" s="190">
        <f>IFERROR(VLOOKUP(C23,PRESTAMOS!$Q$1:$T$10000,4,0),0)</f>
        <v>0</v>
      </c>
      <c r="O23" s="189">
        <f>IFERROR(VLOOKUP(C23,PRESTAMOS!$AG$1:$AM$10000,3,0),0)</f>
        <v>0</v>
      </c>
      <c r="P23" s="189">
        <f>IFERROR(VLOOKUP(C23,PRESTAMOS!$AO$1:$AU$10000,3,0),0)</f>
        <v>0</v>
      </c>
      <c r="Q23" s="190">
        <f>IFERROR(VLOOKUP(C23,PRESTAMOS!$AO$1:$AU$10000,7,0),0)</f>
        <v>0</v>
      </c>
      <c r="R23" s="190">
        <f>IFERROR(VLOOKUP(C23,PRESTAMOS!$AG$1:$AM$10000,4,0),0)</f>
        <v>0</v>
      </c>
      <c r="S23" s="189">
        <f>IFERROR(VLOOKUP(C23,PRESTAMOS!$AW$1:$BC$10000,3,0),0)</f>
        <v>0</v>
      </c>
      <c r="T23" s="189">
        <f>IFERROR(VLOOKUP(C23,PRESTAMOS!$BE$1:$BK$10000,3,0),0)</f>
        <v>0</v>
      </c>
      <c r="U23" s="188">
        <f>IFERROR(VLOOKUP(C23,PRESTAMOS!$BE$1:$BK$10000,7,0),0)</f>
        <v>0</v>
      </c>
      <c r="V23" s="190">
        <f>IFERROR(VLOOKUP(C23,PRESTAMOS!$AW$1:$BC$10000,4,0),0)</f>
        <v>0</v>
      </c>
      <c r="W23" s="189">
        <f>IFERROR(VLOOKUP(C23,PRESTAMOS!$BM$1:$BS$10000,3,0),0)</f>
        <v>0</v>
      </c>
      <c r="X23" s="189">
        <f>IFERROR(VLOOKUP(C23,PRESTAMOS!$BU$1:$CA$10000,3,0),0)</f>
        <v>0</v>
      </c>
      <c r="Y23" s="190">
        <f>IFERROR(VLOOKUP(C23,PRESTAMOS!$BU$1:$CA$10000,7,0),0)</f>
        <v>0</v>
      </c>
      <c r="Z23" s="190">
        <f>IFERROR(VLOOKUP(C23,PRESTAMOS!$BM$1:$BS$10000,4,0),0)</f>
        <v>0</v>
      </c>
      <c r="AA23" s="189">
        <f>IFERROR(VLOOKUP(C23,AHORRO!$P$1:$S$10000,3,0),0)</f>
        <v>11732</v>
      </c>
      <c r="AB23" s="190"/>
      <c r="AC23" s="190"/>
      <c r="AD23" s="188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</row>
    <row r="24" spans="1:74" x14ac:dyDescent="0.2">
      <c r="A24" s="186">
        <v>91210459</v>
      </c>
      <c r="B24" s="187" t="s">
        <v>134</v>
      </c>
      <c r="C24" s="188">
        <v>91210459</v>
      </c>
      <c r="D24" s="189">
        <f>IFERROR(VLOOKUP(C24,AHORRO!$F$1:$I$10000,3,0),0)</f>
        <v>1186799</v>
      </c>
      <c r="E24" s="189">
        <f>IFERROR(VLOOKUP(C24,AHORRO!$A$1:$D$10000,3,0),0)</f>
        <v>251295</v>
      </c>
      <c r="F24" s="189">
        <f>IFERROR(VLOOKUP(C24,AHORRO!$K$1:$N$10000,3,0),0)</f>
        <v>1037355</v>
      </c>
      <c r="G24" s="189">
        <f>IFERROR(VLOOKUP($C24,PRESTAMOS!$A$1:$C$10000,3,0),0)</f>
        <v>2537928</v>
      </c>
      <c r="H24" s="189">
        <f>IFERROR(VLOOKUP(C24,PRESTAMOS!$I$1:$K$10000,3,0),0)</f>
        <v>299352</v>
      </c>
      <c r="I24" s="190">
        <f>IFERROR(VLOOKUP(C24,PRESTAMOS!$A$1:$G$10000,7,0),0)</f>
        <v>23</v>
      </c>
      <c r="J24" s="190" t="str">
        <f>IFERROR(VLOOKUP(C24,PRESTAMOS!$A$1:$G$10000,4,0),0)</f>
        <v>LIBRE INVERSION</v>
      </c>
      <c r="K24" s="189">
        <f>IFERROR(VLOOKUP(C24,PRESTAMOS!$Q$1:$W$10000,3,0),0)</f>
        <v>37400</v>
      </c>
      <c r="L24" s="189">
        <f>IFERROR(VLOOKUP(C24,PRESTAMOS!$Y$1:$AE$10000,3,0),0)</f>
        <v>8</v>
      </c>
      <c r="M24" s="190">
        <f>IFERROR(VLOOKUP(C24,PRESTAMOS!$Y$1:$AE$10000,7,0),0)</f>
        <v>4</v>
      </c>
      <c r="N24" s="190" t="str">
        <f>IFERROR(VLOOKUP(C24,PRESTAMOS!$Q$1:$T$10000,4,0),0)</f>
        <v>PLAN FUNERARIO</v>
      </c>
      <c r="O24" s="189">
        <f>IFERROR(VLOOKUP(C24,PRESTAMOS!$AG$1:$AM$10000,3,0),0)</f>
        <v>1011770</v>
      </c>
      <c r="P24" s="189">
        <f>IFERROR(VLOOKUP(C24,PRESTAMOS!$AO$1:$AU$10000,3,0),0)</f>
        <v>64950</v>
      </c>
      <c r="Q24" s="190">
        <f>IFERROR(VLOOKUP(C24,PRESTAMOS!$AO$1:$AU$10000,7,0),0)</f>
        <v>20</v>
      </c>
      <c r="R24" s="190" t="str">
        <f>IFERROR(VLOOKUP(C24,PRESTAMOS!$AG$1:$AM$10000,4,0),0)</f>
        <v>VEHICULO</v>
      </c>
      <c r="S24" s="189">
        <f>IFERROR(VLOOKUP(C24,PRESTAMOS!$AW$1:$BC$10000,3,0),0)</f>
        <v>0</v>
      </c>
      <c r="T24" s="189">
        <f>IFERROR(VLOOKUP(C24,PRESTAMOS!$BE$1:$BK$10000,3,0),0)</f>
        <v>0</v>
      </c>
      <c r="U24" s="188">
        <f>IFERROR(VLOOKUP(C24,PRESTAMOS!$BE$1:$BK$10000,7,0),0)</f>
        <v>0</v>
      </c>
      <c r="V24" s="190">
        <f>IFERROR(VLOOKUP(C24,PRESTAMOS!$AW$1:$BC$10000,4,0),0)</f>
        <v>0</v>
      </c>
      <c r="W24" s="189">
        <f>IFERROR(VLOOKUP(C24,PRESTAMOS!$BM$1:$BS$10000,3,0),0)</f>
        <v>0</v>
      </c>
      <c r="X24" s="189">
        <f>IFERROR(VLOOKUP(C24,PRESTAMOS!$BU$1:$CA$10000,3,0),0)</f>
        <v>0</v>
      </c>
      <c r="Y24" s="190">
        <f>IFERROR(VLOOKUP(C24,PRESTAMOS!$BU$1:$CA$10000,7,0),0)</f>
        <v>0</v>
      </c>
      <c r="Z24" s="190">
        <f>IFERROR(VLOOKUP(C24,PRESTAMOS!$BM$1:$BS$10000,4,0),0)</f>
        <v>0</v>
      </c>
      <c r="AA24" s="189">
        <f>IFERROR(VLOOKUP(C24,AHORRO!$P$1:$S$10000,3,0),0)</f>
        <v>33395</v>
      </c>
      <c r="AB24" s="190"/>
      <c r="AC24" s="190"/>
      <c r="AD24" s="188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</row>
    <row r="25" spans="1:74" x14ac:dyDescent="0.2">
      <c r="A25" s="173">
        <v>91513508</v>
      </c>
      <c r="B25" s="170" t="s">
        <v>440</v>
      </c>
      <c r="C25" s="192">
        <v>91513508</v>
      </c>
      <c r="D25" s="189">
        <f>IFERROR(VLOOKUP(C25,AHORRO!$F$1:$I$10000,3,0),0)</f>
        <v>179644</v>
      </c>
      <c r="E25" s="189">
        <f>IFERROR(VLOOKUP(C25,AHORRO!$A$1:$D$10000,3,0),0)</f>
        <v>1442499</v>
      </c>
      <c r="F25" s="189">
        <f>IFERROR(VLOOKUP(C25,AHORRO!$K$1:$N$10000,3,0),0)</f>
        <v>174231</v>
      </c>
      <c r="G25" s="189">
        <f>IFERROR(VLOOKUP($C25,PRESTAMOS!$A$1:$C$10000,3,0),0)</f>
        <v>71092</v>
      </c>
      <c r="H25" s="189">
        <f>IFERROR(VLOOKUP(C25,PRESTAMOS!$I$1:$K$10000,3,0),0)</f>
        <v>8</v>
      </c>
      <c r="I25" s="190">
        <f>IFERROR(VLOOKUP(C25,PRESTAMOS!$A$1:$G$10000,7,0),0)</f>
        <v>5</v>
      </c>
      <c r="J25" s="190" t="str">
        <f>IFERROR(VLOOKUP(C25,PRESTAMOS!$A$1:$G$10000,4,0),0)</f>
        <v>PLAN FUNERARIO</v>
      </c>
      <c r="K25" s="189">
        <f>IFERROR(VLOOKUP(C25,PRESTAMOS!$Q$1:$W$10000,3,0),0)</f>
        <v>0</v>
      </c>
      <c r="L25" s="189">
        <f>IFERROR(VLOOKUP(C25,PRESTAMOS!$Y$1:$AE$10000,3,0),0)</f>
        <v>0</v>
      </c>
      <c r="M25" s="190">
        <f>IFERROR(VLOOKUP(C25,PRESTAMOS!$Y$1:$AE$10000,7,0),0)</f>
        <v>0</v>
      </c>
      <c r="N25" s="190">
        <f>IFERROR(VLOOKUP(C25,PRESTAMOS!$Q$1:$T$10000,4,0),0)</f>
        <v>0</v>
      </c>
      <c r="O25" s="189">
        <f>IFERROR(VLOOKUP(C25,PRESTAMOS!$AG$1:$AM$10000,3,0),0)</f>
        <v>0</v>
      </c>
      <c r="P25" s="189">
        <f>IFERROR(VLOOKUP(C25,PRESTAMOS!$AO$1:$AU$10000,3,0),0)</f>
        <v>0</v>
      </c>
      <c r="Q25" s="190">
        <f>IFERROR(VLOOKUP(C25,PRESTAMOS!$AO$1:$AU$10000,7,0),0)</f>
        <v>0</v>
      </c>
      <c r="R25" s="190">
        <f>IFERROR(VLOOKUP(C25,PRESTAMOS!$AG$1:$AM$10000,4,0),0)</f>
        <v>0</v>
      </c>
      <c r="S25" s="189">
        <f>IFERROR(VLOOKUP(C25,PRESTAMOS!$AW$1:$BC$10000,3,0),0)</f>
        <v>0</v>
      </c>
      <c r="T25" s="189">
        <f>IFERROR(VLOOKUP(C25,PRESTAMOS!$BE$1:$BK$10000,3,0),0)</f>
        <v>0</v>
      </c>
      <c r="U25" s="188">
        <f>IFERROR(VLOOKUP(C25,PRESTAMOS!$BE$1:$BK$10000,7,0),0)</f>
        <v>0</v>
      </c>
      <c r="V25" s="190">
        <f>IFERROR(VLOOKUP(C25,PRESTAMOS!$AW$1:$BC$10000,4,0),0)</f>
        <v>0</v>
      </c>
      <c r="W25" s="189">
        <f>IFERROR(VLOOKUP(C25,PRESTAMOS!$BM$1:$BS$10000,3,0),0)</f>
        <v>0</v>
      </c>
      <c r="X25" s="189">
        <f>IFERROR(VLOOKUP(C25,PRESTAMOS!$BU$1:$CA$10000,3,0),0)</f>
        <v>0</v>
      </c>
      <c r="Y25" s="190">
        <f>IFERROR(VLOOKUP(C25,PRESTAMOS!$BU$1:$CA$10000,7,0),0)</f>
        <v>0</v>
      </c>
      <c r="Z25" s="190">
        <f>IFERROR(VLOOKUP(C25,PRESTAMOS!$BM$1:$BS$10000,4,0),0)</f>
        <v>0</v>
      </c>
      <c r="AA25" s="189">
        <f>IFERROR(VLOOKUP(C25,AHORRO!$P$1:$S$10000,3,0),0)</f>
        <v>37291</v>
      </c>
      <c r="AB25" s="190"/>
      <c r="AC25" s="190"/>
      <c r="AD25" s="188"/>
      <c r="AE25" s="191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</row>
    <row r="26" spans="1:74" x14ac:dyDescent="0.2">
      <c r="A26" s="196" t="s">
        <v>219</v>
      </c>
      <c r="B26" s="194" t="s">
        <v>7</v>
      </c>
      <c r="C26" s="195">
        <v>91436324</v>
      </c>
      <c r="D26" s="189">
        <f>IFERROR(VLOOKUP(C26,AHORRO!$F$1:$I$10000,3,0),0)</f>
        <v>4266420</v>
      </c>
      <c r="E26" s="189">
        <f>IFERROR(VLOOKUP(C26,AHORRO!$A$1:$D$10000,3,0),0)</f>
        <v>0</v>
      </c>
      <c r="F26" s="189">
        <f>IFERROR(VLOOKUP(C26,AHORRO!$K$1:$N$10000,3,0),0)</f>
        <v>3966666</v>
      </c>
      <c r="G26" s="189">
        <f>IFERROR(VLOOKUP($C26,PRESTAMOS!$A$1:$C$10000,3,0),0)</f>
        <v>37400</v>
      </c>
      <c r="H26" s="189">
        <f>IFERROR(VLOOKUP(C26,PRESTAMOS!$I$1:$K$10000,3,0),0)</f>
        <v>8</v>
      </c>
      <c r="I26" s="190">
        <f>IFERROR(VLOOKUP(C26,PRESTAMOS!$A$1:$G$10000,7,0),0)</f>
        <v>4</v>
      </c>
      <c r="J26" s="190" t="str">
        <f>IFERROR(VLOOKUP(C26,PRESTAMOS!$A$1:$G$10000,4,0),0)</f>
        <v>PLAN FUNERARIO</v>
      </c>
      <c r="K26" s="189">
        <f>IFERROR(VLOOKUP(C26,PRESTAMOS!$Q$1:$W$10000,3,0),0)</f>
        <v>60979</v>
      </c>
      <c r="L26" s="189">
        <f>IFERROR(VLOOKUP(C26,PRESTAMOS!$Y$1:$AE$10000,3,0),0)</f>
        <v>611</v>
      </c>
      <c r="M26" s="190">
        <f>IFERROR(VLOOKUP(C26,PRESTAMOS!$Y$1:$AE$10000,7,0),0)</f>
        <v>3</v>
      </c>
      <c r="N26" s="190" t="str">
        <f>IFERROR(VLOOKUP(C26,PRESTAMOS!$Q$1:$T$10000,4,0),0)</f>
        <v>SEGUROS</v>
      </c>
      <c r="O26" s="189">
        <f>IFERROR(VLOOKUP(C26,PRESTAMOS!$AG$1:$AM$10000,3,0),0)</f>
        <v>222198</v>
      </c>
      <c r="P26" s="189">
        <f>IFERROR(VLOOKUP(C26,PRESTAMOS!$AO$1:$AU$10000,3,0),0)</f>
        <v>11772</v>
      </c>
      <c r="Q26" s="190">
        <f>IFERROR(VLOOKUP(C26,PRESTAMOS!$AO$1:$AU$10000,7,0),0)</f>
        <v>10</v>
      </c>
      <c r="R26" s="190" t="str">
        <f>IFERROR(VLOOKUP(C26,PRESTAMOS!$AG$1:$AM$10000,4,0),0)</f>
        <v>LIBRE INVERSION</v>
      </c>
      <c r="S26" s="189">
        <f>IFERROR(VLOOKUP(C26,PRESTAMOS!$AW$1:$BC$10000,3,0),0)</f>
        <v>164449</v>
      </c>
      <c r="T26" s="189">
        <f>IFERROR(VLOOKUP(C26,PRESTAMOS!$BE$1:$BK$10000,3,0),0)</f>
        <v>4716</v>
      </c>
      <c r="U26" s="188">
        <f>IFERROR(VLOOKUP(C26,PRESTAMOS!$BE$1:$BK$10000,7,0),0)</f>
        <v>5</v>
      </c>
      <c r="V26" s="190" t="str">
        <f>IFERROR(VLOOKUP(C26,PRESTAMOS!$AW$1:$BC$10000,4,0),0)</f>
        <v>LIBRE INVERSION</v>
      </c>
      <c r="W26" s="189">
        <f>IFERROR(VLOOKUP(C26,PRESTAMOS!$BM$1:$BS$10000,3,0),0)</f>
        <v>0</v>
      </c>
      <c r="X26" s="189">
        <f>IFERROR(VLOOKUP(C26,PRESTAMOS!$BU$1:$CA$10000,3,0),0)</f>
        <v>0</v>
      </c>
      <c r="Y26" s="190">
        <f>IFERROR(VLOOKUP(C26,PRESTAMOS!$BU$1:$CA$10000,7,0),0)</f>
        <v>0</v>
      </c>
      <c r="Z26" s="190">
        <f>IFERROR(VLOOKUP(C26,PRESTAMOS!$BM$1:$BS$10000,4,0),0)</f>
        <v>0</v>
      </c>
      <c r="AA26" s="189">
        <f>IFERROR(VLOOKUP(C26,AHORRO!$P$1:$S$10000,3,0),0)</f>
        <v>98384</v>
      </c>
      <c r="AB26" s="190"/>
      <c r="AC26" s="190"/>
      <c r="AD26" s="188"/>
      <c r="AE26" s="191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</row>
    <row r="27" spans="1:74" x14ac:dyDescent="0.2">
      <c r="A27" s="186" t="s">
        <v>230</v>
      </c>
      <c r="B27" s="187" t="s">
        <v>8</v>
      </c>
      <c r="C27" s="188">
        <v>1093751791</v>
      </c>
      <c r="D27" s="189">
        <f>IFERROR(VLOOKUP(C27,AHORRO!$F$1:$I$10000,3,0),0)</f>
        <v>1821310</v>
      </c>
      <c r="E27" s="189">
        <f>IFERROR(VLOOKUP(C27,AHORRO!$A$1:$D$10000,3,0),0)</f>
        <v>439417</v>
      </c>
      <c r="F27" s="189">
        <f>IFERROR(VLOOKUP(C27,AHORRO!$K$1:$N$10000,3,0),0)</f>
        <v>1690424</v>
      </c>
      <c r="G27" s="189">
        <f>IFERROR(VLOOKUP($C27,PRESTAMOS!$A$1:$C$10000,3,0),0)</f>
        <v>0</v>
      </c>
      <c r="H27" s="189">
        <f>IFERROR(VLOOKUP(C27,PRESTAMOS!$I$1:$K$10000,3,0),0)</f>
        <v>0</v>
      </c>
      <c r="I27" s="190">
        <f>IFERROR(VLOOKUP(C27,PRESTAMOS!$A$1:$G$10000,7,0),0)</f>
        <v>0</v>
      </c>
      <c r="J27" s="190">
        <f>IFERROR(VLOOKUP(C27,PRESTAMOS!$A$1:$G$10000,4,0),0)</f>
        <v>0</v>
      </c>
      <c r="K27" s="189">
        <f>IFERROR(VLOOKUP(C27,PRESTAMOS!$Q$1:$W$10000,3,0),0)</f>
        <v>0</v>
      </c>
      <c r="L27" s="189">
        <f>IFERROR(VLOOKUP(C27,PRESTAMOS!$Y$1:$AE$10000,3,0),0)</f>
        <v>0</v>
      </c>
      <c r="M27" s="190">
        <f>IFERROR(VLOOKUP(C27,PRESTAMOS!$Y$1:$AE$10000,7,0),0)</f>
        <v>0</v>
      </c>
      <c r="N27" s="190">
        <f>IFERROR(VLOOKUP(C27,PRESTAMOS!$Q$1:$T$10000,4,0),0)</f>
        <v>0</v>
      </c>
      <c r="O27" s="189">
        <f>IFERROR(VLOOKUP(C27,PRESTAMOS!$AG$1:$AM$10000,3,0),0)</f>
        <v>0</v>
      </c>
      <c r="P27" s="189">
        <f>IFERROR(VLOOKUP(C27,PRESTAMOS!$AO$1:$AU$10000,3,0),0)</f>
        <v>0</v>
      </c>
      <c r="Q27" s="190">
        <f>IFERROR(VLOOKUP(C27,PRESTAMOS!$AO$1:$AU$10000,7,0),0)</f>
        <v>0</v>
      </c>
      <c r="R27" s="190">
        <f>IFERROR(VLOOKUP(C27,PRESTAMOS!$AG$1:$AM$10000,4,0),0)</f>
        <v>0</v>
      </c>
      <c r="S27" s="189">
        <f>IFERROR(VLOOKUP(C27,PRESTAMOS!$AW$1:$BC$10000,3,0),0)</f>
        <v>0</v>
      </c>
      <c r="T27" s="189">
        <f>IFERROR(VLOOKUP(C27,PRESTAMOS!$BE$1:$BK$10000,3,0),0)</f>
        <v>0</v>
      </c>
      <c r="U27" s="188">
        <f>IFERROR(VLOOKUP(C27,PRESTAMOS!$BE$1:$BK$10000,7,0),0)</f>
        <v>0</v>
      </c>
      <c r="V27" s="190">
        <f>IFERROR(VLOOKUP(C27,PRESTAMOS!$AW$1:$BC$10000,4,0),0)</f>
        <v>0</v>
      </c>
      <c r="W27" s="189">
        <f>IFERROR(VLOOKUP(C27,PRESTAMOS!$BM$1:$BS$10000,3,0),0)</f>
        <v>0</v>
      </c>
      <c r="X27" s="189">
        <f>IFERROR(VLOOKUP(C27,PRESTAMOS!$BU$1:$CA$10000,3,0),0)</f>
        <v>0</v>
      </c>
      <c r="Y27" s="190">
        <f>IFERROR(VLOOKUP(C27,PRESTAMOS!$BU$1:$CA$10000,7,0),0)</f>
        <v>0</v>
      </c>
      <c r="Z27" s="190">
        <f>IFERROR(VLOOKUP(C27,PRESTAMOS!$BM$1:$BS$10000,4,0),0)</f>
        <v>0</v>
      </c>
      <c r="AA27" s="189">
        <f>IFERROR(VLOOKUP(C27,AHORRO!$P$1:$S$10000,3,0),0)</f>
        <v>52128</v>
      </c>
      <c r="AB27" s="190"/>
      <c r="AC27" s="190"/>
      <c r="AD27" s="188"/>
      <c r="AE27" s="191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</row>
    <row r="28" spans="1:74" x14ac:dyDescent="0.2">
      <c r="A28" s="186">
        <v>1052379857</v>
      </c>
      <c r="B28" s="187" t="s">
        <v>552</v>
      </c>
      <c r="C28" s="188">
        <v>1052379857</v>
      </c>
      <c r="D28" s="189">
        <f>IFERROR(VLOOKUP(C28,AHORRO!$F$1:$I$10000,3,0),0)</f>
        <v>123574</v>
      </c>
      <c r="E28" s="189">
        <f>IFERROR(VLOOKUP(C28,AHORRO!$A$1:$D$10000,3,0),0)</f>
        <v>577824</v>
      </c>
      <c r="F28" s="189">
        <f>IFERROR(VLOOKUP(C28,AHORRO!$K$1:$N$10000,3,0),0)</f>
        <v>122025</v>
      </c>
      <c r="G28" s="189">
        <f>IFERROR(VLOOKUP($C28,PRESTAMOS!$A$1:$C$10000,3,0),0)</f>
        <v>0</v>
      </c>
      <c r="H28" s="189">
        <f>IFERROR(VLOOKUP(C28,PRESTAMOS!$I$1:$K$10000,3,0),0)</f>
        <v>0</v>
      </c>
      <c r="I28" s="190">
        <f>IFERROR(VLOOKUP(C28,PRESTAMOS!$A$1:$G$10000,7,0),0)</f>
        <v>0</v>
      </c>
      <c r="J28" s="190">
        <f>IFERROR(VLOOKUP(C28,PRESTAMOS!$A$1:$G$10000,4,0),0)</f>
        <v>0</v>
      </c>
      <c r="K28" s="189">
        <f>IFERROR(VLOOKUP(C28,PRESTAMOS!$Q$1:$W$10000,3,0),0)</f>
        <v>0</v>
      </c>
      <c r="L28" s="189">
        <f>IFERROR(VLOOKUP(C28,PRESTAMOS!$Y$1:$AE$10000,3,0),0)</f>
        <v>0</v>
      </c>
      <c r="M28" s="190">
        <f>IFERROR(VLOOKUP(C28,PRESTAMOS!$Y$1:$AE$10000,7,0),0)</f>
        <v>0</v>
      </c>
      <c r="N28" s="190">
        <f>IFERROR(VLOOKUP(C28,PRESTAMOS!$Q$1:$T$10000,4,0),0)</f>
        <v>0</v>
      </c>
      <c r="O28" s="189">
        <f>IFERROR(VLOOKUP(C28,PRESTAMOS!$AG$1:$AM$10000,3,0),0)</f>
        <v>0</v>
      </c>
      <c r="P28" s="189">
        <f>IFERROR(VLOOKUP(C28,PRESTAMOS!$AO$1:$AU$10000,3,0),0)</f>
        <v>0</v>
      </c>
      <c r="Q28" s="190">
        <f>IFERROR(VLOOKUP(C28,PRESTAMOS!$AO$1:$AU$10000,7,0),0)</f>
        <v>0</v>
      </c>
      <c r="R28" s="190">
        <f>IFERROR(VLOOKUP(C28,PRESTAMOS!$AG$1:$AM$10000,4,0),0)</f>
        <v>0</v>
      </c>
      <c r="S28" s="189">
        <f>IFERROR(VLOOKUP(C28,PRESTAMOS!$AW$1:$BC$10000,3,0),0)</f>
        <v>0</v>
      </c>
      <c r="T28" s="189">
        <f>IFERROR(VLOOKUP(C28,PRESTAMOS!$BE$1:$BK$10000,3,0),0)</f>
        <v>0</v>
      </c>
      <c r="U28" s="188">
        <f>IFERROR(VLOOKUP(C28,PRESTAMOS!$BE$1:$BK$10000,7,0),0)</f>
        <v>0</v>
      </c>
      <c r="V28" s="190">
        <f>IFERROR(VLOOKUP(C28,PRESTAMOS!$AW$1:$BC$10000,4,0),0)</f>
        <v>0</v>
      </c>
      <c r="W28" s="189">
        <f>IFERROR(VLOOKUP(C28,PRESTAMOS!$BM$1:$BS$10000,3,0),0)</f>
        <v>0</v>
      </c>
      <c r="X28" s="189">
        <f>IFERROR(VLOOKUP(C28,PRESTAMOS!$BU$1:$CA$10000,3,0),0)</f>
        <v>0</v>
      </c>
      <c r="Y28" s="190">
        <f>IFERROR(VLOOKUP(C28,PRESTAMOS!$BU$1:$CA$10000,7,0),0)</f>
        <v>0</v>
      </c>
      <c r="Z28" s="190">
        <f>IFERROR(VLOOKUP(C28,PRESTAMOS!$BM$1:$BS$10000,4,0),0)</f>
        <v>0</v>
      </c>
      <c r="AA28" s="189">
        <f>IFERROR(VLOOKUP(C28,AHORRO!$P$1:$S$10000,3,0),0)</f>
        <v>18850</v>
      </c>
      <c r="AB28" s="190"/>
      <c r="AC28" s="190"/>
      <c r="AD28" s="188"/>
      <c r="AE28" s="191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</row>
    <row r="29" spans="1:74" x14ac:dyDescent="0.2">
      <c r="A29" s="173">
        <v>1093742854</v>
      </c>
      <c r="B29" s="170" t="s">
        <v>704</v>
      </c>
      <c r="C29" s="192">
        <v>1093742854</v>
      </c>
      <c r="D29" s="189">
        <f>IFERROR(VLOOKUP(C29,AHORRO!$F$1:$I$10000,3,0),0)</f>
        <v>40353</v>
      </c>
      <c r="E29" s="189">
        <f>IFERROR(VLOOKUP(C29,AHORRO!$A$1:$D$10000,3,0),0)</f>
        <v>40377</v>
      </c>
      <c r="F29" s="189">
        <f>IFERROR(VLOOKUP(C29,AHORRO!$K$1:$N$10000,3,0),0)</f>
        <v>40000</v>
      </c>
      <c r="G29" s="189">
        <f>IFERROR(VLOOKUP($C29,PRESTAMOS!$A$1:$C$10000,3,0),0)</f>
        <v>0</v>
      </c>
      <c r="H29" s="189">
        <f>IFERROR(VLOOKUP(C29,PRESTAMOS!$I$1:$K$10000,3,0),0)</f>
        <v>0</v>
      </c>
      <c r="I29" s="190">
        <f>IFERROR(VLOOKUP(C29,PRESTAMOS!$A$1:$G$10000,7,0),0)</f>
        <v>0</v>
      </c>
      <c r="J29" s="190">
        <f>IFERROR(VLOOKUP(C29,PRESTAMOS!$A$1:$G$10000,4,0),0)</f>
        <v>0</v>
      </c>
      <c r="K29" s="189">
        <f>IFERROR(VLOOKUP(C29,PRESTAMOS!$Q$1:$W$10000,3,0),0)</f>
        <v>0</v>
      </c>
      <c r="L29" s="189">
        <f>IFERROR(VLOOKUP(C29,PRESTAMOS!$Y$1:$AE$10000,3,0),0)</f>
        <v>0</v>
      </c>
      <c r="M29" s="190">
        <f>IFERROR(VLOOKUP(C29,PRESTAMOS!$Y$1:$AE$10000,7,0),0)</f>
        <v>0</v>
      </c>
      <c r="N29" s="190">
        <f>IFERROR(VLOOKUP(C29,PRESTAMOS!$Q$1:$T$10000,4,0),0)</f>
        <v>0</v>
      </c>
      <c r="O29" s="189">
        <f>IFERROR(VLOOKUP(C29,PRESTAMOS!$AG$1:$AM$10000,3,0),0)</f>
        <v>0</v>
      </c>
      <c r="P29" s="189">
        <f>IFERROR(VLOOKUP(C29,PRESTAMOS!$AO$1:$AU$10000,3,0),0)</f>
        <v>0</v>
      </c>
      <c r="Q29" s="190">
        <f>IFERROR(VLOOKUP(C29,PRESTAMOS!$AO$1:$AU$10000,7,0),0)</f>
        <v>0</v>
      </c>
      <c r="R29" s="190">
        <f>IFERROR(VLOOKUP(C29,PRESTAMOS!$AG$1:$AM$10000,4,0),0)</f>
        <v>0</v>
      </c>
      <c r="S29" s="189">
        <f>IFERROR(VLOOKUP(C29,PRESTAMOS!$AW$1:$BC$10000,3,0),0)</f>
        <v>0</v>
      </c>
      <c r="T29" s="189">
        <f>IFERROR(VLOOKUP(C29,PRESTAMOS!$BE$1:$BK$10000,3,0),0)</f>
        <v>0</v>
      </c>
      <c r="U29" s="188">
        <f>IFERROR(VLOOKUP(C29,PRESTAMOS!$BE$1:$BK$10000,7,0),0)</f>
        <v>0</v>
      </c>
      <c r="V29" s="190">
        <f>IFERROR(VLOOKUP(C29,PRESTAMOS!$AW$1:$BC$10000,4,0),0)</f>
        <v>0</v>
      </c>
      <c r="W29" s="189">
        <f>IFERROR(VLOOKUP(C29,PRESTAMOS!$BM$1:$BS$10000,3,0),0)</f>
        <v>0</v>
      </c>
      <c r="X29" s="189">
        <f>IFERROR(VLOOKUP(C29,PRESTAMOS!$BU$1:$CA$10000,3,0),0)</f>
        <v>0</v>
      </c>
      <c r="Y29" s="190">
        <f>IFERROR(VLOOKUP(C29,PRESTAMOS!$BU$1:$CA$10000,7,0),0)</f>
        <v>0</v>
      </c>
      <c r="Z29" s="190">
        <f>IFERROR(VLOOKUP(C29,PRESTAMOS!$BM$1:$BS$10000,4,0),0)</f>
        <v>0</v>
      </c>
      <c r="AA29" s="189">
        <f>IFERROR(VLOOKUP(C29,AHORRO!$P$1:$S$10000,3,0),0)</f>
        <v>730</v>
      </c>
      <c r="AB29" s="190"/>
      <c r="AC29" s="190"/>
      <c r="AD29" s="188"/>
      <c r="AE29" s="191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</row>
    <row r="30" spans="1:74" x14ac:dyDescent="0.2">
      <c r="A30" s="186">
        <v>63344649</v>
      </c>
      <c r="B30" s="187" t="s">
        <v>377</v>
      </c>
      <c r="C30" s="188">
        <v>63344649</v>
      </c>
      <c r="D30" s="189">
        <f>IFERROR(VLOOKUP(C30,AHORRO!$F$1:$I$10000,3,0),0)</f>
        <v>500827</v>
      </c>
      <c r="E30" s="189">
        <f>IFERROR(VLOOKUP(C30,AHORRO!$A$1:$D$10000,3,0),0)</f>
        <v>484996</v>
      </c>
      <c r="F30" s="189">
        <f>IFERROR(VLOOKUP(C30,AHORRO!$K$1:$N$10000,3,0),0)</f>
        <v>482407</v>
      </c>
      <c r="G30" s="189">
        <f>IFERROR(VLOOKUP($C30,PRESTAMOS!$A$1:$C$10000,3,0),0)</f>
        <v>0</v>
      </c>
      <c r="H30" s="189">
        <f>IFERROR(VLOOKUP(C30,PRESTAMOS!$I$1:$K$10000,3,0),0)</f>
        <v>0</v>
      </c>
      <c r="I30" s="190">
        <f>IFERROR(VLOOKUP(C30,PRESTAMOS!$A$1:$G$10000,7,0),0)</f>
        <v>0</v>
      </c>
      <c r="J30" s="190">
        <f>IFERROR(VLOOKUP(C30,PRESTAMOS!$A$1:$G$10000,4,0),0)</f>
        <v>0</v>
      </c>
      <c r="K30" s="189">
        <f>IFERROR(VLOOKUP(C30,PRESTAMOS!$Q$1:$W$10000,3,0),0)</f>
        <v>0</v>
      </c>
      <c r="L30" s="189">
        <f>IFERROR(VLOOKUP(C30,PRESTAMOS!$Y$1:$AE$10000,3,0),0)</f>
        <v>0</v>
      </c>
      <c r="M30" s="190">
        <f>IFERROR(VLOOKUP(C30,PRESTAMOS!$Y$1:$AE$10000,7,0),0)</f>
        <v>0</v>
      </c>
      <c r="N30" s="190">
        <f>IFERROR(VLOOKUP(C30,PRESTAMOS!$Q$1:$T$10000,4,0),0)</f>
        <v>0</v>
      </c>
      <c r="O30" s="189">
        <f>IFERROR(VLOOKUP(C30,PRESTAMOS!$AG$1:$AM$10000,3,0),0)</f>
        <v>0</v>
      </c>
      <c r="P30" s="189">
        <f>IFERROR(VLOOKUP(C30,PRESTAMOS!$AO$1:$AU$10000,3,0),0)</f>
        <v>0</v>
      </c>
      <c r="Q30" s="190">
        <f>IFERROR(VLOOKUP(C30,PRESTAMOS!$AO$1:$AU$10000,7,0),0)</f>
        <v>0</v>
      </c>
      <c r="R30" s="190">
        <f>IFERROR(VLOOKUP(C30,PRESTAMOS!$AG$1:$AM$10000,4,0),0)</f>
        <v>0</v>
      </c>
      <c r="S30" s="189">
        <f>IFERROR(VLOOKUP(C30,PRESTAMOS!$AW$1:$BC$10000,3,0),0)</f>
        <v>0</v>
      </c>
      <c r="T30" s="189">
        <f>IFERROR(VLOOKUP(C30,PRESTAMOS!$BE$1:$BK$10000,3,0),0)</f>
        <v>0</v>
      </c>
      <c r="U30" s="188">
        <f>IFERROR(VLOOKUP(C30,PRESTAMOS!$BE$1:$BK$10000,7,0),0)</f>
        <v>0</v>
      </c>
      <c r="V30" s="190">
        <f>IFERROR(VLOOKUP(C30,PRESTAMOS!$AW$1:$BC$10000,4,0),0)</f>
        <v>0</v>
      </c>
      <c r="W30" s="189">
        <f>IFERROR(VLOOKUP(C30,PRESTAMOS!$BM$1:$BS$10000,3,0),0)</f>
        <v>0</v>
      </c>
      <c r="X30" s="189">
        <f>IFERROR(VLOOKUP(C30,PRESTAMOS!$BU$1:$CA$10000,3,0),0)</f>
        <v>0</v>
      </c>
      <c r="Y30" s="190">
        <f>IFERROR(VLOOKUP(C30,PRESTAMOS!$BU$1:$CA$10000,7,0),0)</f>
        <v>0</v>
      </c>
      <c r="Z30" s="190">
        <f>IFERROR(VLOOKUP(C30,PRESTAMOS!$BM$1:$BS$10000,4,0),0)</f>
        <v>0</v>
      </c>
      <c r="AA30" s="189">
        <f>IFERROR(VLOOKUP(C30,AHORRO!$P$1:$S$10000,3,0),0)</f>
        <v>22657</v>
      </c>
      <c r="AB30" s="190"/>
      <c r="AC30" s="190"/>
      <c r="AD30" s="188"/>
      <c r="AE30" s="191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</row>
    <row r="31" spans="1:74" x14ac:dyDescent="0.2">
      <c r="A31" s="186">
        <v>37932181</v>
      </c>
      <c r="B31" s="187" t="s">
        <v>356</v>
      </c>
      <c r="C31" s="188">
        <v>37932181</v>
      </c>
      <c r="D31" s="189">
        <f>IFERROR(VLOOKUP(C31,AHORRO!$F$1:$I$10000,3,0),0)</f>
        <v>571193</v>
      </c>
      <c r="E31" s="189">
        <f>IFERROR(VLOOKUP(C31,AHORRO!$A$1:$D$10000,3,0),0)</f>
        <v>387512</v>
      </c>
      <c r="F31" s="189">
        <f>IFERROR(VLOOKUP(C31,AHORRO!$K$1:$N$10000,3,0),0)</f>
        <v>555037</v>
      </c>
      <c r="G31" s="189">
        <f>IFERROR(VLOOKUP($C31,PRESTAMOS!$A$1:$C$10000,3,0),0)</f>
        <v>0</v>
      </c>
      <c r="H31" s="189">
        <f>IFERROR(VLOOKUP(C31,PRESTAMOS!$I$1:$K$10000,3,0),0)</f>
        <v>0</v>
      </c>
      <c r="I31" s="190">
        <f>IFERROR(VLOOKUP(C31,PRESTAMOS!$A$1:$G$10000,7,0),0)</f>
        <v>0</v>
      </c>
      <c r="J31" s="190">
        <f>IFERROR(VLOOKUP(C31,PRESTAMOS!$A$1:$G$10000,4,0),0)</f>
        <v>0</v>
      </c>
      <c r="K31" s="189">
        <f>IFERROR(VLOOKUP(C31,PRESTAMOS!$Q$1:$W$10000,3,0),0)</f>
        <v>0</v>
      </c>
      <c r="L31" s="189">
        <f>IFERROR(VLOOKUP(C31,PRESTAMOS!$Y$1:$AE$10000,3,0),0)</f>
        <v>0</v>
      </c>
      <c r="M31" s="190">
        <f>IFERROR(VLOOKUP(C31,PRESTAMOS!$Y$1:$AE$10000,7,0),0)</f>
        <v>0</v>
      </c>
      <c r="N31" s="190">
        <f>IFERROR(VLOOKUP(C31,PRESTAMOS!$Q$1:$T$10000,4,0),0)</f>
        <v>0</v>
      </c>
      <c r="O31" s="189">
        <f>IFERROR(VLOOKUP(C31,PRESTAMOS!$AG$1:$AM$10000,3,0),0)</f>
        <v>0</v>
      </c>
      <c r="P31" s="189">
        <f>IFERROR(VLOOKUP(C31,PRESTAMOS!$AO$1:$AU$10000,3,0),0)</f>
        <v>0</v>
      </c>
      <c r="Q31" s="190">
        <f>IFERROR(VLOOKUP(C31,PRESTAMOS!$AO$1:$AU$10000,7,0),0)</f>
        <v>0</v>
      </c>
      <c r="R31" s="190">
        <f>IFERROR(VLOOKUP(C31,PRESTAMOS!$AG$1:$AM$10000,4,0),0)</f>
        <v>0</v>
      </c>
      <c r="S31" s="189">
        <f>IFERROR(VLOOKUP(C31,PRESTAMOS!$AW$1:$BC$10000,3,0),0)</f>
        <v>0</v>
      </c>
      <c r="T31" s="189">
        <f>IFERROR(VLOOKUP(C31,PRESTAMOS!$BE$1:$BK$10000,3,0),0)</f>
        <v>0</v>
      </c>
      <c r="U31" s="188">
        <f>IFERROR(VLOOKUP(C31,PRESTAMOS!$BE$1:$BK$10000,7,0),0)</f>
        <v>0</v>
      </c>
      <c r="V31" s="190">
        <f>IFERROR(VLOOKUP(C31,PRESTAMOS!$AW$1:$BC$10000,4,0),0)</f>
        <v>0</v>
      </c>
      <c r="W31" s="189">
        <f>IFERROR(VLOOKUP(C31,PRESTAMOS!$BM$1:$BS$10000,3,0),0)</f>
        <v>0</v>
      </c>
      <c r="X31" s="189">
        <f>IFERROR(VLOOKUP(C31,PRESTAMOS!$BU$1:$CA$10000,3,0),0)</f>
        <v>0</v>
      </c>
      <c r="Y31" s="190">
        <f>IFERROR(VLOOKUP(C31,PRESTAMOS!$BU$1:$CA$10000,7,0),0)</f>
        <v>0</v>
      </c>
      <c r="Z31" s="190">
        <f>IFERROR(VLOOKUP(C31,PRESTAMOS!$BM$1:$BS$10000,4,0),0)</f>
        <v>0</v>
      </c>
      <c r="AA31" s="189">
        <f>IFERROR(VLOOKUP(C31,AHORRO!$P$1:$S$10000,3,0),0)</f>
        <v>21136</v>
      </c>
      <c r="AB31" s="190"/>
      <c r="AC31" s="190"/>
      <c r="AD31" s="188"/>
      <c r="AE31" s="191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</row>
    <row r="32" spans="1:74" x14ac:dyDescent="0.2">
      <c r="A32" s="186">
        <v>46660184</v>
      </c>
      <c r="B32" s="187" t="s">
        <v>631</v>
      </c>
      <c r="C32" s="188">
        <v>46660184</v>
      </c>
      <c r="D32" s="189">
        <f>IFERROR(VLOOKUP(C32,AHORRO!$F$1:$I$10000,3,0),0)</f>
        <v>278372</v>
      </c>
      <c r="E32" s="189">
        <f>IFERROR(VLOOKUP(C32,AHORRO!$A$1:$D$10000,3,0),0)</f>
        <v>0</v>
      </c>
      <c r="F32" s="189">
        <f>IFERROR(VLOOKUP(C32,AHORRO!$K$1:$N$10000,3,0),0)</f>
        <v>274500</v>
      </c>
      <c r="G32" s="189">
        <f>IFERROR(VLOOKUP($C32,PRESTAMOS!$A$1:$C$10000,3,0),0)</f>
        <v>0</v>
      </c>
      <c r="H32" s="189">
        <f>IFERROR(VLOOKUP(C32,PRESTAMOS!$I$1:$K$10000,3,0),0)</f>
        <v>0</v>
      </c>
      <c r="I32" s="190">
        <f>IFERROR(VLOOKUP(C32,PRESTAMOS!$A$1:$G$10000,7,0),0)</f>
        <v>0</v>
      </c>
      <c r="J32" s="190">
        <f>IFERROR(VLOOKUP(C32,PRESTAMOS!$A$1:$G$10000,4,0),0)</f>
        <v>0</v>
      </c>
      <c r="K32" s="189">
        <f>IFERROR(VLOOKUP(C32,PRESTAMOS!$Q$1:$W$10000,3,0),0)</f>
        <v>0</v>
      </c>
      <c r="L32" s="189">
        <f>IFERROR(VLOOKUP(C32,PRESTAMOS!$Y$1:$AE$10000,3,0),0)</f>
        <v>0</v>
      </c>
      <c r="M32" s="190">
        <f>IFERROR(VLOOKUP(C32,PRESTAMOS!$Y$1:$AE$10000,7,0),0)</f>
        <v>0</v>
      </c>
      <c r="N32" s="190">
        <f>IFERROR(VLOOKUP(C32,PRESTAMOS!$Q$1:$T$10000,4,0),0)</f>
        <v>0</v>
      </c>
      <c r="O32" s="189">
        <f>IFERROR(VLOOKUP(C32,PRESTAMOS!$AG$1:$AM$10000,3,0),0)</f>
        <v>0</v>
      </c>
      <c r="P32" s="189">
        <f>IFERROR(VLOOKUP(C32,PRESTAMOS!$AO$1:$AU$10000,3,0),0)</f>
        <v>0</v>
      </c>
      <c r="Q32" s="190">
        <f>IFERROR(VLOOKUP(C32,PRESTAMOS!$AO$1:$AU$10000,7,0),0)</f>
        <v>0</v>
      </c>
      <c r="R32" s="190">
        <f>IFERROR(VLOOKUP(C32,PRESTAMOS!$AG$1:$AM$10000,4,0),0)</f>
        <v>0</v>
      </c>
      <c r="S32" s="189">
        <f>IFERROR(VLOOKUP(C32,PRESTAMOS!$AW$1:$BC$10000,3,0),0)</f>
        <v>0</v>
      </c>
      <c r="T32" s="189">
        <f>IFERROR(VLOOKUP(C32,PRESTAMOS!$BE$1:$BK$10000,3,0),0)</f>
        <v>0</v>
      </c>
      <c r="U32" s="188">
        <f>IFERROR(VLOOKUP(C32,PRESTAMOS!$BE$1:$BK$10000,7,0),0)</f>
        <v>0</v>
      </c>
      <c r="V32" s="190">
        <f>IFERROR(VLOOKUP(C32,PRESTAMOS!$AW$1:$BC$10000,4,0),0)</f>
        <v>0</v>
      </c>
      <c r="W32" s="189">
        <f>IFERROR(VLOOKUP(C32,PRESTAMOS!$BM$1:$BS$10000,3,0),0)</f>
        <v>0</v>
      </c>
      <c r="X32" s="189">
        <f>IFERROR(VLOOKUP(C32,PRESTAMOS!$BU$1:$CA$10000,3,0),0)</f>
        <v>0</v>
      </c>
      <c r="Y32" s="190">
        <f>IFERROR(VLOOKUP(C32,PRESTAMOS!$BU$1:$CA$10000,7,0),0)</f>
        <v>0</v>
      </c>
      <c r="Z32" s="190">
        <f>IFERROR(VLOOKUP(C32,PRESTAMOS!$BM$1:$BS$10000,4,0),0)</f>
        <v>0</v>
      </c>
      <c r="AA32" s="189">
        <f>IFERROR(VLOOKUP(C32,AHORRO!$P$1:$S$10000,3,0),0)</f>
        <v>5519</v>
      </c>
      <c r="AB32" s="190"/>
      <c r="AC32" s="190"/>
      <c r="AD32" s="188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</row>
    <row r="33" spans="1:74" x14ac:dyDescent="0.2">
      <c r="A33" s="173">
        <v>1093766663</v>
      </c>
      <c r="B33" s="170" t="s">
        <v>506</v>
      </c>
      <c r="C33" s="192">
        <v>1093766663</v>
      </c>
      <c r="D33" s="189">
        <f>IFERROR(VLOOKUP(C33,AHORRO!$F$1:$I$10000,3,0),0)</f>
        <v>393943</v>
      </c>
      <c r="E33" s="189">
        <f>IFERROR(VLOOKUP(C33,AHORRO!$A$1:$D$10000,3,0),0)</f>
        <v>158096</v>
      </c>
      <c r="F33" s="189">
        <f>IFERROR(VLOOKUP(C33,AHORRO!$K$1:$N$10000,3,0),0)</f>
        <v>383250</v>
      </c>
      <c r="G33" s="189">
        <f>IFERROR(VLOOKUP($C33,PRESTAMOS!$A$1:$C$10000,3,0),0)</f>
        <v>36909</v>
      </c>
      <c r="H33" s="189">
        <f>IFERROR(VLOOKUP(C33,PRESTAMOS!$I$1:$K$10000,3,0),0)</f>
        <v>527</v>
      </c>
      <c r="I33" s="190">
        <f>IFERROR(VLOOKUP(C33,PRESTAMOS!$A$1:$G$10000,7,0),0)</f>
        <v>2</v>
      </c>
      <c r="J33" s="190" t="str">
        <f>IFERROR(VLOOKUP(C33,PRESTAMOS!$A$1:$G$10000,4,0),0)</f>
        <v>LIBRE INVERSION</v>
      </c>
      <c r="K33" s="189">
        <f>IFERROR(VLOOKUP(C33,PRESTAMOS!$Q$1:$W$10000,3,0),0)</f>
        <v>0</v>
      </c>
      <c r="L33" s="189">
        <f>IFERROR(VLOOKUP(C33,PRESTAMOS!$Y$1:$AE$10000,3,0),0)</f>
        <v>0</v>
      </c>
      <c r="M33" s="190">
        <f>IFERROR(VLOOKUP(C33,PRESTAMOS!$Y$1:$AE$10000,7,0),0)</f>
        <v>0</v>
      </c>
      <c r="N33" s="190">
        <f>IFERROR(VLOOKUP(C33,PRESTAMOS!$Q$1:$T$10000,4,0),0)</f>
        <v>0</v>
      </c>
      <c r="O33" s="189">
        <f>IFERROR(VLOOKUP(C33,PRESTAMOS!$AG$1:$AM$10000,3,0),0)</f>
        <v>0</v>
      </c>
      <c r="P33" s="189">
        <f>IFERROR(VLOOKUP(C33,PRESTAMOS!$AO$1:$AU$10000,3,0),0)</f>
        <v>0</v>
      </c>
      <c r="Q33" s="190">
        <f>IFERROR(VLOOKUP(C33,PRESTAMOS!$AO$1:$AU$10000,7,0),0)</f>
        <v>0</v>
      </c>
      <c r="R33" s="190">
        <f>IFERROR(VLOOKUP(C33,PRESTAMOS!$AG$1:$AM$10000,4,0),0)</f>
        <v>0</v>
      </c>
      <c r="S33" s="189">
        <f>IFERROR(VLOOKUP(C33,PRESTAMOS!$AW$1:$BC$10000,3,0),0)</f>
        <v>0</v>
      </c>
      <c r="T33" s="189">
        <f>IFERROR(VLOOKUP(C33,PRESTAMOS!$BE$1:$BK$10000,3,0),0)</f>
        <v>0</v>
      </c>
      <c r="U33" s="188">
        <f>IFERROR(VLOOKUP(C33,PRESTAMOS!$BE$1:$BK$10000,7,0),0)</f>
        <v>0</v>
      </c>
      <c r="V33" s="190">
        <f>IFERROR(VLOOKUP(C33,PRESTAMOS!$AW$1:$BC$10000,4,0),0)</f>
        <v>0</v>
      </c>
      <c r="W33" s="189">
        <f>IFERROR(VLOOKUP(C33,PRESTAMOS!$BM$1:$BS$10000,3,0),0)</f>
        <v>0</v>
      </c>
      <c r="X33" s="189">
        <f>IFERROR(VLOOKUP(C33,PRESTAMOS!$BU$1:$CA$10000,3,0),0)</f>
        <v>0</v>
      </c>
      <c r="Y33" s="190">
        <f>IFERROR(VLOOKUP(C33,PRESTAMOS!$BU$1:$CA$10000,7,0),0)</f>
        <v>0</v>
      </c>
      <c r="Z33" s="190">
        <f>IFERROR(VLOOKUP(C33,PRESTAMOS!$BM$1:$BS$10000,4,0),0)</f>
        <v>0</v>
      </c>
      <c r="AA33" s="189">
        <f>IFERROR(VLOOKUP(C33,AHORRO!$P$1:$S$10000,3,0),0)</f>
        <v>12057</v>
      </c>
      <c r="AB33" s="190"/>
      <c r="AC33" s="190"/>
      <c r="AD33" s="188"/>
      <c r="AE33" s="191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</row>
    <row r="34" spans="1:74" x14ac:dyDescent="0.2">
      <c r="A34" s="186">
        <v>1093737113</v>
      </c>
      <c r="B34" s="187" t="s">
        <v>359</v>
      </c>
      <c r="C34" s="188">
        <v>1093737113</v>
      </c>
      <c r="D34" s="189">
        <f>IFERROR(VLOOKUP(C34,AHORRO!$F$1:$I$10000,3,0),0)</f>
        <v>585635</v>
      </c>
      <c r="E34" s="189">
        <f>IFERROR(VLOOKUP(C34,AHORRO!$A$1:$D$10000,3,0),0)</f>
        <v>294531</v>
      </c>
      <c r="F34" s="189">
        <f>IFERROR(VLOOKUP(C34,AHORRO!$K$1:$N$10000,3,0),0)</f>
        <v>561074</v>
      </c>
      <c r="G34" s="189">
        <f>IFERROR(VLOOKUP($C34,PRESTAMOS!$A$1:$C$10000,3,0),0)</f>
        <v>2476872</v>
      </c>
      <c r="H34" s="189">
        <f>IFERROR(VLOOKUP(C34,PRESTAMOS!$I$1:$K$10000,3,0),0)</f>
        <v>454980</v>
      </c>
      <c r="I34" s="190">
        <f>IFERROR(VLOOKUP(C34,PRESTAMOS!$A$1:$G$10000,7,0),0)</f>
        <v>57</v>
      </c>
      <c r="J34" s="190" t="str">
        <f>IFERROR(VLOOKUP(C34,PRESTAMOS!$A$1:$G$10000,4,0),0)</f>
        <v>MEJORAS LOCATIVAS</v>
      </c>
      <c r="K34" s="189">
        <f>IFERROR(VLOOKUP(C34,PRESTAMOS!$Q$1:$W$10000,3,0),0)</f>
        <v>0</v>
      </c>
      <c r="L34" s="189">
        <f>IFERROR(VLOOKUP(C34,PRESTAMOS!$Y$1:$AE$10000,3,0),0)</f>
        <v>0</v>
      </c>
      <c r="M34" s="190">
        <f>IFERROR(VLOOKUP(C34,PRESTAMOS!$Y$1:$AE$10000,7,0),0)</f>
        <v>0</v>
      </c>
      <c r="N34" s="190">
        <f>IFERROR(VLOOKUP(C34,PRESTAMOS!$Q$1:$T$10000,4,0),0)</f>
        <v>0</v>
      </c>
      <c r="O34" s="189">
        <f>IFERROR(VLOOKUP(C34,PRESTAMOS!$AG$1:$AM$10000,3,0),0)</f>
        <v>0</v>
      </c>
      <c r="P34" s="189">
        <f>IFERROR(VLOOKUP(C34,PRESTAMOS!$AO$1:$AU$10000,3,0),0)</f>
        <v>0</v>
      </c>
      <c r="Q34" s="190">
        <f>IFERROR(VLOOKUP(C34,PRESTAMOS!$AO$1:$AU$10000,7,0),0)</f>
        <v>0</v>
      </c>
      <c r="R34" s="190">
        <f>IFERROR(VLOOKUP(C34,PRESTAMOS!$AG$1:$AM$10000,4,0),0)</f>
        <v>0</v>
      </c>
      <c r="S34" s="189">
        <f>IFERROR(VLOOKUP(C34,PRESTAMOS!$AW$1:$BC$10000,3,0),0)</f>
        <v>0</v>
      </c>
      <c r="T34" s="189">
        <f>IFERROR(VLOOKUP(C34,PRESTAMOS!$BE$1:$BK$10000,3,0),0)</f>
        <v>0</v>
      </c>
      <c r="U34" s="188">
        <f>IFERROR(VLOOKUP(C34,PRESTAMOS!$BE$1:$BK$10000,7,0),0)</f>
        <v>0</v>
      </c>
      <c r="V34" s="190">
        <f>IFERROR(VLOOKUP(C34,PRESTAMOS!$AW$1:$BC$10000,4,0),0)</f>
        <v>0</v>
      </c>
      <c r="W34" s="189">
        <f>IFERROR(VLOOKUP(C34,PRESTAMOS!$BM$1:$BS$10000,3,0),0)</f>
        <v>0</v>
      </c>
      <c r="X34" s="189">
        <f>IFERROR(VLOOKUP(C34,PRESTAMOS!$BU$1:$CA$10000,3,0),0)</f>
        <v>0</v>
      </c>
      <c r="Y34" s="190">
        <f>IFERROR(VLOOKUP(C34,PRESTAMOS!$BU$1:$CA$10000,7,0),0)</f>
        <v>0</v>
      </c>
      <c r="Z34" s="190">
        <f>IFERROR(VLOOKUP(C34,PRESTAMOS!$BM$1:$BS$10000,4,0),0)</f>
        <v>0</v>
      </c>
      <c r="AA34" s="189">
        <f>IFERROR(VLOOKUP(C34,AHORRO!$P$1:$S$10000,3,0),0)</f>
        <v>20240</v>
      </c>
      <c r="AB34" s="190"/>
      <c r="AC34" s="190"/>
      <c r="AD34" s="188"/>
      <c r="AE34" s="191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</row>
    <row r="35" spans="1:74" x14ac:dyDescent="0.2">
      <c r="A35" s="173">
        <v>98626472</v>
      </c>
      <c r="B35" s="170" t="s">
        <v>653</v>
      </c>
      <c r="C35" s="192">
        <v>98626472</v>
      </c>
      <c r="D35" s="189">
        <f>IFERROR(VLOOKUP(C35,AHORRO!$F$1:$I$10000,3,0),0)</f>
        <v>61278</v>
      </c>
      <c r="E35" s="189">
        <f>IFERROR(VLOOKUP(C35,AHORRO!$A$1:$D$10000,3,0),0)</f>
        <v>61365</v>
      </c>
      <c r="F35" s="189">
        <f>IFERROR(VLOOKUP(C35,AHORRO!$K$1:$N$10000,3,0),0)</f>
        <v>60600</v>
      </c>
      <c r="G35" s="189">
        <f>IFERROR(VLOOKUP($C35,PRESTAMOS!$A$1:$C$10000,3,0),0)</f>
        <v>0</v>
      </c>
      <c r="H35" s="189">
        <f>IFERROR(VLOOKUP(C35,PRESTAMOS!$I$1:$K$10000,3,0),0)</f>
        <v>0</v>
      </c>
      <c r="I35" s="190">
        <f>IFERROR(VLOOKUP(C35,PRESTAMOS!$A$1:$G$10000,7,0),0)</f>
        <v>0</v>
      </c>
      <c r="J35" s="190">
        <f>IFERROR(VLOOKUP(C35,PRESTAMOS!$A$1:$G$10000,4,0),0)</f>
        <v>0</v>
      </c>
      <c r="K35" s="189">
        <f>IFERROR(VLOOKUP(C35,PRESTAMOS!$Q$1:$W$10000,3,0),0)</f>
        <v>0</v>
      </c>
      <c r="L35" s="189">
        <f>IFERROR(VLOOKUP(C35,PRESTAMOS!$Y$1:$AE$10000,3,0),0)</f>
        <v>0</v>
      </c>
      <c r="M35" s="190">
        <f>IFERROR(VLOOKUP(C35,PRESTAMOS!$Y$1:$AE$10000,7,0),0)</f>
        <v>0</v>
      </c>
      <c r="N35" s="190">
        <f>IFERROR(VLOOKUP(C35,PRESTAMOS!$Q$1:$T$10000,4,0),0)</f>
        <v>0</v>
      </c>
      <c r="O35" s="189">
        <f>IFERROR(VLOOKUP(C35,PRESTAMOS!$AG$1:$AM$10000,3,0),0)</f>
        <v>0</v>
      </c>
      <c r="P35" s="189">
        <f>IFERROR(VLOOKUP(C35,PRESTAMOS!$AO$1:$AU$10000,3,0),0)</f>
        <v>0</v>
      </c>
      <c r="Q35" s="190">
        <f>IFERROR(VLOOKUP(C35,PRESTAMOS!$AO$1:$AU$10000,7,0),0)</f>
        <v>0</v>
      </c>
      <c r="R35" s="190">
        <f>IFERROR(VLOOKUP(C35,PRESTAMOS!$AG$1:$AM$10000,4,0),0)</f>
        <v>0</v>
      </c>
      <c r="S35" s="189">
        <f>IFERROR(VLOOKUP(C35,PRESTAMOS!$AW$1:$BC$10000,3,0),0)</f>
        <v>0</v>
      </c>
      <c r="T35" s="189">
        <f>IFERROR(VLOOKUP(C35,PRESTAMOS!$BE$1:$BK$10000,3,0),0)</f>
        <v>0</v>
      </c>
      <c r="U35" s="188">
        <f>IFERROR(VLOOKUP(C35,PRESTAMOS!$BE$1:$BK$10000,7,0),0)</f>
        <v>0</v>
      </c>
      <c r="V35" s="190">
        <f>IFERROR(VLOOKUP(C35,PRESTAMOS!$AW$1:$BC$10000,4,0),0)</f>
        <v>0</v>
      </c>
      <c r="W35" s="189">
        <f>IFERROR(VLOOKUP(C35,PRESTAMOS!$BM$1:$BS$10000,3,0),0)</f>
        <v>0</v>
      </c>
      <c r="X35" s="189">
        <f>IFERROR(VLOOKUP(C35,PRESTAMOS!$BU$1:$CA$10000,3,0),0)</f>
        <v>0</v>
      </c>
      <c r="Y35" s="190">
        <f>IFERROR(VLOOKUP(C35,PRESTAMOS!$BU$1:$CA$10000,7,0),0)</f>
        <v>0</v>
      </c>
      <c r="Z35" s="190">
        <f>IFERROR(VLOOKUP(C35,PRESTAMOS!$BM$1:$BS$10000,4,0),0)</f>
        <v>0</v>
      </c>
      <c r="AA35" s="189">
        <f>IFERROR(VLOOKUP(C35,AHORRO!$P$1:$S$10000,3,0),0)</f>
        <v>2256</v>
      </c>
      <c r="AB35" s="190"/>
      <c r="AC35" s="190"/>
      <c r="AD35" s="188"/>
      <c r="AE35" s="191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</row>
    <row r="36" spans="1:74" x14ac:dyDescent="0.2">
      <c r="A36" s="186">
        <v>1090459591</v>
      </c>
      <c r="B36" s="187" t="s">
        <v>360</v>
      </c>
      <c r="C36" s="188">
        <v>1090459591</v>
      </c>
      <c r="D36" s="189">
        <f>IFERROR(VLOOKUP(C36,AHORRO!$F$1:$I$10000,3,0),0)</f>
        <v>585635</v>
      </c>
      <c r="E36" s="189">
        <f>IFERROR(VLOOKUP(C36,AHORRO!$A$1:$D$10000,3,0),0)</f>
        <v>189054</v>
      </c>
      <c r="F36" s="189">
        <f>IFERROR(VLOOKUP(C36,AHORRO!$K$1:$N$10000,3,0),0)</f>
        <v>561074</v>
      </c>
      <c r="G36" s="189">
        <f>IFERROR(VLOOKUP($C36,PRESTAMOS!$A$1:$C$10000,3,0),0)</f>
        <v>0</v>
      </c>
      <c r="H36" s="189">
        <f>IFERROR(VLOOKUP(C36,PRESTAMOS!$I$1:$K$10000,3,0),0)</f>
        <v>0</v>
      </c>
      <c r="I36" s="190">
        <f>IFERROR(VLOOKUP(C36,PRESTAMOS!$A$1:$G$10000,7,0),0)</f>
        <v>0</v>
      </c>
      <c r="J36" s="190">
        <f>IFERROR(VLOOKUP(C36,PRESTAMOS!$A$1:$G$10000,4,0),0)</f>
        <v>0</v>
      </c>
      <c r="K36" s="189">
        <f>IFERROR(VLOOKUP(C36,PRESTAMOS!$Q$1:$W$10000,3,0),0)</f>
        <v>0</v>
      </c>
      <c r="L36" s="189">
        <f>IFERROR(VLOOKUP(C36,PRESTAMOS!$Y$1:$AE$10000,3,0),0)</f>
        <v>0</v>
      </c>
      <c r="M36" s="190">
        <f>IFERROR(VLOOKUP(C36,PRESTAMOS!$Y$1:$AE$10000,7,0),0)</f>
        <v>0</v>
      </c>
      <c r="N36" s="190">
        <f>IFERROR(VLOOKUP(C36,PRESTAMOS!$Q$1:$T$10000,4,0),0)</f>
        <v>0</v>
      </c>
      <c r="O36" s="189">
        <f>IFERROR(VLOOKUP(C36,PRESTAMOS!$AG$1:$AM$10000,3,0),0)</f>
        <v>899805</v>
      </c>
      <c r="P36" s="189">
        <f>IFERROR(VLOOKUP(C36,PRESTAMOS!$AO$1:$AU$10000,3,0),0)</f>
        <v>0</v>
      </c>
      <c r="Q36" s="190">
        <f>IFERROR(VLOOKUP(C36,PRESTAMOS!$AO$1:$AU$10000,7,0),0)</f>
        <v>0</v>
      </c>
      <c r="R36" s="190" t="str">
        <f>IFERROR(VLOOKUP(C36,PRESTAMOS!$AG$1:$AM$10000,4,0),0)</f>
        <v>LIBRE INVERSION</v>
      </c>
      <c r="S36" s="189">
        <f>IFERROR(VLOOKUP(C36,PRESTAMOS!$AW$1:$BC$10000,3,0),0)</f>
        <v>0</v>
      </c>
      <c r="T36" s="189">
        <f>IFERROR(VLOOKUP(C36,PRESTAMOS!$BE$1:$BK$10000,3,0),0)</f>
        <v>0</v>
      </c>
      <c r="U36" s="188">
        <f>IFERROR(VLOOKUP(C36,PRESTAMOS!$BE$1:$BK$10000,7,0),0)</f>
        <v>0</v>
      </c>
      <c r="V36" s="190">
        <f>IFERROR(VLOOKUP(C36,PRESTAMOS!$AW$1:$BC$10000,4,0),0)</f>
        <v>0</v>
      </c>
      <c r="W36" s="189">
        <f>IFERROR(VLOOKUP(C36,PRESTAMOS!$BM$1:$BS$10000,3,0),0)</f>
        <v>0</v>
      </c>
      <c r="X36" s="189">
        <f>IFERROR(VLOOKUP(C36,PRESTAMOS!$BU$1:$CA$10000,3,0),0)</f>
        <v>0</v>
      </c>
      <c r="Y36" s="190">
        <f>IFERROR(VLOOKUP(C36,PRESTAMOS!$BU$1:$CA$10000,7,0),0)</f>
        <v>0</v>
      </c>
      <c r="Z36" s="190">
        <f>IFERROR(VLOOKUP(C36,PRESTAMOS!$BM$1:$BS$10000,4,0),0)</f>
        <v>0</v>
      </c>
      <c r="AA36" s="189">
        <f>IFERROR(VLOOKUP(C36,AHORRO!$P$1:$S$10000,3,0),0)</f>
        <v>16798</v>
      </c>
      <c r="AB36" s="190"/>
      <c r="AC36" s="190"/>
      <c r="AD36" s="188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</row>
    <row r="37" spans="1:74" x14ac:dyDescent="0.2">
      <c r="A37" s="186" t="s">
        <v>249</v>
      </c>
      <c r="B37" s="187" t="s">
        <v>130</v>
      </c>
      <c r="C37" s="188">
        <v>91297125</v>
      </c>
      <c r="D37" s="189">
        <f>IFERROR(VLOOKUP(C37,AHORRO!$F$1:$I$10000,3,0),0)</f>
        <v>1207745</v>
      </c>
      <c r="E37" s="189">
        <f>IFERROR(VLOOKUP(C37,AHORRO!$A$1:$D$10000,3,0),0)</f>
        <v>29962</v>
      </c>
      <c r="F37" s="189">
        <f>IFERROR(VLOOKUP(C37,AHORRO!$K$1:$N$10000,3,0),0)</f>
        <v>1104590</v>
      </c>
      <c r="G37" s="189">
        <f>IFERROR(VLOOKUP($C37,PRESTAMOS!$A$1:$C$10000,3,0),0)</f>
        <v>8437806</v>
      </c>
      <c r="H37" s="189">
        <f>IFERROR(VLOOKUP(C37,PRESTAMOS!$I$1:$K$10000,3,0),0)</f>
        <v>2528766</v>
      </c>
      <c r="I37" s="190">
        <f>IFERROR(VLOOKUP(C37,PRESTAMOS!$A$1:$G$10000,7,0),0)</f>
        <v>57</v>
      </c>
      <c r="J37" s="190" t="str">
        <f>IFERROR(VLOOKUP(C37,PRESTAMOS!$A$1:$G$10000,4,0),0)</f>
        <v>LIBRE INVERSION</v>
      </c>
      <c r="K37" s="189">
        <f>IFERROR(VLOOKUP(C37,PRESTAMOS!$Q$1:$W$10000,3,0),0)</f>
        <v>0</v>
      </c>
      <c r="L37" s="189">
        <f>IFERROR(VLOOKUP(C37,PRESTAMOS!$Y$1:$AE$10000,3,0),0)</f>
        <v>0</v>
      </c>
      <c r="M37" s="190">
        <f>IFERROR(VLOOKUP(C37,PRESTAMOS!$Y$1:$AE$10000,7,0),0)</f>
        <v>0</v>
      </c>
      <c r="N37" s="190">
        <f>IFERROR(VLOOKUP(C37,PRESTAMOS!$Q$1:$T$10000,4,0),0)</f>
        <v>0</v>
      </c>
      <c r="O37" s="189">
        <f>IFERROR(VLOOKUP(C37,PRESTAMOS!$AG$1:$AM$10000,3,0),0)</f>
        <v>0</v>
      </c>
      <c r="P37" s="189">
        <f>IFERROR(VLOOKUP(C37,PRESTAMOS!$AO$1:$AU$10000,3,0),0)</f>
        <v>0</v>
      </c>
      <c r="Q37" s="190">
        <f>IFERROR(VLOOKUP(C37,PRESTAMOS!$AO$1:$AU$10000,7,0),0)</f>
        <v>0</v>
      </c>
      <c r="R37" s="190">
        <f>IFERROR(VLOOKUP(C37,PRESTAMOS!$AG$1:$AM$10000,4,0),0)</f>
        <v>0</v>
      </c>
      <c r="S37" s="189">
        <f>IFERROR(VLOOKUP(C37,PRESTAMOS!$AW$1:$BC$10000,3,0),0)</f>
        <v>0</v>
      </c>
      <c r="T37" s="189">
        <f>IFERROR(VLOOKUP(C37,PRESTAMOS!$BE$1:$BK$10000,3,0),0)</f>
        <v>0</v>
      </c>
      <c r="U37" s="188">
        <f>IFERROR(VLOOKUP(C37,PRESTAMOS!$BE$1:$BK$10000,7,0),0)</f>
        <v>0</v>
      </c>
      <c r="V37" s="190">
        <f>IFERROR(VLOOKUP(C37,PRESTAMOS!$AW$1:$BC$10000,4,0),0)</f>
        <v>0</v>
      </c>
      <c r="W37" s="189">
        <f>IFERROR(VLOOKUP(C37,PRESTAMOS!$BM$1:$BS$10000,3,0),0)</f>
        <v>0</v>
      </c>
      <c r="X37" s="189">
        <f>IFERROR(VLOOKUP(C37,PRESTAMOS!$BU$1:$CA$10000,3,0),0)</f>
        <v>0</v>
      </c>
      <c r="Y37" s="190">
        <f>IFERROR(VLOOKUP(C37,PRESTAMOS!$BU$1:$CA$10000,7,0),0)</f>
        <v>0</v>
      </c>
      <c r="Z37" s="190">
        <f>IFERROR(VLOOKUP(C37,PRESTAMOS!$BM$1:$BS$10000,4,0),0)</f>
        <v>0</v>
      </c>
      <c r="AA37" s="189">
        <f>IFERROR(VLOOKUP(C37,AHORRO!$P$1:$S$10000,3,0),0)</f>
        <v>36215</v>
      </c>
      <c r="AB37" s="190"/>
      <c r="AC37" s="190"/>
      <c r="AD37" s="188"/>
      <c r="AE37" s="191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</row>
    <row r="38" spans="1:74" x14ac:dyDescent="0.2">
      <c r="A38" s="193">
        <v>60358951</v>
      </c>
      <c r="B38" s="194" t="s">
        <v>296</v>
      </c>
      <c r="C38" s="195">
        <v>60358951</v>
      </c>
      <c r="D38" s="189">
        <f>IFERROR(VLOOKUP(C38,AHORRO!$F$1:$I$10000,3,0),0)</f>
        <v>990811</v>
      </c>
      <c r="E38" s="189">
        <f>IFERROR(VLOOKUP(C38,AHORRO!$A$1:$D$10000,3,0),0)</f>
        <v>0</v>
      </c>
      <c r="F38" s="189">
        <f>IFERROR(VLOOKUP(C38,AHORRO!$K$1:$N$10000,3,0),0)</f>
        <v>943224</v>
      </c>
      <c r="G38" s="189">
        <f>IFERROR(VLOOKUP($C38,PRESTAMOS!$A$1:$C$10000,3,0),0)</f>
        <v>5239202</v>
      </c>
      <c r="H38" s="189">
        <f>IFERROR(VLOOKUP(C38,PRESTAMOS!$I$1:$K$10000,3,0),0)</f>
        <v>944934</v>
      </c>
      <c r="I38" s="190">
        <f>IFERROR(VLOOKUP(C38,PRESTAMOS!$A$1:$G$10000,7,0),0)</f>
        <v>56</v>
      </c>
      <c r="J38" s="190" t="str">
        <f>IFERROR(VLOOKUP(C38,PRESTAMOS!$A$1:$G$10000,4,0),0)</f>
        <v>MEJORAS LOCATIVAS</v>
      </c>
      <c r="K38" s="189">
        <f>IFERROR(VLOOKUP(C38,PRESTAMOS!$Q$1:$W$10000,3,0),0)</f>
        <v>0</v>
      </c>
      <c r="L38" s="189">
        <f>IFERROR(VLOOKUP(C38,PRESTAMOS!$Y$1:$AE$10000,3,0),0)</f>
        <v>0</v>
      </c>
      <c r="M38" s="190">
        <f>IFERROR(VLOOKUP(C38,PRESTAMOS!$Y$1:$AE$10000,7,0),0)</f>
        <v>0</v>
      </c>
      <c r="N38" s="190">
        <f>IFERROR(VLOOKUP(C38,PRESTAMOS!$Q$1:$T$10000,4,0),0)</f>
        <v>0</v>
      </c>
      <c r="O38" s="189">
        <f>IFERROR(VLOOKUP(C38,PRESTAMOS!$AG$1:$AM$10000,3,0),0)</f>
        <v>0</v>
      </c>
      <c r="P38" s="189">
        <f>IFERROR(VLOOKUP(C38,PRESTAMOS!$AO$1:$AU$10000,3,0),0)</f>
        <v>0</v>
      </c>
      <c r="Q38" s="190">
        <f>IFERROR(VLOOKUP(C38,PRESTAMOS!$AO$1:$AU$10000,7,0),0)</f>
        <v>0</v>
      </c>
      <c r="R38" s="190">
        <f>IFERROR(VLOOKUP(C38,PRESTAMOS!$AG$1:$AM$10000,4,0),0)</f>
        <v>0</v>
      </c>
      <c r="S38" s="189">
        <f>IFERROR(VLOOKUP(C38,PRESTAMOS!$AW$1:$BC$10000,3,0),0)</f>
        <v>0</v>
      </c>
      <c r="T38" s="189">
        <f>IFERROR(VLOOKUP(C38,PRESTAMOS!$BE$1:$BK$10000,3,0),0)</f>
        <v>0</v>
      </c>
      <c r="U38" s="188">
        <f>IFERROR(VLOOKUP(C38,PRESTAMOS!$BE$1:$BK$10000,7,0),0)</f>
        <v>0</v>
      </c>
      <c r="V38" s="190">
        <f>IFERROR(VLOOKUP(C38,PRESTAMOS!$AW$1:$BC$10000,4,0),0)</f>
        <v>0</v>
      </c>
      <c r="W38" s="189">
        <f>IFERROR(VLOOKUP(C38,PRESTAMOS!$BM$1:$BS$10000,3,0),0)</f>
        <v>0</v>
      </c>
      <c r="X38" s="189">
        <f>IFERROR(VLOOKUP(C38,PRESTAMOS!$BU$1:$CA$10000,3,0),0)</f>
        <v>0</v>
      </c>
      <c r="Y38" s="190">
        <f>IFERROR(VLOOKUP(C38,PRESTAMOS!$BU$1:$CA$10000,7,0),0)</f>
        <v>0</v>
      </c>
      <c r="Z38" s="190">
        <f>IFERROR(VLOOKUP(C38,PRESTAMOS!$BM$1:$BS$10000,4,0),0)</f>
        <v>0</v>
      </c>
      <c r="AA38" s="189">
        <f>IFERROR(VLOOKUP(C38,AHORRO!$P$1:$S$10000,3,0),0)</f>
        <v>21344</v>
      </c>
      <c r="AB38" s="190"/>
      <c r="AC38" s="190"/>
      <c r="AD38" s="188"/>
      <c r="AE38" s="191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</row>
    <row r="39" spans="1:74" x14ac:dyDescent="0.2">
      <c r="A39" s="186" t="s">
        <v>231</v>
      </c>
      <c r="B39" s="187" t="s">
        <v>9</v>
      </c>
      <c r="C39" s="188">
        <v>60299246</v>
      </c>
      <c r="D39" s="189">
        <f>IFERROR(VLOOKUP(C39,AHORRO!$F$1:$I$10000,3,0),0)</f>
        <v>3363413</v>
      </c>
      <c r="E39" s="189">
        <f>IFERROR(VLOOKUP(C39,AHORRO!$A$1:$D$10000,3,0),0)</f>
        <v>48000</v>
      </c>
      <c r="F39" s="189">
        <f>IFERROR(VLOOKUP(C39,AHORRO!$K$1:$N$10000,3,0),0)</f>
        <v>2783342</v>
      </c>
      <c r="G39" s="189">
        <f>IFERROR(VLOOKUP($C39,PRESTAMOS!$A$1:$C$10000,3,0),0)</f>
        <v>85107</v>
      </c>
      <c r="H39" s="189">
        <f>IFERROR(VLOOKUP(C39,PRESTAMOS!$I$1:$K$10000,3,0),0)</f>
        <v>1281</v>
      </c>
      <c r="I39" s="190">
        <f>IFERROR(VLOOKUP(C39,PRESTAMOS!$A$1:$G$10000,7,0),0)</f>
        <v>4</v>
      </c>
      <c r="J39" s="190" t="str">
        <f>IFERROR(VLOOKUP(C39,PRESTAMOS!$A$1:$G$10000,4,0),0)</f>
        <v>MEJORAS LOCATIVAS</v>
      </c>
      <c r="K39" s="189">
        <f>IFERROR(VLOOKUP(C39,PRESTAMOS!$Q$1:$W$10000,3,0),0)</f>
        <v>1628664</v>
      </c>
      <c r="L39" s="189">
        <f>IFERROR(VLOOKUP(C39,PRESTAMOS!$Y$1:$AE$10000,3,0),0)</f>
        <v>181851</v>
      </c>
      <c r="M39" s="190">
        <f>IFERROR(VLOOKUP(C39,PRESTAMOS!$Y$1:$AE$10000,7,0),0)</f>
        <v>35</v>
      </c>
      <c r="N39" s="190" t="str">
        <f>IFERROR(VLOOKUP(C39,PRESTAMOS!$Q$1:$T$10000,4,0),0)</f>
        <v>MEJORAS LOCATIVAS</v>
      </c>
      <c r="O39" s="189">
        <f>IFERROR(VLOOKUP(C39,PRESTAMOS!$AG$1:$AM$10000,3,0),0)</f>
        <v>1167810</v>
      </c>
      <c r="P39" s="189">
        <f>IFERROR(VLOOKUP(C39,PRESTAMOS!$AO$1:$AU$10000,3,0),0)</f>
        <v>84324</v>
      </c>
      <c r="Q39" s="190">
        <f>IFERROR(VLOOKUP(C39,PRESTAMOS!$AO$1:$AU$10000,7,0),0)</f>
        <v>25</v>
      </c>
      <c r="R39" s="190" t="str">
        <f>IFERROR(VLOOKUP(C39,PRESTAMOS!$AG$1:$AM$10000,4,0),0)</f>
        <v>VEHICULO</v>
      </c>
      <c r="S39" s="189">
        <f>IFERROR(VLOOKUP(C39,PRESTAMOS!$AW$1:$BC$10000,3,0),0)</f>
        <v>282139</v>
      </c>
      <c r="T39" s="189">
        <f>IFERROR(VLOOKUP(C39,PRESTAMOS!$BE$1:$BK$10000,3,0),0)</f>
        <v>15480</v>
      </c>
      <c r="U39" s="188">
        <f>IFERROR(VLOOKUP(C39,PRESTAMOS!$BE$1:$BK$10000,7,0),0)</f>
        <v>17</v>
      </c>
      <c r="V39" s="190" t="str">
        <f>IFERROR(VLOOKUP(C39,PRESTAMOS!$AW$1:$BC$10000,4,0),0)</f>
        <v>MEJORAS LOCATIVAS</v>
      </c>
      <c r="W39" s="189">
        <f>IFERROR(VLOOKUP(C39,PRESTAMOS!$BM$1:$BS$10000,3,0),0)</f>
        <v>292561</v>
      </c>
      <c r="X39" s="189">
        <f>IFERROR(VLOOKUP(C39,PRESTAMOS!$BU$1:$CA$10000,3,0),0)</f>
        <v>25645</v>
      </c>
      <c r="Y39" s="190">
        <f>IFERROR(VLOOKUP(C39,PRESTAMOS!$BU$1:$CA$10000,7,0),0)</f>
        <v>17</v>
      </c>
      <c r="Z39" s="190" t="str">
        <f>IFERROR(VLOOKUP(C39,PRESTAMOS!$BM$1:$BS$10000,4,0),0)</f>
        <v>LIBRE INVERSION</v>
      </c>
      <c r="AA39" s="189">
        <f>IFERROR(VLOOKUP(C39,AHORRO!$P$1:$S$10000,3,0),0)</f>
        <v>82781</v>
      </c>
      <c r="AB39" s="190"/>
      <c r="AC39" s="190"/>
      <c r="AD39" s="188"/>
      <c r="AE39" s="191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</row>
    <row r="40" spans="1:74" x14ac:dyDescent="0.2">
      <c r="A40" s="186">
        <v>63463429</v>
      </c>
      <c r="B40" s="194" t="s">
        <v>10</v>
      </c>
      <c r="C40" s="188">
        <v>63463429</v>
      </c>
      <c r="D40" s="189">
        <f>IFERROR(VLOOKUP(C40,AHORRO!$F$1:$I$10000,3,0),0)</f>
        <v>1021072</v>
      </c>
      <c r="E40" s="189">
        <f>IFERROR(VLOOKUP(C40,AHORRO!$A$1:$D$10000,3,0),0)</f>
        <v>0</v>
      </c>
      <c r="F40" s="189">
        <f>IFERROR(VLOOKUP(C40,AHORRO!$K$1:$N$10000,3,0),0)</f>
        <v>914295</v>
      </c>
      <c r="G40" s="189">
        <f>IFERROR(VLOOKUP($C40,PRESTAMOS!$A$1:$C$10000,3,0),0)</f>
        <v>4775080</v>
      </c>
      <c r="H40" s="189">
        <f>IFERROR(VLOOKUP(C40,PRESTAMOS!$I$1:$K$10000,3,0),0)</f>
        <v>1054288</v>
      </c>
      <c r="I40" s="190">
        <f>IFERROR(VLOOKUP(C40,PRESTAMOS!$A$1:$G$10000,7,0),0)</f>
        <v>68</v>
      </c>
      <c r="J40" s="190" t="str">
        <f>IFERROR(VLOOKUP(C40,PRESTAMOS!$A$1:$G$10000,4,0),0)</f>
        <v>MEJORAS LOCATIVAS</v>
      </c>
      <c r="K40" s="189">
        <f>IFERROR(VLOOKUP(C40,PRESTAMOS!$Q$1:$W$10000,3,0),0)</f>
        <v>0</v>
      </c>
      <c r="L40" s="189">
        <f>IFERROR(VLOOKUP(C40,PRESTAMOS!$Y$1:$AE$10000,3,0),0)</f>
        <v>0</v>
      </c>
      <c r="M40" s="190">
        <f>IFERROR(VLOOKUP(C40,PRESTAMOS!$Y$1:$AE$10000,7,0),0)</f>
        <v>0</v>
      </c>
      <c r="N40" s="190">
        <f>IFERROR(VLOOKUP(C40,PRESTAMOS!$Q$1:$T$10000,4,0),0)</f>
        <v>0</v>
      </c>
      <c r="O40" s="189">
        <f>IFERROR(VLOOKUP(C40,PRESTAMOS!$AG$1:$AM$10000,3,0),0)</f>
        <v>0</v>
      </c>
      <c r="P40" s="189">
        <f>IFERROR(VLOOKUP(C40,PRESTAMOS!$AO$1:$AU$10000,3,0),0)</f>
        <v>0</v>
      </c>
      <c r="Q40" s="190">
        <f>IFERROR(VLOOKUP(C40,PRESTAMOS!$AO$1:$AU$10000,7,0),0)</f>
        <v>0</v>
      </c>
      <c r="R40" s="190">
        <f>IFERROR(VLOOKUP(C40,PRESTAMOS!$AG$1:$AM$10000,4,0),0)</f>
        <v>0</v>
      </c>
      <c r="S40" s="189">
        <f>IFERROR(VLOOKUP(C40,PRESTAMOS!$AW$1:$BC$10000,3,0),0)</f>
        <v>0</v>
      </c>
      <c r="T40" s="189">
        <f>IFERROR(VLOOKUP(C40,PRESTAMOS!$BE$1:$BK$10000,3,0),0)</f>
        <v>0</v>
      </c>
      <c r="U40" s="188">
        <f>IFERROR(VLOOKUP(C40,PRESTAMOS!$BE$1:$BK$10000,7,0),0)</f>
        <v>0</v>
      </c>
      <c r="V40" s="190">
        <f>IFERROR(VLOOKUP(C40,PRESTAMOS!$AW$1:$BC$10000,4,0),0)</f>
        <v>0</v>
      </c>
      <c r="W40" s="189">
        <f>IFERROR(VLOOKUP(C40,PRESTAMOS!$BM$1:$BS$10000,3,0),0)</f>
        <v>0</v>
      </c>
      <c r="X40" s="189">
        <f>IFERROR(VLOOKUP(C40,PRESTAMOS!$BU$1:$CA$10000,3,0),0)</f>
        <v>0</v>
      </c>
      <c r="Y40" s="190">
        <f>IFERROR(VLOOKUP(C40,PRESTAMOS!$BU$1:$CA$10000,7,0),0)</f>
        <v>0</v>
      </c>
      <c r="Z40" s="190">
        <f>IFERROR(VLOOKUP(C40,PRESTAMOS!$BM$1:$BS$10000,4,0),0)</f>
        <v>0</v>
      </c>
      <c r="AA40" s="189">
        <f>IFERROR(VLOOKUP(C40,AHORRO!$P$1:$S$10000,3,0),0)</f>
        <v>23878</v>
      </c>
      <c r="AB40" s="190"/>
      <c r="AC40" s="190"/>
      <c r="AD40" s="188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</row>
    <row r="41" spans="1:74" x14ac:dyDescent="0.2">
      <c r="A41" s="193">
        <v>63482359</v>
      </c>
      <c r="B41" s="194" t="s">
        <v>279</v>
      </c>
      <c r="C41" s="195">
        <v>63482359</v>
      </c>
      <c r="D41" s="189">
        <f>IFERROR(VLOOKUP(C41,AHORRO!$F$1:$I$10000,3,0),0)</f>
        <v>869381</v>
      </c>
      <c r="E41" s="189">
        <f>IFERROR(VLOOKUP(C41,AHORRO!$A$1:$D$10000,3,0),0)</f>
        <v>47424</v>
      </c>
      <c r="F41" s="189">
        <f>IFERROR(VLOOKUP(C41,AHORRO!$K$1:$N$10000,3,0),0)</f>
        <v>823224</v>
      </c>
      <c r="G41" s="189">
        <f>IFERROR(VLOOKUP($C41,PRESTAMOS!$A$1:$C$10000,3,0),0)</f>
        <v>429743</v>
      </c>
      <c r="H41" s="189">
        <f>IFERROR(VLOOKUP(C41,PRESTAMOS!$I$1:$K$10000,3,0),0)</f>
        <v>31249</v>
      </c>
      <c r="I41" s="190">
        <f>IFERROR(VLOOKUP(C41,PRESTAMOS!$A$1:$G$10000,7,0),0)</f>
        <v>14</v>
      </c>
      <c r="J41" s="190" t="str">
        <f>IFERROR(VLOOKUP(C41,PRESTAMOS!$A$1:$G$10000,4,0),0)</f>
        <v>LIBRE INVERSION</v>
      </c>
      <c r="K41" s="189">
        <f>IFERROR(VLOOKUP(C41,PRESTAMOS!$Q$1:$W$10000,3,0),0)</f>
        <v>43867</v>
      </c>
      <c r="L41" s="189">
        <f>IFERROR(VLOOKUP(C41,PRESTAMOS!$Y$1:$AE$10000,3,0),0)</f>
        <v>417</v>
      </c>
      <c r="M41" s="190">
        <f>IFERROR(VLOOKUP(C41,PRESTAMOS!$Y$1:$AE$10000,7,0),0)</f>
        <v>1</v>
      </c>
      <c r="N41" s="190" t="str">
        <f>IFERROR(VLOOKUP(C41,PRESTAMOS!$Q$1:$T$10000,4,0),0)</f>
        <v>LIBRE INVERSION</v>
      </c>
      <c r="O41" s="189">
        <f>IFERROR(VLOOKUP(C41,PRESTAMOS!$AG$1:$AM$10000,3,0),0)</f>
        <v>1429392</v>
      </c>
      <c r="P41" s="189">
        <f>IFERROR(VLOOKUP(C41,PRESTAMOS!$AO$1:$AU$10000,3,0),0)</f>
        <v>249970</v>
      </c>
      <c r="Q41" s="190">
        <f>IFERROR(VLOOKUP(C41,PRESTAMOS!$AO$1:$AU$10000,7,0),0)</f>
        <v>34</v>
      </c>
      <c r="R41" s="190" t="str">
        <f>IFERROR(VLOOKUP(C41,PRESTAMOS!$AG$1:$AM$10000,4,0),0)</f>
        <v>LIBRE INVERSION</v>
      </c>
      <c r="S41" s="189">
        <f>IFERROR(VLOOKUP(C41,PRESTAMOS!$AW$1:$BC$10000,3,0),0)</f>
        <v>0</v>
      </c>
      <c r="T41" s="189">
        <f>IFERROR(VLOOKUP(C41,PRESTAMOS!$BE$1:$BK$10000,3,0),0)</f>
        <v>0</v>
      </c>
      <c r="U41" s="188">
        <f>IFERROR(VLOOKUP(C41,PRESTAMOS!$BE$1:$BK$10000,7,0),0)</f>
        <v>0</v>
      </c>
      <c r="V41" s="190">
        <f>IFERROR(VLOOKUP(C41,PRESTAMOS!$AW$1:$BC$10000,4,0),0)</f>
        <v>0</v>
      </c>
      <c r="W41" s="189">
        <f>IFERROR(VLOOKUP(C41,PRESTAMOS!$BM$1:$BS$10000,3,0),0)</f>
        <v>0</v>
      </c>
      <c r="X41" s="189">
        <f>IFERROR(VLOOKUP(C41,PRESTAMOS!$BU$1:$CA$10000,3,0),0)</f>
        <v>0</v>
      </c>
      <c r="Y41" s="190">
        <f>IFERROR(VLOOKUP(C41,PRESTAMOS!$BU$1:$CA$10000,7,0),0)</f>
        <v>0</v>
      </c>
      <c r="Z41" s="190">
        <f>IFERROR(VLOOKUP(C41,PRESTAMOS!$BM$1:$BS$10000,4,0),0)</f>
        <v>0</v>
      </c>
      <c r="AA41" s="189">
        <f>IFERROR(VLOOKUP(C41,AHORRO!$P$1:$S$10000,3,0),0)</f>
        <v>27604</v>
      </c>
      <c r="AB41" s="190"/>
      <c r="AC41" s="190"/>
      <c r="AD41" s="188"/>
      <c r="AE41" s="191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</row>
    <row r="42" spans="1:74" x14ac:dyDescent="0.2">
      <c r="A42" s="186">
        <v>4252</v>
      </c>
      <c r="B42" s="187" t="s">
        <v>110</v>
      </c>
      <c r="C42" s="188">
        <v>60361503</v>
      </c>
      <c r="D42" s="189">
        <f>IFERROR(VLOOKUP(C42,AHORRO!$F$1:$I$10000,3,0),0)</f>
        <v>1671480</v>
      </c>
      <c r="E42" s="189">
        <f>IFERROR(VLOOKUP(C42,AHORRO!$A$1:$D$10000,3,0),0)</f>
        <v>204049</v>
      </c>
      <c r="F42" s="189">
        <f>IFERROR(VLOOKUP(C42,AHORRO!$K$1:$N$10000,3,0),0)</f>
        <v>4731120</v>
      </c>
      <c r="G42" s="189">
        <f>IFERROR(VLOOKUP($C42,PRESTAMOS!$A$1:$C$10000,3,0),0)</f>
        <v>9178617</v>
      </c>
      <c r="H42" s="189">
        <f>IFERROR(VLOOKUP(C42,PRESTAMOS!$I$1:$K$10000,3,0),0)</f>
        <v>1533487</v>
      </c>
      <c r="I42" s="190">
        <f>IFERROR(VLOOKUP(C42,PRESTAMOS!$A$1:$G$10000,7,0),0)</f>
        <v>52</v>
      </c>
      <c r="J42" s="190" t="str">
        <f>IFERROR(VLOOKUP(C42,PRESTAMOS!$A$1:$G$10000,4,0),0)</f>
        <v>MEJORAS LOCATIVAS</v>
      </c>
      <c r="K42" s="189">
        <f>IFERROR(VLOOKUP(C42,PRESTAMOS!$Q$1:$W$10000,3,0),0)</f>
        <v>1880099</v>
      </c>
      <c r="L42" s="189">
        <f>IFERROR(VLOOKUP(C42,PRESTAMOS!$Y$1:$AE$10000,3,0),0)</f>
        <v>179911</v>
      </c>
      <c r="M42" s="190">
        <f>IFERROR(VLOOKUP(C42,PRESTAMOS!$Y$1:$AE$10000,7,0),0)</f>
        <v>30</v>
      </c>
      <c r="N42" s="190" t="str">
        <f>IFERROR(VLOOKUP(C42,PRESTAMOS!$Q$1:$T$10000,4,0),0)</f>
        <v>MEJORAS LOCATIVAS</v>
      </c>
      <c r="O42" s="189">
        <f>IFERROR(VLOOKUP(C42,PRESTAMOS!$AG$1:$AM$10000,3,0),0)</f>
        <v>857933</v>
      </c>
      <c r="P42" s="189">
        <f>IFERROR(VLOOKUP(C42,PRESTAMOS!$AO$1:$AU$10000,3,0),0)</f>
        <v>79507</v>
      </c>
      <c r="Q42" s="190">
        <f>IFERROR(VLOOKUP(C42,PRESTAMOS!$AO$1:$AU$10000,7,0),0)</f>
        <v>18</v>
      </c>
      <c r="R42" s="190" t="str">
        <f>IFERROR(VLOOKUP(C42,PRESTAMOS!$AG$1:$AM$10000,4,0),0)</f>
        <v>LIBRE INVERSION</v>
      </c>
      <c r="S42" s="189">
        <f>IFERROR(VLOOKUP(C42,PRESTAMOS!$AW$1:$BC$10000,3,0),0)</f>
        <v>0</v>
      </c>
      <c r="T42" s="189">
        <f>IFERROR(VLOOKUP(C42,PRESTAMOS!$BE$1:$BK$10000,3,0),0)</f>
        <v>0</v>
      </c>
      <c r="U42" s="188">
        <f>IFERROR(VLOOKUP(C42,PRESTAMOS!$BE$1:$BK$10000,7,0),0)</f>
        <v>0</v>
      </c>
      <c r="V42" s="190">
        <f>IFERROR(VLOOKUP(C42,PRESTAMOS!$AW$1:$BC$10000,4,0),0)</f>
        <v>0</v>
      </c>
      <c r="W42" s="189">
        <f>IFERROR(VLOOKUP(C42,PRESTAMOS!$BM$1:$BS$10000,3,0),0)</f>
        <v>0</v>
      </c>
      <c r="X42" s="189">
        <f>IFERROR(VLOOKUP(C42,PRESTAMOS!$BU$1:$CA$10000,3,0),0)</f>
        <v>0</v>
      </c>
      <c r="Y42" s="190">
        <f>IFERROR(VLOOKUP(C42,PRESTAMOS!$BU$1:$CA$10000,7,0),0)</f>
        <v>0</v>
      </c>
      <c r="Z42" s="190">
        <f>IFERROR(VLOOKUP(C42,PRESTAMOS!$BM$1:$BS$10000,4,0),0)</f>
        <v>0</v>
      </c>
      <c r="AA42" s="189">
        <f>IFERROR(VLOOKUP(C42,AHORRO!$P$1:$S$10000,3,0),0)</f>
        <v>54140</v>
      </c>
      <c r="AB42" s="190"/>
      <c r="AC42" s="190"/>
      <c r="AD42" s="188"/>
      <c r="AE42" s="191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</row>
    <row r="43" spans="1:74" x14ac:dyDescent="0.2">
      <c r="A43" s="186" t="s">
        <v>220</v>
      </c>
      <c r="B43" s="187" t="s">
        <v>11</v>
      </c>
      <c r="C43" s="188">
        <v>13542357</v>
      </c>
      <c r="D43" s="189">
        <f>IFERROR(VLOOKUP(C43,AHORRO!$F$1:$I$10000,3,0),0)</f>
        <v>1050479</v>
      </c>
      <c r="E43" s="189">
        <f>IFERROR(VLOOKUP(C43,AHORRO!$A$1:$D$10000,3,0),0)</f>
        <v>0</v>
      </c>
      <c r="F43" s="189">
        <f>IFERROR(VLOOKUP(C43,AHORRO!$K$1:$N$10000,3,0),0)</f>
        <v>969436</v>
      </c>
      <c r="G43" s="189">
        <f>IFERROR(VLOOKUP($C43,PRESTAMOS!$A$1:$C$10000,3,0),0)</f>
        <v>275513</v>
      </c>
      <c r="H43" s="189">
        <f>IFERROR(VLOOKUP(C43,PRESTAMOS!$I$1:$K$10000,3,0),0)</f>
        <v>5251</v>
      </c>
      <c r="I43" s="190">
        <f>IFERROR(VLOOKUP(C43,PRESTAMOS!$A$1:$G$10000,7,0),0)</f>
        <v>3</v>
      </c>
      <c r="J43" s="190" t="str">
        <f>IFERROR(VLOOKUP(C43,PRESTAMOS!$A$1:$G$10000,4,0),0)</f>
        <v>LIBRE INVERSION</v>
      </c>
      <c r="K43" s="189">
        <f>IFERROR(VLOOKUP(C43,PRESTAMOS!$Q$1:$W$10000,3,0),0)</f>
        <v>0</v>
      </c>
      <c r="L43" s="189">
        <f>IFERROR(VLOOKUP(C43,PRESTAMOS!$Y$1:$AE$10000,3,0),0)</f>
        <v>0</v>
      </c>
      <c r="M43" s="190">
        <f>IFERROR(VLOOKUP(C43,PRESTAMOS!$Y$1:$AE$10000,7,0),0)</f>
        <v>0</v>
      </c>
      <c r="N43" s="190">
        <f>IFERROR(VLOOKUP(C43,PRESTAMOS!$Q$1:$T$10000,4,0),0)</f>
        <v>0</v>
      </c>
      <c r="O43" s="189">
        <f>IFERROR(VLOOKUP(C43,PRESTAMOS!$AG$1:$AM$10000,3,0),0)</f>
        <v>0</v>
      </c>
      <c r="P43" s="189">
        <f>IFERROR(VLOOKUP(C43,PRESTAMOS!$AO$1:$AU$10000,3,0),0)</f>
        <v>0</v>
      </c>
      <c r="Q43" s="190">
        <f>IFERROR(VLOOKUP(C43,PRESTAMOS!$AO$1:$AU$10000,7,0),0)</f>
        <v>0</v>
      </c>
      <c r="R43" s="190">
        <f>IFERROR(VLOOKUP(C43,PRESTAMOS!$AG$1:$AM$10000,4,0),0)</f>
        <v>0</v>
      </c>
      <c r="S43" s="189">
        <f>IFERROR(VLOOKUP(C43,PRESTAMOS!$AW$1:$BC$10000,3,0),0)</f>
        <v>0</v>
      </c>
      <c r="T43" s="189">
        <f>IFERROR(VLOOKUP(C43,PRESTAMOS!$BE$1:$BK$10000,3,0),0)</f>
        <v>0</v>
      </c>
      <c r="U43" s="188">
        <f>IFERROR(VLOOKUP(C43,PRESTAMOS!$BE$1:$BK$10000,7,0),0)</f>
        <v>0</v>
      </c>
      <c r="V43" s="190">
        <f>IFERROR(VLOOKUP(C43,PRESTAMOS!$AW$1:$BC$10000,4,0),0)</f>
        <v>0</v>
      </c>
      <c r="W43" s="189">
        <f>IFERROR(VLOOKUP(C43,PRESTAMOS!$BM$1:$BS$10000,3,0),0)</f>
        <v>0</v>
      </c>
      <c r="X43" s="189">
        <f>IFERROR(VLOOKUP(C43,PRESTAMOS!$BU$1:$CA$10000,3,0),0)</f>
        <v>0</v>
      </c>
      <c r="Y43" s="190">
        <f>IFERROR(VLOOKUP(C43,PRESTAMOS!$BU$1:$CA$10000,7,0),0)</f>
        <v>0</v>
      </c>
      <c r="Z43" s="190">
        <f>IFERROR(VLOOKUP(C43,PRESTAMOS!$BM$1:$BS$10000,4,0),0)</f>
        <v>0</v>
      </c>
      <c r="AA43" s="189">
        <f>IFERROR(VLOOKUP(C43,AHORRO!$P$1:$S$10000,3,0),0)</f>
        <v>24424</v>
      </c>
      <c r="AB43" s="190"/>
      <c r="AC43" s="190"/>
      <c r="AD43" s="188"/>
      <c r="AE43" s="191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</row>
    <row r="44" spans="1:74" x14ac:dyDescent="0.2">
      <c r="A44" s="186">
        <v>1098691014</v>
      </c>
      <c r="B44" s="187" t="s">
        <v>468</v>
      </c>
      <c r="C44" s="188">
        <v>1098691014</v>
      </c>
      <c r="D44" s="189">
        <f>IFERROR(VLOOKUP(C44,AHORRO!$F$1:$I$10000,3,0),0)</f>
        <v>190754</v>
      </c>
      <c r="E44" s="189">
        <f>IFERROR(VLOOKUP(C44,AHORRO!$A$1:$D$10000,3,0),0)</f>
        <v>0</v>
      </c>
      <c r="F44" s="189">
        <f>IFERROR(VLOOKUP(C44,AHORRO!$K$1:$N$10000,3,0),0)</f>
        <v>184861</v>
      </c>
      <c r="G44" s="189">
        <f>IFERROR(VLOOKUP($C44,PRESTAMOS!$A$1:$C$10000,3,0),0)</f>
        <v>0</v>
      </c>
      <c r="H44" s="189">
        <f>IFERROR(VLOOKUP(C44,PRESTAMOS!$I$1:$K$10000,3,0),0)</f>
        <v>0</v>
      </c>
      <c r="I44" s="190">
        <f>IFERROR(VLOOKUP(C44,PRESTAMOS!$A$1:$G$10000,7,0),0)</f>
        <v>0</v>
      </c>
      <c r="J44" s="190">
        <f>IFERROR(VLOOKUP(C44,PRESTAMOS!$A$1:$G$10000,4,0),0)</f>
        <v>0</v>
      </c>
      <c r="K44" s="189">
        <f>IFERROR(VLOOKUP(C44,PRESTAMOS!$Q$1:$W$10000,3,0),0)</f>
        <v>0</v>
      </c>
      <c r="L44" s="189">
        <f>IFERROR(VLOOKUP(C44,PRESTAMOS!$Y$1:$AE$10000,3,0),0)</f>
        <v>0</v>
      </c>
      <c r="M44" s="190">
        <f>IFERROR(VLOOKUP(C44,PRESTAMOS!$Y$1:$AE$10000,7,0),0)</f>
        <v>0</v>
      </c>
      <c r="N44" s="190">
        <f>IFERROR(VLOOKUP(C44,PRESTAMOS!$Q$1:$T$10000,4,0),0)</f>
        <v>0</v>
      </c>
      <c r="O44" s="189">
        <f>IFERROR(VLOOKUP(C44,PRESTAMOS!$AG$1:$AM$10000,3,0),0)</f>
        <v>0</v>
      </c>
      <c r="P44" s="189">
        <f>IFERROR(VLOOKUP(C44,PRESTAMOS!$AO$1:$AU$10000,3,0),0)</f>
        <v>0</v>
      </c>
      <c r="Q44" s="190">
        <f>IFERROR(VLOOKUP(C44,PRESTAMOS!$AO$1:$AU$10000,7,0),0)</f>
        <v>0</v>
      </c>
      <c r="R44" s="190">
        <f>IFERROR(VLOOKUP(C44,PRESTAMOS!$AG$1:$AM$10000,4,0),0)</f>
        <v>0</v>
      </c>
      <c r="S44" s="189">
        <f>IFERROR(VLOOKUP(C44,PRESTAMOS!$AW$1:$BC$10000,3,0),0)</f>
        <v>0</v>
      </c>
      <c r="T44" s="189">
        <f>IFERROR(VLOOKUP(C44,PRESTAMOS!$BE$1:$BK$10000,3,0),0)</f>
        <v>0</v>
      </c>
      <c r="U44" s="188">
        <f>IFERROR(VLOOKUP(C44,PRESTAMOS!$BE$1:$BK$10000,7,0),0)</f>
        <v>0</v>
      </c>
      <c r="V44" s="190">
        <f>IFERROR(VLOOKUP(C44,PRESTAMOS!$AW$1:$BC$10000,4,0),0)</f>
        <v>0</v>
      </c>
      <c r="W44" s="189">
        <f>IFERROR(VLOOKUP(C44,PRESTAMOS!$BM$1:$BS$10000,3,0),0)</f>
        <v>0</v>
      </c>
      <c r="X44" s="189">
        <f>IFERROR(VLOOKUP(C44,PRESTAMOS!$BU$1:$CA$10000,3,0),0)</f>
        <v>0</v>
      </c>
      <c r="Y44" s="190">
        <f>IFERROR(VLOOKUP(C44,PRESTAMOS!$BU$1:$CA$10000,7,0),0)</f>
        <v>0</v>
      </c>
      <c r="Z44" s="190">
        <f>IFERROR(VLOOKUP(C44,PRESTAMOS!$BM$1:$BS$10000,4,0),0)</f>
        <v>0</v>
      </c>
      <c r="AA44" s="189">
        <f>IFERROR(VLOOKUP(C44,AHORRO!$P$1:$S$10000,3,0),0)</f>
        <v>4165</v>
      </c>
      <c r="AB44" s="190"/>
      <c r="AC44" s="190"/>
      <c r="AD44" s="188"/>
      <c r="AE44" s="191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</row>
    <row r="45" spans="1:74" x14ac:dyDescent="0.2">
      <c r="A45" s="186">
        <v>18914640</v>
      </c>
      <c r="B45" s="187" t="s">
        <v>12</v>
      </c>
      <c r="C45" s="188">
        <v>18914640</v>
      </c>
      <c r="D45" s="189">
        <f>IFERROR(VLOOKUP(C45,AHORRO!$F$1:$I$10000,3,0),0)</f>
        <v>1590708</v>
      </c>
      <c r="E45" s="189">
        <f>IFERROR(VLOOKUP(C45,AHORRO!$A$1:$D$10000,3,0),0)</f>
        <v>465911</v>
      </c>
      <c r="F45" s="189">
        <f>IFERROR(VLOOKUP(C45,AHORRO!$K$1:$N$10000,3,0),0)</f>
        <v>1168219</v>
      </c>
      <c r="G45" s="189">
        <f>IFERROR(VLOOKUP($C45,PRESTAMOS!$A$1:$C$10000,3,0),0)</f>
        <v>2987020</v>
      </c>
      <c r="H45" s="189">
        <f>IFERROR(VLOOKUP(C45,PRESTAMOS!$I$1:$K$10000,3,0),0)</f>
        <v>304852</v>
      </c>
      <c r="I45" s="190">
        <f>IFERROR(VLOOKUP(C45,PRESTAMOS!$A$1:$G$10000,7,0),0)</f>
        <v>32</v>
      </c>
      <c r="J45" s="190" t="str">
        <f>IFERROR(VLOOKUP(C45,PRESTAMOS!$A$1:$G$10000,4,0),0)</f>
        <v>MEJORAS LOCATIVAS</v>
      </c>
      <c r="K45" s="189">
        <f>IFERROR(VLOOKUP(C45,PRESTAMOS!$Q$1:$W$10000,3,0),0)</f>
        <v>194629</v>
      </c>
      <c r="L45" s="189">
        <f>IFERROR(VLOOKUP(C45,PRESTAMOS!$Y$1:$AE$10000,3,0),0)</f>
        <v>11269</v>
      </c>
      <c r="M45" s="190">
        <f>IFERROR(VLOOKUP(C45,PRESTAMOS!$Y$1:$AE$10000,7,0),0)</f>
        <v>11</v>
      </c>
      <c r="N45" s="190" t="str">
        <f>IFERROR(VLOOKUP(C45,PRESTAMOS!$Q$1:$T$10000,4,0),0)</f>
        <v>LIBRE INVERSION</v>
      </c>
      <c r="O45" s="189">
        <f>IFERROR(VLOOKUP(C45,PRESTAMOS!$AG$1:$AM$10000,3,0),0)</f>
        <v>0</v>
      </c>
      <c r="P45" s="189">
        <f>IFERROR(VLOOKUP(C45,PRESTAMOS!$AO$1:$AU$10000,3,0),0)</f>
        <v>0</v>
      </c>
      <c r="Q45" s="190">
        <f>IFERROR(VLOOKUP(C45,PRESTAMOS!$AO$1:$AU$10000,7,0),0)</f>
        <v>0</v>
      </c>
      <c r="R45" s="190">
        <f>IFERROR(VLOOKUP(C45,PRESTAMOS!$AG$1:$AM$10000,4,0),0)</f>
        <v>0</v>
      </c>
      <c r="S45" s="189">
        <f>IFERROR(VLOOKUP(C45,PRESTAMOS!$AW$1:$BC$10000,3,0),0)</f>
        <v>0</v>
      </c>
      <c r="T45" s="189">
        <f>IFERROR(VLOOKUP(C45,PRESTAMOS!$BE$1:$BK$10000,3,0),0)</f>
        <v>0</v>
      </c>
      <c r="U45" s="188">
        <f>IFERROR(VLOOKUP(C45,PRESTAMOS!$BE$1:$BK$10000,7,0),0)</f>
        <v>0</v>
      </c>
      <c r="V45" s="190">
        <f>IFERROR(VLOOKUP(C45,PRESTAMOS!$AW$1:$BC$10000,4,0),0)</f>
        <v>0</v>
      </c>
      <c r="W45" s="189">
        <f>IFERROR(VLOOKUP(C45,PRESTAMOS!$BM$1:$BS$10000,3,0),0)</f>
        <v>0</v>
      </c>
      <c r="X45" s="189">
        <f>IFERROR(VLOOKUP(C45,PRESTAMOS!$BU$1:$CA$10000,3,0),0)</f>
        <v>0</v>
      </c>
      <c r="Y45" s="190">
        <f>IFERROR(VLOOKUP(C45,PRESTAMOS!$BU$1:$CA$10000,7,0),0)</f>
        <v>0</v>
      </c>
      <c r="Z45" s="190">
        <f>IFERROR(VLOOKUP(C45,PRESTAMOS!$BM$1:$BS$10000,4,0),0)</f>
        <v>0</v>
      </c>
      <c r="AA45" s="189">
        <f>IFERROR(VLOOKUP(C45,AHORRO!$P$1:$S$10000,3,0),0)</f>
        <v>50378</v>
      </c>
      <c r="AB45" s="190"/>
      <c r="AC45" s="190"/>
      <c r="AD45" s="188"/>
      <c r="AE45" s="191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</row>
    <row r="46" spans="1:74" x14ac:dyDescent="0.2">
      <c r="A46" s="186">
        <v>27984574</v>
      </c>
      <c r="B46" s="187" t="s">
        <v>13</v>
      </c>
      <c r="C46" s="188">
        <v>27984574</v>
      </c>
      <c r="D46" s="189">
        <f>IFERROR(VLOOKUP(C46,AHORRO!$F$1:$I$10000,3,0),0)</f>
        <v>3486565</v>
      </c>
      <c r="E46" s="189">
        <f>IFERROR(VLOOKUP(C46,AHORRO!$A$1:$D$10000,3,0),0)</f>
        <v>23141</v>
      </c>
      <c r="F46" s="189">
        <f>IFERROR(VLOOKUP(C46,AHORRO!$K$1:$N$10000,3,0),0)</f>
        <v>3068915</v>
      </c>
      <c r="G46" s="189">
        <f>IFERROR(VLOOKUP($C46,PRESTAMOS!$A$1:$C$10000,3,0),0)</f>
        <v>229980</v>
      </c>
      <c r="H46" s="189">
        <f>IFERROR(VLOOKUP(C46,PRESTAMOS!$I$1:$K$10000,3,0),0)</f>
        <v>4383</v>
      </c>
      <c r="I46" s="190">
        <f>IFERROR(VLOOKUP(C46,PRESTAMOS!$A$1:$G$10000,7,0),0)</f>
        <v>3</v>
      </c>
      <c r="J46" s="190" t="str">
        <f>IFERROR(VLOOKUP(C46,PRESTAMOS!$A$1:$G$10000,4,0),0)</f>
        <v>LIBRE INVERSION</v>
      </c>
      <c r="K46" s="189">
        <f>IFERROR(VLOOKUP(C46,PRESTAMOS!$Q$1:$W$10000,3,0),0)</f>
        <v>1500000</v>
      </c>
      <c r="L46" s="189">
        <f>IFERROR(VLOOKUP(C46,PRESTAMOS!$Y$1:$AE$10000,3,0),0)</f>
        <v>154102</v>
      </c>
      <c r="M46" s="190">
        <f>IFERROR(VLOOKUP(C46,PRESTAMOS!$Y$1:$AE$10000,7,0),0)</f>
        <v>20</v>
      </c>
      <c r="N46" s="190" t="str">
        <f>IFERROR(VLOOKUP(C46,PRESTAMOS!$Q$1:$T$10000,4,0),0)</f>
        <v>LIBRE INVERSION</v>
      </c>
      <c r="O46" s="189">
        <f>IFERROR(VLOOKUP(C46,PRESTAMOS!$AG$1:$AM$10000,3,0),0)</f>
        <v>0</v>
      </c>
      <c r="P46" s="189">
        <f>IFERROR(VLOOKUP(C46,PRESTAMOS!$AO$1:$AU$10000,3,0),0)</f>
        <v>0</v>
      </c>
      <c r="Q46" s="190">
        <f>IFERROR(VLOOKUP(C46,PRESTAMOS!$AO$1:$AU$10000,7,0),0)</f>
        <v>0</v>
      </c>
      <c r="R46" s="190">
        <f>IFERROR(VLOOKUP(C46,PRESTAMOS!$AG$1:$AM$10000,4,0),0)</f>
        <v>0</v>
      </c>
      <c r="S46" s="189">
        <f>IFERROR(VLOOKUP(C46,PRESTAMOS!$AW$1:$BC$10000,3,0),0)</f>
        <v>0</v>
      </c>
      <c r="T46" s="189">
        <f>IFERROR(VLOOKUP(C46,PRESTAMOS!$BE$1:$BK$10000,3,0),0)</f>
        <v>0</v>
      </c>
      <c r="U46" s="188">
        <f>IFERROR(VLOOKUP(C46,PRESTAMOS!$BE$1:$BK$10000,7,0),0)</f>
        <v>0</v>
      </c>
      <c r="V46" s="190">
        <f>IFERROR(VLOOKUP(C46,PRESTAMOS!$AW$1:$BC$10000,4,0),0)</f>
        <v>0</v>
      </c>
      <c r="W46" s="189">
        <f>IFERROR(VLOOKUP(C46,PRESTAMOS!$BM$1:$BS$10000,3,0),0)</f>
        <v>0</v>
      </c>
      <c r="X46" s="189">
        <f>IFERROR(VLOOKUP(C46,PRESTAMOS!$BU$1:$CA$10000,3,0),0)</f>
        <v>0</v>
      </c>
      <c r="Y46" s="190">
        <f>IFERROR(VLOOKUP(C46,PRESTAMOS!$BU$1:$CA$10000,7,0),0)</f>
        <v>0</v>
      </c>
      <c r="Z46" s="190">
        <f>IFERROR(VLOOKUP(C46,PRESTAMOS!$BM$1:$BS$10000,4,0),0)</f>
        <v>0</v>
      </c>
      <c r="AA46" s="189">
        <f>IFERROR(VLOOKUP(C46,AHORRO!$P$1:$S$10000,3,0),0)</f>
        <v>84963</v>
      </c>
      <c r="AB46" s="190"/>
      <c r="AC46" s="190"/>
      <c r="AD46" s="188"/>
      <c r="AE46" s="191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</row>
    <row r="47" spans="1:74" x14ac:dyDescent="0.2">
      <c r="A47" s="193">
        <v>63347962</v>
      </c>
      <c r="B47" s="194" t="s">
        <v>562</v>
      </c>
      <c r="C47" s="195">
        <v>63347962</v>
      </c>
      <c r="D47" s="189">
        <f>IFERROR(VLOOKUP(C47,AHORRO!$F$1:$I$10000,3,0),0)</f>
        <v>1087799</v>
      </c>
      <c r="E47" s="189">
        <f>IFERROR(VLOOKUP(C47,AHORRO!$A$1:$D$10000,3,0),0)</f>
        <v>430147</v>
      </c>
      <c r="F47" s="189">
        <f>IFERROR(VLOOKUP(C47,AHORRO!$K$1:$N$10000,3,0),0)</f>
        <v>1069500</v>
      </c>
      <c r="G47" s="189">
        <f>IFERROR(VLOOKUP($C47,PRESTAMOS!$A$1:$C$10000,3,0),0)</f>
        <v>3000000</v>
      </c>
      <c r="H47" s="189">
        <f>IFERROR(VLOOKUP(C47,PRESTAMOS!$I$1:$K$10000,3,0),0)</f>
        <v>369151</v>
      </c>
      <c r="I47" s="190">
        <f>IFERROR(VLOOKUP(C47,PRESTAMOS!$A$1:$G$10000,7,0),0)</f>
        <v>24</v>
      </c>
      <c r="J47" s="190" t="str">
        <f>IFERROR(VLOOKUP(C47,PRESTAMOS!$A$1:$G$10000,4,0),0)</f>
        <v>LIBRE INVERSION</v>
      </c>
      <c r="K47" s="189">
        <f>IFERROR(VLOOKUP(C47,PRESTAMOS!$Q$1:$W$10000,3,0),0)</f>
        <v>0</v>
      </c>
      <c r="L47" s="189">
        <f>IFERROR(VLOOKUP(C47,PRESTAMOS!$Y$1:$AE$10000,3,0),0)</f>
        <v>0</v>
      </c>
      <c r="M47" s="190">
        <f>IFERROR(VLOOKUP(C47,PRESTAMOS!$Y$1:$AE$10000,7,0),0)</f>
        <v>0</v>
      </c>
      <c r="N47" s="190">
        <f>IFERROR(VLOOKUP(C47,PRESTAMOS!$Q$1:$T$10000,4,0),0)</f>
        <v>0</v>
      </c>
      <c r="O47" s="189">
        <f>IFERROR(VLOOKUP(C47,PRESTAMOS!$AG$1:$AM$10000,3,0),0)</f>
        <v>0</v>
      </c>
      <c r="P47" s="189">
        <f>IFERROR(VLOOKUP(C47,PRESTAMOS!$AO$1:$AU$10000,3,0),0)</f>
        <v>0</v>
      </c>
      <c r="Q47" s="190">
        <f>IFERROR(VLOOKUP(C47,PRESTAMOS!$AO$1:$AU$10000,7,0),0)</f>
        <v>0</v>
      </c>
      <c r="R47" s="190">
        <f>IFERROR(VLOOKUP(C47,PRESTAMOS!$AG$1:$AM$10000,4,0),0)</f>
        <v>0</v>
      </c>
      <c r="S47" s="189">
        <f>IFERROR(VLOOKUP(C47,PRESTAMOS!$AW$1:$BC$10000,3,0),0)</f>
        <v>0</v>
      </c>
      <c r="T47" s="189">
        <f>IFERROR(VLOOKUP(C47,PRESTAMOS!$BE$1:$BK$10000,3,0),0)</f>
        <v>0</v>
      </c>
      <c r="U47" s="188">
        <f>IFERROR(VLOOKUP(C47,PRESTAMOS!$BE$1:$BK$10000,7,0),0)</f>
        <v>0</v>
      </c>
      <c r="V47" s="190">
        <f>IFERROR(VLOOKUP(C47,PRESTAMOS!$AW$1:$BC$10000,4,0),0)</f>
        <v>0</v>
      </c>
      <c r="W47" s="189">
        <f>IFERROR(VLOOKUP(C47,PRESTAMOS!$BM$1:$BS$10000,3,0),0)</f>
        <v>0</v>
      </c>
      <c r="X47" s="189">
        <f>IFERROR(VLOOKUP(C47,PRESTAMOS!$BU$1:$CA$10000,3,0),0)</f>
        <v>0</v>
      </c>
      <c r="Y47" s="190">
        <f>IFERROR(VLOOKUP(C47,PRESTAMOS!$BU$1:$CA$10000,7,0),0)</f>
        <v>0</v>
      </c>
      <c r="Z47" s="190">
        <f>IFERROR(VLOOKUP(C47,PRESTAMOS!$BM$1:$BS$10000,4,0),0)</f>
        <v>0</v>
      </c>
      <c r="AA47" s="189">
        <f>IFERROR(VLOOKUP(C47,AHORRO!$P$1:$S$10000,3,0),0)</f>
        <v>33387</v>
      </c>
      <c r="AB47" s="190"/>
      <c r="AC47" s="190"/>
      <c r="AD47" s="188"/>
      <c r="AE47" s="191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</row>
    <row r="48" spans="1:74" x14ac:dyDescent="0.2">
      <c r="A48" s="186" t="s">
        <v>191</v>
      </c>
      <c r="B48" s="187" t="s">
        <v>14</v>
      </c>
      <c r="C48" s="188">
        <v>63482679</v>
      </c>
      <c r="D48" s="189">
        <f>IFERROR(VLOOKUP(C48,AHORRO!$F$1:$I$10000,3,0),0)</f>
        <v>2233589</v>
      </c>
      <c r="E48" s="189">
        <f>IFERROR(VLOOKUP(C48,AHORRO!$A$1:$D$10000,3,0),0)</f>
        <v>50310</v>
      </c>
      <c r="F48" s="189">
        <f>IFERROR(VLOOKUP(C48,AHORRO!$K$1:$N$10000,3,0),0)</f>
        <v>2008858</v>
      </c>
      <c r="G48" s="189">
        <f>IFERROR(VLOOKUP($C48,PRESTAMOS!$A$1:$C$10000,3,0),0)</f>
        <v>1000000</v>
      </c>
      <c r="H48" s="189">
        <f>IFERROR(VLOOKUP(C48,PRESTAMOS!$I$1:$K$10000,3,0),0)</f>
        <v>76721</v>
      </c>
      <c r="I48" s="190">
        <f>IFERROR(VLOOKUP(C48,PRESTAMOS!$A$1:$G$10000,7,0),0)</f>
        <v>24</v>
      </c>
      <c r="J48" s="190" t="str">
        <f>IFERROR(VLOOKUP(C48,PRESTAMOS!$A$1:$G$10000,4,0),0)</f>
        <v>MEJORAS LOCATIVAS</v>
      </c>
      <c r="K48" s="189">
        <f>IFERROR(VLOOKUP(C48,PRESTAMOS!$Q$1:$W$10000,3,0),0)</f>
        <v>0</v>
      </c>
      <c r="L48" s="189">
        <f>IFERROR(VLOOKUP(C48,PRESTAMOS!$Y$1:$AE$10000,3,0),0)</f>
        <v>0</v>
      </c>
      <c r="M48" s="190">
        <f>IFERROR(VLOOKUP(C48,PRESTAMOS!$Y$1:$AE$10000,7,0),0)</f>
        <v>0</v>
      </c>
      <c r="N48" s="190">
        <f>IFERROR(VLOOKUP(C48,PRESTAMOS!$Q$1:$T$10000,4,0),0)</f>
        <v>0</v>
      </c>
      <c r="O48" s="189">
        <f>IFERROR(VLOOKUP(C48,PRESTAMOS!$AG$1:$AM$10000,3,0),0)</f>
        <v>0</v>
      </c>
      <c r="P48" s="189">
        <f>IFERROR(VLOOKUP(C48,PRESTAMOS!$AO$1:$AU$10000,3,0),0)</f>
        <v>0</v>
      </c>
      <c r="Q48" s="190">
        <f>IFERROR(VLOOKUP(C48,PRESTAMOS!$AO$1:$AU$10000,7,0),0)</f>
        <v>0</v>
      </c>
      <c r="R48" s="190">
        <f>IFERROR(VLOOKUP(C48,PRESTAMOS!$AG$1:$AM$10000,4,0),0)</f>
        <v>0</v>
      </c>
      <c r="S48" s="189">
        <f>IFERROR(VLOOKUP(C48,PRESTAMOS!$AW$1:$BC$10000,3,0),0)</f>
        <v>0</v>
      </c>
      <c r="T48" s="189">
        <f>IFERROR(VLOOKUP(C48,PRESTAMOS!$BE$1:$BK$10000,3,0),0)</f>
        <v>0</v>
      </c>
      <c r="U48" s="188">
        <f>IFERROR(VLOOKUP(C48,PRESTAMOS!$BE$1:$BK$10000,7,0),0)</f>
        <v>0</v>
      </c>
      <c r="V48" s="190">
        <f>IFERROR(VLOOKUP(C48,PRESTAMOS!$AW$1:$BC$10000,4,0),0)</f>
        <v>0</v>
      </c>
      <c r="W48" s="189">
        <f>IFERROR(VLOOKUP(C48,PRESTAMOS!$BM$1:$BS$10000,3,0),0)</f>
        <v>0</v>
      </c>
      <c r="X48" s="189">
        <f>IFERROR(VLOOKUP(C48,PRESTAMOS!$BU$1:$CA$10000,3,0),0)</f>
        <v>0</v>
      </c>
      <c r="Y48" s="190">
        <f>IFERROR(VLOOKUP(C48,PRESTAMOS!$BU$1:$CA$10000,7,0),0)</f>
        <v>0</v>
      </c>
      <c r="Z48" s="190">
        <f>IFERROR(VLOOKUP(C48,PRESTAMOS!$BM$1:$BS$10000,4,0),0)</f>
        <v>0</v>
      </c>
      <c r="AA48" s="189">
        <f>IFERROR(VLOOKUP(C48,AHORRO!$P$1:$S$10000,3,0),0)</f>
        <v>142639</v>
      </c>
      <c r="AB48" s="190"/>
      <c r="AC48" s="190"/>
      <c r="AD48" s="188"/>
      <c r="AE48" s="191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</row>
    <row r="49" spans="1:74" x14ac:dyDescent="0.2">
      <c r="A49" s="186">
        <v>49780596</v>
      </c>
      <c r="B49" s="187" t="s">
        <v>370</v>
      </c>
      <c r="C49" s="188">
        <v>49780596</v>
      </c>
      <c r="D49" s="189">
        <f>IFERROR(VLOOKUP(C49,AHORRO!$F$1:$I$10000,3,0),0)</f>
        <v>1171279</v>
      </c>
      <c r="E49" s="189">
        <f>IFERROR(VLOOKUP(C49,AHORRO!$A$1:$D$10000,3,0),0)</f>
        <v>175975</v>
      </c>
      <c r="F49" s="189">
        <f>IFERROR(VLOOKUP(C49,AHORRO!$K$1:$N$10000,3,0),0)</f>
        <v>1122147</v>
      </c>
      <c r="G49" s="189">
        <f>IFERROR(VLOOKUP($C49,PRESTAMOS!$A$1:$C$10000,3,0),0)</f>
        <v>553625</v>
      </c>
      <c r="H49" s="189">
        <f>IFERROR(VLOOKUP(C49,PRESTAMOS!$I$1:$K$10000,3,0),0)</f>
        <v>13211</v>
      </c>
      <c r="I49" s="190">
        <f>IFERROR(VLOOKUP(C49,PRESTAMOS!$A$1:$G$10000,7,0),0)</f>
        <v>4</v>
      </c>
      <c r="J49" s="190" t="str">
        <f>IFERROR(VLOOKUP(C49,PRESTAMOS!$A$1:$G$10000,4,0),0)</f>
        <v>LIBRE INVERSION</v>
      </c>
      <c r="K49" s="189">
        <f>IFERROR(VLOOKUP(C49,PRESTAMOS!$Q$1:$W$10000,3,0),0)</f>
        <v>0</v>
      </c>
      <c r="L49" s="189">
        <f>IFERROR(VLOOKUP(C49,PRESTAMOS!$Y$1:$AE$10000,3,0),0)</f>
        <v>0</v>
      </c>
      <c r="M49" s="190">
        <f>IFERROR(VLOOKUP(C49,PRESTAMOS!$Y$1:$AE$10000,7,0),0)</f>
        <v>0</v>
      </c>
      <c r="N49" s="190">
        <f>IFERROR(VLOOKUP(C49,PRESTAMOS!$Q$1:$T$10000,4,0),0)</f>
        <v>0</v>
      </c>
      <c r="O49" s="189">
        <f>IFERROR(VLOOKUP(C49,PRESTAMOS!$AG$1:$AM$10000,3,0),0)</f>
        <v>0</v>
      </c>
      <c r="P49" s="189">
        <f>IFERROR(VLOOKUP(C49,PRESTAMOS!$AO$1:$AU$10000,3,0),0)</f>
        <v>0</v>
      </c>
      <c r="Q49" s="190">
        <f>IFERROR(VLOOKUP(C49,PRESTAMOS!$AO$1:$AU$10000,7,0),0)</f>
        <v>0</v>
      </c>
      <c r="R49" s="190">
        <f>IFERROR(VLOOKUP(C49,PRESTAMOS!$AG$1:$AM$10000,4,0),0)</f>
        <v>0</v>
      </c>
      <c r="S49" s="189">
        <f>IFERROR(VLOOKUP(C49,PRESTAMOS!$AW$1:$BC$10000,3,0),0)</f>
        <v>0</v>
      </c>
      <c r="T49" s="189">
        <f>IFERROR(VLOOKUP(C49,PRESTAMOS!$BE$1:$BK$10000,3,0),0)</f>
        <v>0</v>
      </c>
      <c r="U49" s="188">
        <f>IFERROR(VLOOKUP(C49,PRESTAMOS!$BE$1:$BK$10000,7,0),0)</f>
        <v>0</v>
      </c>
      <c r="V49" s="190">
        <f>IFERROR(VLOOKUP(C49,PRESTAMOS!$AW$1:$BC$10000,4,0),0)</f>
        <v>0</v>
      </c>
      <c r="W49" s="189">
        <f>IFERROR(VLOOKUP(C49,PRESTAMOS!$BM$1:$BS$10000,3,0),0)</f>
        <v>0</v>
      </c>
      <c r="X49" s="189">
        <f>IFERROR(VLOOKUP(C49,PRESTAMOS!$BU$1:$CA$10000,3,0),0)</f>
        <v>0</v>
      </c>
      <c r="Y49" s="190">
        <f>IFERROR(VLOOKUP(C49,PRESTAMOS!$BU$1:$CA$10000,7,0),0)</f>
        <v>0</v>
      </c>
      <c r="Z49" s="190">
        <f>IFERROR(VLOOKUP(C49,PRESTAMOS!$BM$1:$BS$10000,4,0),0)</f>
        <v>0</v>
      </c>
      <c r="AA49" s="189">
        <f>IFERROR(VLOOKUP(C49,AHORRO!$P$1:$S$10000,3,0),0)</f>
        <v>30031</v>
      </c>
      <c r="AB49" s="190"/>
      <c r="AC49" s="190"/>
      <c r="AD49" s="188"/>
      <c r="AE49" s="191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</row>
    <row r="50" spans="1:74" x14ac:dyDescent="0.2">
      <c r="A50" s="186">
        <v>828864</v>
      </c>
      <c r="B50" s="187" t="s">
        <v>15</v>
      </c>
      <c r="C50" s="188">
        <v>1092155417</v>
      </c>
      <c r="D50" s="189">
        <f>IFERROR(VLOOKUP(C50,AHORRO!$F$1:$I$10000,3,0),0)</f>
        <v>1832678</v>
      </c>
      <c r="E50" s="189">
        <f>IFERROR(VLOOKUP(C50,AHORRO!$A$1:$D$10000,3,0),0)</f>
        <v>876760</v>
      </c>
      <c r="F50" s="189">
        <f>IFERROR(VLOOKUP(C50,AHORRO!$K$1:$N$10000,3,0),0)</f>
        <v>1692437</v>
      </c>
      <c r="G50" s="189">
        <f>IFERROR(VLOOKUP($C50,PRESTAMOS!$A$1:$C$10000,3,0),0)</f>
        <v>0</v>
      </c>
      <c r="H50" s="189">
        <f>IFERROR(VLOOKUP(C50,PRESTAMOS!$I$1:$K$10000,3,0),0)</f>
        <v>0</v>
      </c>
      <c r="I50" s="190">
        <f>IFERROR(VLOOKUP(C50,PRESTAMOS!$A$1:$G$10000,7,0),0)</f>
        <v>0</v>
      </c>
      <c r="J50" s="190">
        <f>IFERROR(VLOOKUP(C50,PRESTAMOS!$A$1:$G$10000,4,0),0)</f>
        <v>0</v>
      </c>
      <c r="K50" s="189">
        <f>IFERROR(VLOOKUP(C50,PRESTAMOS!$Q$1:$W$10000,3,0),0)</f>
        <v>0</v>
      </c>
      <c r="L50" s="189">
        <f>IFERROR(VLOOKUP(C50,PRESTAMOS!$Y$1:$AE$10000,3,0),0)</f>
        <v>0</v>
      </c>
      <c r="M50" s="190">
        <f>IFERROR(VLOOKUP(C50,PRESTAMOS!$Y$1:$AE$10000,7,0),0)</f>
        <v>0</v>
      </c>
      <c r="N50" s="190">
        <f>IFERROR(VLOOKUP(C50,PRESTAMOS!$Q$1:$T$10000,4,0),0)</f>
        <v>0</v>
      </c>
      <c r="O50" s="189">
        <f>IFERROR(VLOOKUP(C50,PRESTAMOS!$AG$1:$AM$10000,3,0),0)</f>
        <v>0</v>
      </c>
      <c r="P50" s="189">
        <f>IFERROR(VLOOKUP(C50,PRESTAMOS!$AO$1:$AU$10000,3,0),0)</f>
        <v>0</v>
      </c>
      <c r="Q50" s="190">
        <f>IFERROR(VLOOKUP(C50,PRESTAMOS!$AO$1:$AU$10000,7,0),0)</f>
        <v>0</v>
      </c>
      <c r="R50" s="190">
        <f>IFERROR(VLOOKUP(C50,PRESTAMOS!$AG$1:$AM$10000,4,0),0)</f>
        <v>0</v>
      </c>
      <c r="S50" s="189">
        <f>IFERROR(VLOOKUP(C50,PRESTAMOS!$AW$1:$BC$10000,3,0),0)</f>
        <v>0</v>
      </c>
      <c r="T50" s="189">
        <f>IFERROR(VLOOKUP(C50,PRESTAMOS!$BE$1:$BK$10000,3,0),0)</f>
        <v>0</v>
      </c>
      <c r="U50" s="188">
        <f>IFERROR(VLOOKUP(C50,PRESTAMOS!$BE$1:$BK$10000,7,0),0)</f>
        <v>0</v>
      </c>
      <c r="V50" s="190">
        <f>IFERROR(VLOOKUP(C50,PRESTAMOS!$AW$1:$BC$10000,4,0),0)</f>
        <v>0</v>
      </c>
      <c r="W50" s="189">
        <f>IFERROR(VLOOKUP(C50,PRESTAMOS!$BM$1:$BS$10000,3,0),0)</f>
        <v>0</v>
      </c>
      <c r="X50" s="189">
        <f>IFERROR(VLOOKUP(C50,PRESTAMOS!$BU$1:$CA$10000,3,0),0)</f>
        <v>0</v>
      </c>
      <c r="Y50" s="190">
        <f>IFERROR(VLOOKUP(C50,PRESTAMOS!$BU$1:$CA$10000,7,0),0)</f>
        <v>0</v>
      </c>
      <c r="Z50" s="190">
        <f>IFERROR(VLOOKUP(C50,PRESTAMOS!$BM$1:$BS$10000,4,0),0)</f>
        <v>0</v>
      </c>
      <c r="AA50" s="189">
        <f>IFERROR(VLOOKUP(C50,AHORRO!$P$1:$S$10000,3,0),0)</f>
        <v>60908</v>
      </c>
      <c r="AB50" s="190"/>
      <c r="AC50" s="190"/>
      <c r="AD50" s="188"/>
      <c r="AE50" s="191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</row>
    <row r="51" spans="1:74" x14ac:dyDescent="0.2">
      <c r="A51" s="186">
        <v>1090481636</v>
      </c>
      <c r="B51" s="187" t="s">
        <v>500</v>
      </c>
      <c r="C51" s="197">
        <v>1090481636</v>
      </c>
      <c r="D51" s="189">
        <f>IFERROR(VLOOKUP(C51,AHORRO!$F$1:$I$10000,3,0),0)</f>
        <v>709095</v>
      </c>
      <c r="E51" s="189">
        <f>IFERROR(VLOOKUP(C51,AHORRO!$A$1:$D$10000,3,0),0)</f>
        <v>158096</v>
      </c>
      <c r="F51" s="189">
        <f>IFERROR(VLOOKUP(C51,AHORRO!$K$1:$N$10000,3,0),0)</f>
        <v>689850</v>
      </c>
      <c r="G51" s="189">
        <f>IFERROR(VLOOKUP($C51,PRESTAMOS!$A$1:$C$10000,3,0),0)</f>
        <v>1154207</v>
      </c>
      <c r="H51" s="189">
        <f>IFERROR(VLOOKUP(C51,PRESTAMOS!$I$1:$K$10000,3,0),0)</f>
        <v>95821</v>
      </c>
      <c r="I51" s="190">
        <f>IFERROR(VLOOKUP(C51,PRESTAMOS!$A$1:$G$10000,7,0),0)</f>
        <v>26</v>
      </c>
      <c r="J51" s="190" t="str">
        <f>IFERROR(VLOOKUP(C51,PRESTAMOS!$A$1:$G$10000,4,0),0)</f>
        <v>MEJORAS LOCATIVAS</v>
      </c>
      <c r="K51" s="189">
        <f>IFERROR(VLOOKUP(C51,PRESTAMOS!$Q$1:$W$10000,3,0),0)</f>
        <v>0</v>
      </c>
      <c r="L51" s="189">
        <f>IFERROR(VLOOKUP(C51,PRESTAMOS!$Y$1:$AE$10000,3,0),0)</f>
        <v>0</v>
      </c>
      <c r="M51" s="190">
        <f>IFERROR(VLOOKUP(C51,PRESTAMOS!$Y$1:$AE$10000,7,0),0)</f>
        <v>0</v>
      </c>
      <c r="N51" s="190">
        <f>IFERROR(VLOOKUP(C51,PRESTAMOS!$Q$1:$T$10000,4,0),0)</f>
        <v>0</v>
      </c>
      <c r="O51" s="189">
        <f>IFERROR(VLOOKUP(C51,PRESTAMOS!$AG$1:$AM$10000,3,0),0)</f>
        <v>0</v>
      </c>
      <c r="P51" s="189">
        <f>IFERROR(VLOOKUP(C51,PRESTAMOS!$AO$1:$AU$10000,3,0),0)</f>
        <v>0</v>
      </c>
      <c r="Q51" s="190">
        <f>IFERROR(VLOOKUP(C51,PRESTAMOS!$AO$1:$AU$10000,7,0),0)</f>
        <v>0</v>
      </c>
      <c r="R51" s="190">
        <f>IFERROR(VLOOKUP(C51,PRESTAMOS!$AG$1:$AM$10000,4,0),0)</f>
        <v>0</v>
      </c>
      <c r="S51" s="189">
        <f>IFERROR(VLOOKUP(C51,PRESTAMOS!$AW$1:$BC$10000,3,0),0)</f>
        <v>0</v>
      </c>
      <c r="T51" s="189">
        <f>IFERROR(VLOOKUP(C51,PRESTAMOS!$BE$1:$BK$10000,3,0),0)</f>
        <v>0</v>
      </c>
      <c r="U51" s="188">
        <f>IFERROR(VLOOKUP(C51,PRESTAMOS!$BE$1:$BK$10000,7,0),0)</f>
        <v>0</v>
      </c>
      <c r="V51" s="190">
        <f>IFERROR(VLOOKUP(C51,PRESTAMOS!$AW$1:$BC$10000,4,0),0)</f>
        <v>0</v>
      </c>
      <c r="W51" s="189">
        <f>IFERROR(VLOOKUP(C51,PRESTAMOS!$BM$1:$BS$10000,3,0),0)</f>
        <v>0</v>
      </c>
      <c r="X51" s="189">
        <f>IFERROR(VLOOKUP(C51,PRESTAMOS!$BU$1:$CA$10000,3,0),0)</f>
        <v>0</v>
      </c>
      <c r="Y51" s="190">
        <f>IFERROR(VLOOKUP(C51,PRESTAMOS!$BU$1:$CA$10000,7,0),0)</f>
        <v>0</v>
      </c>
      <c r="Z51" s="190">
        <f>IFERROR(VLOOKUP(C51,PRESTAMOS!$BM$1:$BS$10000,4,0),0)</f>
        <v>0</v>
      </c>
      <c r="AA51" s="189">
        <f>IFERROR(VLOOKUP(C51,AHORRO!$P$1:$S$10000,3,0),0)</f>
        <v>18811</v>
      </c>
      <c r="AB51" s="190"/>
      <c r="AC51" s="190"/>
      <c r="AD51" s="188"/>
      <c r="AE51" s="191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</row>
    <row r="52" spans="1:74" x14ac:dyDescent="0.2">
      <c r="A52" s="186">
        <v>1098712054</v>
      </c>
      <c r="B52" s="187" t="s">
        <v>218</v>
      </c>
      <c r="C52" s="188">
        <v>1098712054</v>
      </c>
      <c r="D52" s="189">
        <f>IFERROR(VLOOKUP(C52,AHORRO!$F$1:$I$10000,3,0),0)</f>
        <v>520441</v>
      </c>
      <c r="E52" s="189">
        <f>IFERROR(VLOOKUP(C52,AHORRO!$A$1:$D$10000,3,0),0)</f>
        <v>171146</v>
      </c>
      <c r="F52" s="189">
        <f>IFERROR(VLOOKUP(C52,AHORRO!$K$1:$N$10000,3,0),0)</f>
        <v>489642</v>
      </c>
      <c r="G52" s="189">
        <f>IFERROR(VLOOKUP($C52,PRESTAMOS!$A$1:$C$10000,3,0),0)</f>
        <v>2142871</v>
      </c>
      <c r="H52" s="189">
        <f>IFERROR(VLOOKUP(C52,PRESTAMOS!$I$1:$K$10000,3,0),0)</f>
        <v>512203</v>
      </c>
      <c r="I52" s="190">
        <f>IFERROR(VLOOKUP(C52,PRESTAMOS!$A$1:$G$10000,7,0),0)</f>
        <v>46</v>
      </c>
      <c r="J52" s="190" t="str">
        <f>IFERROR(VLOOKUP(C52,PRESTAMOS!$A$1:$G$10000,4,0),0)</f>
        <v>LIBRE INVERSION</v>
      </c>
      <c r="K52" s="189">
        <f>IFERROR(VLOOKUP(C52,PRESTAMOS!$Q$1:$W$10000,3,0),0)</f>
        <v>1856037</v>
      </c>
      <c r="L52" s="189">
        <f>IFERROR(VLOOKUP(C52,PRESTAMOS!$Y$1:$AE$10000,3,0),0)</f>
        <v>284035</v>
      </c>
      <c r="M52" s="190">
        <f>IFERROR(VLOOKUP(C52,PRESTAMOS!$Y$1:$AE$10000,7,0),0)</f>
        <v>44</v>
      </c>
      <c r="N52" s="190" t="str">
        <f>IFERROR(VLOOKUP(C52,PRESTAMOS!$Q$1:$T$10000,4,0),0)</f>
        <v>CREDITO NAVIDEÑO</v>
      </c>
      <c r="O52" s="189">
        <f>IFERROR(VLOOKUP(C52,PRESTAMOS!$AG$1:$AM$10000,3,0),0)</f>
        <v>319757</v>
      </c>
      <c r="P52" s="189">
        <f>IFERROR(VLOOKUP(C52,PRESTAMOS!$AO$1:$AU$10000,3,0),0)</f>
        <v>24838</v>
      </c>
      <c r="Q52" s="190">
        <f>IFERROR(VLOOKUP(C52,PRESTAMOS!$AO$1:$AU$10000,7,0),0)</f>
        <v>15</v>
      </c>
      <c r="R52" s="190" t="str">
        <f>IFERROR(VLOOKUP(C52,PRESTAMOS!$AG$1:$AM$10000,4,0),0)</f>
        <v>LIBRE INVERSION</v>
      </c>
      <c r="S52" s="189">
        <f>IFERROR(VLOOKUP(C52,PRESTAMOS!$AW$1:$BC$10000,3,0),0)</f>
        <v>0</v>
      </c>
      <c r="T52" s="189">
        <f>IFERROR(VLOOKUP(C52,PRESTAMOS!$BE$1:$BK$10000,3,0),0)</f>
        <v>0</v>
      </c>
      <c r="U52" s="188">
        <f>IFERROR(VLOOKUP(C52,PRESTAMOS!$BE$1:$BK$10000,7,0),0)</f>
        <v>0</v>
      </c>
      <c r="V52" s="190">
        <f>IFERROR(VLOOKUP(C52,PRESTAMOS!$AW$1:$BC$10000,4,0),0)</f>
        <v>0</v>
      </c>
      <c r="W52" s="189">
        <f>IFERROR(VLOOKUP(C52,PRESTAMOS!$BM$1:$BS$10000,3,0),0)</f>
        <v>0</v>
      </c>
      <c r="X52" s="189">
        <f>IFERROR(VLOOKUP(C52,PRESTAMOS!$BU$1:$CA$10000,3,0),0)</f>
        <v>0</v>
      </c>
      <c r="Y52" s="190">
        <f>IFERROR(VLOOKUP(C52,PRESTAMOS!$BU$1:$CA$10000,7,0),0)</f>
        <v>0</v>
      </c>
      <c r="Z52" s="190">
        <f>IFERROR(VLOOKUP(C52,PRESTAMOS!$BM$1:$BS$10000,4,0),0)</f>
        <v>0</v>
      </c>
      <c r="AA52" s="189">
        <f>IFERROR(VLOOKUP(C52,AHORRO!$P$1:$S$10000,3,0),0)</f>
        <v>22797</v>
      </c>
      <c r="AB52" s="190"/>
      <c r="AC52" s="190"/>
      <c r="AD52" s="188"/>
      <c r="AE52" s="191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</row>
    <row r="53" spans="1:74" x14ac:dyDescent="0.2">
      <c r="A53" s="186">
        <v>17959143</v>
      </c>
      <c r="B53" s="187" t="s">
        <v>305</v>
      </c>
      <c r="C53" s="188">
        <v>17959143</v>
      </c>
      <c r="D53" s="189">
        <f>IFERROR(VLOOKUP(C53,AHORRO!$F$1:$I$10000,3,0),0)</f>
        <v>996684</v>
      </c>
      <c r="E53" s="189">
        <f>IFERROR(VLOOKUP(C53,AHORRO!$A$1:$D$10000,3,0),0)</f>
        <v>0</v>
      </c>
      <c r="F53" s="189">
        <f>IFERROR(VLOOKUP(C53,AHORRO!$K$1:$N$10000,3,0),0)</f>
        <v>980651</v>
      </c>
      <c r="G53" s="189">
        <f>IFERROR(VLOOKUP($C53,PRESTAMOS!$A$1:$C$10000,3,0),0)</f>
        <v>245963</v>
      </c>
      <c r="H53" s="189">
        <f>IFERROR(VLOOKUP(C53,PRESTAMOS!$I$1:$K$10000,3,0),0)</f>
        <v>11833</v>
      </c>
      <c r="I53" s="190">
        <f>IFERROR(VLOOKUP(C53,PRESTAMOS!$A$1:$G$10000,7,0),0)</f>
        <v>9</v>
      </c>
      <c r="J53" s="190" t="str">
        <f>IFERROR(VLOOKUP(C53,PRESTAMOS!$A$1:$G$10000,4,0),0)</f>
        <v>LIBRE INVERSION</v>
      </c>
      <c r="K53" s="189">
        <f>IFERROR(VLOOKUP(C53,PRESTAMOS!$Q$1:$W$10000,3,0),0)</f>
        <v>145577</v>
      </c>
      <c r="L53" s="189">
        <f>IFERROR(VLOOKUP(C53,PRESTAMOS!$Y$1:$AE$10000,3,0),0)</f>
        <v>3073</v>
      </c>
      <c r="M53" s="190">
        <f>IFERROR(VLOOKUP(C53,PRESTAMOS!$Y$1:$AE$10000,7,0),0)</f>
        <v>6</v>
      </c>
      <c r="N53" s="190" t="str">
        <f>IFERROR(VLOOKUP(C53,PRESTAMOS!$Q$1:$T$10000,4,0),0)</f>
        <v>ESTUDIO</v>
      </c>
      <c r="O53" s="189">
        <f>IFERROR(VLOOKUP(C53,PRESTAMOS!$AG$1:$AM$10000,3,0),0)</f>
        <v>755427</v>
      </c>
      <c r="P53" s="189">
        <f>IFERROR(VLOOKUP(C53,PRESTAMOS!$AO$1:$AU$10000,3,0),0)</f>
        <v>100701</v>
      </c>
      <c r="Q53" s="190">
        <f>IFERROR(VLOOKUP(C53,PRESTAMOS!$AO$1:$AU$10000,7,0),0)</f>
        <v>26</v>
      </c>
      <c r="R53" s="190" t="str">
        <f>IFERROR(VLOOKUP(C53,PRESTAMOS!$AG$1:$AM$10000,4,0),0)</f>
        <v>LIBRE INVERSION</v>
      </c>
      <c r="S53" s="189">
        <f>IFERROR(VLOOKUP(C53,PRESTAMOS!$AW$1:$BC$10000,3,0),0)</f>
        <v>73817</v>
      </c>
      <c r="T53" s="189">
        <f>IFERROR(VLOOKUP(C53,PRESTAMOS!$BE$1:$BK$10000,3,0),0)</f>
        <v>1053</v>
      </c>
      <c r="U53" s="188">
        <f>IFERROR(VLOOKUP(C53,PRESTAMOS!$BE$1:$BK$10000,7,0),0)</f>
        <v>2</v>
      </c>
      <c r="V53" s="190" t="str">
        <f>IFERROR(VLOOKUP(C53,PRESTAMOS!$AW$1:$BC$10000,4,0),0)</f>
        <v>LIBRE INVERSION</v>
      </c>
      <c r="W53" s="189">
        <f>IFERROR(VLOOKUP(C53,PRESTAMOS!$BM$1:$BS$10000,3,0),0)</f>
        <v>0</v>
      </c>
      <c r="X53" s="189">
        <f>IFERROR(VLOOKUP(C53,PRESTAMOS!$BU$1:$CA$10000,3,0),0)</f>
        <v>0</v>
      </c>
      <c r="Y53" s="190">
        <f>IFERROR(VLOOKUP(C53,PRESTAMOS!$BU$1:$CA$10000,7,0),0)</f>
        <v>0</v>
      </c>
      <c r="Z53" s="190">
        <f>IFERROR(VLOOKUP(C53,PRESTAMOS!$BM$1:$BS$10000,4,0),0)</f>
        <v>0</v>
      </c>
      <c r="AA53" s="189">
        <f>IFERROR(VLOOKUP(C53,AHORRO!$P$1:$S$10000,3,0),0)</f>
        <v>23157</v>
      </c>
      <c r="AB53" s="190"/>
      <c r="AC53" s="190"/>
      <c r="AD53" s="188"/>
      <c r="AE53" s="191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</row>
    <row r="54" spans="1:74" x14ac:dyDescent="0.2">
      <c r="A54" s="186">
        <v>5667182</v>
      </c>
      <c r="B54" s="187" t="s">
        <v>158</v>
      </c>
      <c r="C54" s="188">
        <v>1092155332</v>
      </c>
      <c r="D54" s="189">
        <f>IFERROR(VLOOKUP(C54,AHORRO!$F$1:$I$10000,3,0),0)</f>
        <v>846332</v>
      </c>
      <c r="E54" s="189">
        <f>IFERROR(VLOOKUP(C54,AHORRO!$A$1:$D$10000,3,0),0)</f>
        <v>93605</v>
      </c>
      <c r="F54" s="189">
        <f>IFERROR(VLOOKUP(C54,AHORRO!$K$1:$N$10000,3,0),0)</f>
        <v>793157</v>
      </c>
      <c r="G54" s="189">
        <f>IFERROR(VLOOKUP($C54,PRESTAMOS!$A$1:$C$10000,3,0),0)</f>
        <v>359792</v>
      </c>
      <c r="H54" s="189">
        <f>IFERROR(VLOOKUP(C54,PRESTAMOS!$I$1:$K$10000,3,0),0)</f>
        <v>26160</v>
      </c>
      <c r="I54" s="190">
        <f>IFERROR(VLOOKUP(C54,PRESTAMOS!$A$1:$G$10000,7,0),0)</f>
        <v>14</v>
      </c>
      <c r="J54" s="190" t="str">
        <f>IFERROR(VLOOKUP(C54,PRESTAMOS!$A$1:$G$10000,4,0),0)</f>
        <v>LIBRE INVERSION</v>
      </c>
      <c r="K54" s="189">
        <f>IFERROR(VLOOKUP(C54,PRESTAMOS!$Q$1:$W$10000,3,0),0)</f>
        <v>550469</v>
      </c>
      <c r="L54" s="189">
        <f>IFERROR(VLOOKUP(C54,PRESTAMOS!$Y$1:$AE$10000,3,0),0)</f>
        <v>56551</v>
      </c>
      <c r="M54" s="190">
        <f>IFERROR(VLOOKUP(C54,PRESTAMOS!$Y$1:$AE$10000,7,0),0)</f>
        <v>20</v>
      </c>
      <c r="N54" s="190" t="str">
        <f>IFERROR(VLOOKUP(C54,PRESTAMOS!$Q$1:$T$10000,4,0),0)</f>
        <v>LIBRE INVERSION</v>
      </c>
      <c r="O54" s="189">
        <f>IFERROR(VLOOKUP(C54,PRESTAMOS!$AG$1:$AM$10000,3,0),0)</f>
        <v>250000</v>
      </c>
      <c r="P54" s="189">
        <f>IFERROR(VLOOKUP(C54,PRESTAMOS!$AO$1:$AU$10000,3,0),0)</f>
        <v>30761</v>
      </c>
      <c r="Q54" s="190">
        <f>IFERROR(VLOOKUP(C54,PRESTAMOS!$AO$1:$AU$10000,7,0),0)</f>
        <v>24</v>
      </c>
      <c r="R54" s="190" t="str">
        <f>IFERROR(VLOOKUP(C54,PRESTAMOS!$AG$1:$AM$10000,4,0),0)</f>
        <v>LIBRE INVERSION</v>
      </c>
      <c r="S54" s="189">
        <f>IFERROR(VLOOKUP(C54,PRESTAMOS!$AW$1:$BC$10000,3,0),0)</f>
        <v>0</v>
      </c>
      <c r="T54" s="189">
        <f>IFERROR(VLOOKUP(C54,PRESTAMOS!$BE$1:$BK$10000,3,0),0)</f>
        <v>0</v>
      </c>
      <c r="U54" s="188">
        <f>IFERROR(VLOOKUP(C54,PRESTAMOS!$BE$1:$BK$10000,7,0),0)</f>
        <v>0</v>
      </c>
      <c r="V54" s="190">
        <f>IFERROR(VLOOKUP(C54,PRESTAMOS!$AW$1:$BC$10000,4,0),0)</f>
        <v>0</v>
      </c>
      <c r="W54" s="189">
        <f>IFERROR(VLOOKUP(C54,PRESTAMOS!$BM$1:$BS$10000,3,0),0)</f>
        <v>0</v>
      </c>
      <c r="X54" s="189">
        <f>IFERROR(VLOOKUP(C54,PRESTAMOS!$BU$1:$CA$10000,3,0),0)</f>
        <v>0</v>
      </c>
      <c r="Y54" s="190">
        <f>IFERROR(VLOOKUP(C54,PRESTAMOS!$BU$1:$CA$10000,7,0),0)</f>
        <v>0</v>
      </c>
      <c r="Z54" s="190">
        <f>IFERROR(VLOOKUP(C54,PRESTAMOS!$BM$1:$BS$10000,4,0),0)</f>
        <v>0</v>
      </c>
      <c r="AA54" s="189">
        <f>IFERROR(VLOOKUP(C54,AHORRO!$P$1:$S$10000,3,0),0)</f>
        <v>29819</v>
      </c>
      <c r="AB54" s="190"/>
      <c r="AC54" s="190"/>
      <c r="AD54" s="188"/>
      <c r="AE54" s="191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</row>
    <row r="55" spans="1:74" x14ac:dyDescent="0.2">
      <c r="A55" s="198" t="s">
        <v>232</v>
      </c>
      <c r="B55" s="187" t="s">
        <v>157</v>
      </c>
      <c r="C55" s="188">
        <v>88247644</v>
      </c>
      <c r="D55" s="189">
        <f>IFERROR(VLOOKUP(C55,AHORRO!$F$1:$I$10000,3,0),0)</f>
        <v>846299</v>
      </c>
      <c r="E55" s="189">
        <f>IFERROR(VLOOKUP(C55,AHORRO!$A$1:$D$10000,3,0),0)</f>
        <v>31290</v>
      </c>
      <c r="F55" s="189">
        <f>IFERROR(VLOOKUP(C55,AHORRO!$K$1:$N$10000,3,0),0)</f>
        <v>793157</v>
      </c>
      <c r="G55" s="189">
        <f>IFERROR(VLOOKUP($C55,PRESTAMOS!$A$1:$C$10000,3,0),0)</f>
        <v>503868</v>
      </c>
      <c r="H55" s="189">
        <f>IFERROR(VLOOKUP(C55,PRESTAMOS!$I$1:$K$10000,3,0),0)</f>
        <v>49222</v>
      </c>
      <c r="I55" s="190">
        <f>IFERROR(VLOOKUP(C55,PRESTAMOS!$A$1:$G$10000,7,0),0)</f>
        <v>19</v>
      </c>
      <c r="J55" s="190" t="str">
        <f>IFERROR(VLOOKUP(C55,PRESTAMOS!$A$1:$G$10000,4,0),0)</f>
        <v>LIBRE INVERSION</v>
      </c>
      <c r="K55" s="189">
        <f>IFERROR(VLOOKUP(C55,PRESTAMOS!$Q$1:$W$10000,3,0),0)</f>
        <v>293843</v>
      </c>
      <c r="L55" s="189">
        <f>IFERROR(VLOOKUP(C55,PRESTAMOS!$Y$1:$AE$10000,3,0),0)</f>
        <v>11273</v>
      </c>
      <c r="M55" s="190">
        <f>IFERROR(VLOOKUP(C55,PRESTAMOS!$Y$1:$AE$10000,7,0),0)</f>
        <v>7</v>
      </c>
      <c r="N55" s="190" t="str">
        <f>IFERROR(VLOOKUP(C55,PRESTAMOS!$Q$1:$T$10000,4,0),0)</f>
        <v>LIBRE INVERSION</v>
      </c>
      <c r="O55" s="189">
        <f>IFERROR(VLOOKUP(C55,PRESTAMOS!$AG$1:$AM$10000,3,0),0)</f>
        <v>1000000</v>
      </c>
      <c r="P55" s="189">
        <f>IFERROR(VLOOKUP(C55,PRESTAMOS!$AO$1:$AU$10000,3,0),0)</f>
        <v>206693</v>
      </c>
      <c r="Q55" s="190">
        <f>IFERROR(VLOOKUP(C55,PRESTAMOS!$AO$1:$AU$10000,7,0),0)</f>
        <v>40</v>
      </c>
      <c r="R55" s="190" t="str">
        <f>IFERROR(VLOOKUP(C55,PRESTAMOS!$AG$1:$AM$10000,4,0),0)</f>
        <v>LIBRE INVERSION</v>
      </c>
      <c r="S55" s="189">
        <f>IFERROR(VLOOKUP(C55,PRESTAMOS!$AW$1:$BC$10000,3,0),0)</f>
        <v>0</v>
      </c>
      <c r="T55" s="189">
        <f>IFERROR(VLOOKUP(C55,PRESTAMOS!$BE$1:$BK$10000,3,0),0)</f>
        <v>0</v>
      </c>
      <c r="U55" s="188">
        <f>IFERROR(VLOOKUP(C55,PRESTAMOS!$BE$1:$BK$10000,7,0),0)</f>
        <v>0</v>
      </c>
      <c r="V55" s="190">
        <f>IFERROR(VLOOKUP(C55,PRESTAMOS!$AW$1:$BC$10000,4,0),0)</f>
        <v>0</v>
      </c>
      <c r="W55" s="189">
        <f>IFERROR(VLOOKUP(C55,PRESTAMOS!$BM$1:$BS$10000,3,0),0)</f>
        <v>0</v>
      </c>
      <c r="X55" s="189">
        <f>IFERROR(VLOOKUP(C55,PRESTAMOS!$BU$1:$CA$10000,3,0),0)</f>
        <v>0</v>
      </c>
      <c r="Y55" s="190">
        <f>IFERROR(VLOOKUP(C55,PRESTAMOS!$BU$1:$CA$10000,7,0),0)</f>
        <v>0</v>
      </c>
      <c r="Z55" s="190">
        <f>IFERROR(VLOOKUP(C55,PRESTAMOS!$BM$1:$BS$10000,4,0),0)</f>
        <v>0</v>
      </c>
      <c r="AA55" s="189">
        <f>IFERROR(VLOOKUP(C55,AHORRO!$P$1:$S$10000,3,0),0)</f>
        <v>27505</v>
      </c>
      <c r="AB55" s="190"/>
      <c r="AC55" s="190"/>
      <c r="AD55" s="188"/>
      <c r="AE55" s="191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</row>
    <row r="56" spans="1:74" x14ac:dyDescent="0.2">
      <c r="A56" s="186">
        <v>1102358048</v>
      </c>
      <c r="B56" s="187" t="s">
        <v>708</v>
      </c>
      <c r="C56" s="188">
        <v>1102358048</v>
      </c>
      <c r="D56" s="189">
        <f>IFERROR(VLOOKUP(C56,AHORRO!$F$1:$I$10000,3,0),0)</f>
        <v>15117</v>
      </c>
      <c r="E56" s="189">
        <f>IFERROR(VLOOKUP(C56,AHORRO!$A$1:$D$10000,3,0),0)</f>
        <v>15125</v>
      </c>
      <c r="F56" s="189">
        <f>IFERROR(VLOOKUP(C56,AHORRO!$K$1:$N$10000,3,0),0)</f>
        <v>15000</v>
      </c>
      <c r="G56" s="189">
        <f>IFERROR(VLOOKUP($C56,PRESTAMOS!$A$1:$C$10000,3,0),0)</f>
        <v>0</v>
      </c>
      <c r="H56" s="189">
        <f>IFERROR(VLOOKUP(C56,PRESTAMOS!$I$1:$K$10000,3,0),0)</f>
        <v>0</v>
      </c>
      <c r="I56" s="190">
        <f>IFERROR(VLOOKUP(C56,PRESTAMOS!$A$1:$G$10000,7,0),0)</f>
        <v>0</v>
      </c>
      <c r="J56" s="190">
        <f>IFERROR(VLOOKUP(C56,PRESTAMOS!$A$1:$G$10000,4,0),0)</f>
        <v>0</v>
      </c>
      <c r="K56" s="189">
        <f>IFERROR(VLOOKUP(C56,PRESTAMOS!$Q$1:$W$10000,3,0),0)</f>
        <v>0</v>
      </c>
      <c r="L56" s="189">
        <f>IFERROR(VLOOKUP(C56,PRESTAMOS!$Y$1:$AE$10000,3,0),0)</f>
        <v>0</v>
      </c>
      <c r="M56" s="190">
        <f>IFERROR(VLOOKUP(C56,PRESTAMOS!$Y$1:$AE$10000,7,0),0)</f>
        <v>0</v>
      </c>
      <c r="N56" s="190">
        <f>IFERROR(VLOOKUP(C56,PRESTAMOS!$Q$1:$T$10000,4,0),0)</f>
        <v>0</v>
      </c>
      <c r="O56" s="189">
        <f>IFERROR(VLOOKUP(C56,PRESTAMOS!$AG$1:$AM$10000,3,0),0)</f>
        <v>0</v>
      </c>
      <c r="P56" s="189">
        <f>IFERROR(VLOOKUP(C56,PRESTAMOS!$AO$1:$AU$10000,3,0),0)</f>
        <v>0</v>
      </c>
      <c r="Q56" s="190">
        <f>IFERROR(VLOOKUP(C56,PRESTAMOS!$AO$1:$AU$10000,7,0),0)</f>
        <v>0</v>
      </c>
      <c r="R56" s="190">
        <f>IFERROR(VLOOKUP(C56,PRESTAMOS!$AG$1:$AM$10000,4,0),0)</f>
        <v>0</v>
      </c>
      <c r="S56" s="189">
        <f>IFERROR(VLOOKUP(C56,PRESTAMOS!$AW$1:$BC$10000,3,0),0)</f>
        <v>0</v>
      </c>
      <c r="T56" s="189">
        <f>IFERROR(VLOOKUP(C56,PRESTAMOS!$BE$1:$BK$10000,3,0),0)</f>
        <v>0</v>
      </c>
      <c r="U56" s="188">
        <f>IFERROR(VLOOKUP(C56,PRESTAMOS!$BE$1:$BK$10000,7,0),0)</f>
        <v>0</v>
      </c>
      <c r="V56" s="190">
        <f>IFERROR(VLOOKUP(C56,PRESTAMOS!$AW$1:$BC$10000,4,0),0)</f>
        <v>0</v>
      </c>
      <c r="W56" s="189">
        <f>IFERROR(VLOOKUP(C56,PRESTAMOS!$BM$1:$BS$10000,3,0),0)</f>
        <v>0</v>
      </c>
      <c r="X56" s="189">
        <f>IFERROR(VLOOKUP(C56,PRESTAMOS!$BU$1:$CA$10000,3,0),0)</f>
        <v>0</v>
      </c>
      <c r="Y56" s="190">
        <f>IFERROR(VLOOKUP(C56,PRESTAMOS!$BU$1:$CA$10000,7,0),0)</f>
        <v>0</v>
      </c>
      <c r="Z56" s="190">
        <f>IFERROR(VLOOKUP(C56,PRESTAMOS!$BM$1:$BS$10000,4,0),0)</f>
        <v>0</v>
      </c>
      <c r="AA56" s="189">
        <f>IFERROR(VLOOKUP(C56,AHORRO!$P$1:$S$10000,3,0),0)</f>
        <v>242</v>
      </c>
      <c r="AB56" s="190"/>
      <c r="AC56" s="190"/>
      <c r="AD56" s="188"/>
      <c r="AE56" s="191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</row>
    <row r="57" spans="1:74" x14ac:dyDescent="0.2">
      <c r="A57" s="173">
        <v>1064706500</v>
      </c>
      <c r="B57" s="170" t="s">
        <v>507</v>
      </c>
      <c r="C57" s="192">
        <v>1064706500</v>
      </c>
      <c r="D57" s="189">
        <f>IFERROR(VLOOKUP(C57,AHORRO!$F$1:$I$10000,3,0),0)</f>
        <v>393943</v>
      </c>
      <c r="E57" s="189">
        <f>IFERROR(VLOOKUP(C57,AHORRO!$A$1:$D$10000,3,0),0)</f>
        <v>0</v>
      </c>
      <c r="F57" s="189">
        <f>IFERROR(VLOOKUP(C57,AHORRO!$K$1:$N$10000,3,0),0)</f>
        <v>383250</v>
      </c>
      <c r="G57" s="189">
        <f>IFERROR(VLOOKUP($C57,PRESTAMOS!$A$1:$C$10000,3,0),0)</f>
        <v>1544548</v>
      </c>
      <c r="H57" s="189">
        <f>IFERROR(VLOOKUP(C57,PRESTAMOS!$I$1:$K$10000,3,0),0)</f>
        <v>278252</v>
      </c>
      <c r="I57" s="190">
        <f>IFERROR(VLOOKUP(C57,PRESTAMOS!$A$1:$G$10000,7,0),0)</f>
        <v>35</v>
      </c>
      <c r="J57" s="190" t="str">
        <f>IFERROR(VLOOKUP(C57,PRESTAMOS!$A$1:$G$10000,4,0),0)</f>
        <v>LIBRE INVERSION</v>
      </c>
      <c r="K57" s="189">
        <f>IFERROR(VLOOKUP(C57,PRESTAMOS!$Q$1:$W$10000,3,0),0)</f>
        <v>0</v>
      </c>
      <c r="L57" s="189">
        <f>IFERROR(VLOOKUP(C57,PRESTAMOS!$Y$1:$AE$10000,3,0),0)</f>
        <v>0</v>
      </c>
      <c r="M57" s="190">
        <f>IFERROR(VLOOKUP(C57,PRESTAMOS!$Y$1:$AE$10000,7,0),0)</f>
        <v>0</v>
      </c>
      <c r="N57" s="190">
        <f>IFERROR(VLOOKUP(C57,PRESTAMOS!$Q$1:$T$10000,4,0),0)</f>
        <v>0</v>
      </c>
      <c r="O57" s="189">
        <f>IFERROR(VLOOKUP(C57,PRESTAMOS!$AG$1:$AM$10000,3,0),0)</f>
        <v>0</v>
      </c>
      <c r="P57" s="189">
        <f>IFERROR(VLOOKUP(C57,PRESTAMOS!$AO$1:$AU$10000,3,0),0)</f>
        <v>0</v>
      </c>
      <c r="Q57" s="190">
        <f>IFERROR(VLOOKUP(C57,PRESTAMOS!$AO$1:$AU$10000,7,0),0)</f>
        <v>0</v>
      </c>
      <c r="R57" s="190">
        <f>IFERROR(VLOOKUP(C57,PRESTAMOS!$AG$1:$AM$10000,4,0),0)</f>
        <v>0</v>
      </c>
      <c r="S57" s="189">
        <f>IFERROR(VLOOKUP(C57,PRESTAMOS!$AW$1:$BC$10000,3,0),0)</f>
        <v>0</v>
      </c>
      <c r="T57" s="189">
        <f>IFERROR(VLOOKUP(C57,PRESTAMOS!$BE$1:$BK$10000,3,0),0)</f>
        <v>0</v>
      </c>
      <c r="U57" s="188">
        <f>IFERROR(VLOOKUP(C57,PRESTAMOS!$BE$1:$BK$10000,7,0),0)</f>
        <v>0</v>
      </c>
      <c r="V57" s="190">
        <f>IFERROR(VLOOKUP(C57,PRESTAMOS!$AW$1:$BC$10000,4,0),0)</f>
        <v>0</v>
      </c>
      <c r="W57" s="189">
        <f>IFERROR(VLOOKUP(C57,PRESTAMOS!$BM$1:$BS$10000,3,0),0)</f>
        <v>0</v>
      </c>
      <c r="X57" s="189">
        <f>IFERROR(VLOOKUP(C57,PRESTAMOS!$BU$1:$CA$10000,3,0),0)</f>
        <v>0</v>
      </c>
      <c r="Y57" s="190">
        <f>IFERROR(VLOOKUP(C57,PRESTAMOS!$BU$1:$CA$10000,7,0),0)</f>
        <v>0</v>
      </c>
      <c r="Z57" s="190">
        <f>IFERROR(VLOOKUP(C57,PRESTAMOS!$BM$1:$BS$10000,4,0),0)</f>
        <v>0</v>
      </c>
      <c r="AA57" s="189">
        <f>IFERROR(VLOOKUP(C57,AHORRO!$P$1:$S$10000,3,0),0)</f>
        <v>8445</v>
      </c>
      <c r="AB57" s="190"/>
      <c r="AC57" s="190"/>
      <c r="AD57" s="188"/>
      <c r="AE57" s="191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87"/>
      <c r="BQ57" s="187"/>
      <c r="BR57" s="187"/>
      <c r="BS57" s="187"/>
      <c r="BT57" s="187"/>
      <c r="BU57" s="187"/>
      <c r="BV57" s="187"/>
    </row>
    <row r="58" spans="1:74" x14ac:dyDescent="0.2">
      <c r="A58" s="173">
        <v>46381500</v>
      </c>
      <c r="B58" s="170" t="s">
        <v>477</v>
      </c>
      <c r="C58" s="192">
        <v>46381500</v>
      </c>
      <c r="D58" s="189">
        <f>IFERROR(VLOOKUP(C58,AHORRO!$F$1:$I$10000,3,0),0)</f>
        <v>269469</v>
      </c>
      <c r="E58" s="189">
        <f>IFERROR(VLOOKUP(C58,AHORRO!$A$1:$D$10000,3,0),0)</f>
        <v>0</v>
      </c>
      <c r="F58" s="189">
        <f>IFERROR(VLOOKUP(C58,AHORRO!$K$1:$N$10000,3,0),0)</f>
        <v>261345</v>
      </c>
      <c r="G58" s="189">
        <f>IFERROR(VLOOKUP($C58,PRESTAMOS!$A$1:$C$10000,3,0),0)</f>
        <v>755427</v>
      </c>
      <c r="H58" s="189">
        <f>IFERROR(VLOOKUP(C58,PRESTAMOS!$I$1:$K$10000,3,0),0)</f>
        <v>100701</v>
      </c>
      <c r="I58" s="190">
        <f>IFERROR(VLOOKUP(C58,PRESTAMOS!$A$1:$G$10000,7,0),0)</f>
        <v>26</v>
      </c>
      <c r="J58" s="190" t="str">
        <f>IFERROR(VLOOKUP(C58,PRESTAMOS!$A$1:$G$10000,4,0),0)</f>
        <v>LIBRE INVERSION</v>
      </c>
      <c r="K58" s="189">
        <f>IFERROR(VLOOKUP(C58,PRESTAMOS!$Q$1:$W$10000,3,0),0)</f>
        <v>0</v>
      </c>
      <c r="L58" s="189">
        <f>IFERROR(VLOOKUP(C58,PRESTAMOS!$Y$1:$AE$10000,3,0),0)</f>
        <v>0</v>
      </c>
      <c r="M58" s="190">
        <f>IFERROR(VLOOKUP(C58,PRESTAMOS!$Y$1:$AE$10000,7,0),0)</f>
        <v>0</v>
      </c>
      <c r="N58" s="190">
        <f>IFERROR(VLOOKUP(C58,PRESTAMOS!$Q$1:$T$10000,4,0),0)</f>
        <v>0</v>
      </c>
      <c r="O58" s="189">
        <f>IFERROR(VLOOKUP(C58,PRESTAMOS!$AG$1:$AM$10000,3,0),0)</f>
        <v>0</v>
      </c>
      <c r="P58" s="189">
        <f>IFERROR(VLOOKUP(C58,PRESTAMOS!$AO$1:$AU$10000,3,0),0)</f>
        <v>0</v>
      </c>
      <c r="Q58" s="190">
        <f>IFERROR(VLOOKUP(C58,PRESTAMOS!$AO$1:$AU$10000,7,0),0)</f>
        <v>0</v>
      </c>
      <c r="R58" s="190">
        <f>IFERROR(VLOOKUP(C58,PRESTAMOS!$AG$1:$AM$10000,4,0),0)</f>
        <v>0</v>
      </c>
      <c r="S58" s="189">
        <f>IFERROR(VLOOKUP(C58,PRESTAMOS!$AW$1:$BC$10000,3,0),0)</f>
        <v>0</v>
      </c>
      <c r="T58" s="189">
        <f>IFERROR(VLOOKUP(C58,PRESTAMOS!$BE$1:$BK$10000,3,0),0)</f>
        <v>0</v>
      </c>
      <c r="U58" s="188">
        <f>IFERROR(VLOOKUP(C58,PRESTAMOS!$BE$1:$BK$10000,7,0),0)</f>
        <v>0</v>
      </c>
      <c r="V58" s="190">
        <f>IFERROR(VLOOKUP(C58,PRESTAMOS!$AW$1:$BC$10000,4,0),0)</f>
        <v>0</v>
      </c>
      <c r="W58" s="189">
        <f>IFERROR(VLOOKUP(C58,PRESTAMOS!$BM$1:$BS$10000,3,0),0)</f>
        <v>0</v>
      </c>
      <c r="X58" s="189">
        <f>IFERROR(VLOOKUP(C58,PRESTAMOS!$BU$1:$CA$10000,3,0),0)</f>
        <v>0</v>
      </c>
      <c r="Y58" s="190">
        <f>IFERROR(VLOOKUP(C58,PRESTAMOS!$BU$1:$CA$10000,7,0),0)</f>
        <v>0</v>
      </c>
      <c r="Z58" s="190">
        <f>IFERROR(VLOOKUP(C58,PRESTAMOS!$BM$1:$BS$10000,4,0),0)</f>
        <v>0</v>
      </c>
      <c r="AA58" s="189">
        <f>IFERROR(VLOOKUP(C58,AHORRO!$P$1:$S$10000,3,0),0)</f>
        <v>5853</v>
      </c>
      <c r="AB58" s="190"/>
      <c r="AC58" s="190"/>
      <c r="AD58" s="188"/>
      <c r="AE58" s="191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7"/>
    </row>
    <row r="59" spans="1:74" x14ac:dyDescent="0.2">
      <c r="A59" s="186">
        <v>1090418474</v>
      </c>
      <c r="B59" s="187" t="s">
        <v>332</v>
      </c>
      <c r="C59" s="197">
        <v>1090418474</v>
      </c>
      <c r="D59" s="189">
        <f>IFERROR(VLOOKUP(C59,AHORRO!$F$1:$I$10000,3,0),0)</f>
        <v>1126468</v>
      </c>
      <c r="E59" s="189">
        <f>IFERROR(VLOOKUP(C59,AHORRO!$A$1:$D$10000,3,0),0)</f>
        <v>129771</v>
      </c>
      <c r="F59" s="189">
        <f>IFERROR(VLOOKUP(C59,AHORRO!$K$1:$N$10000,3,0),0)</f>
        <v>1076571</v>
      </c>
      <c r="G59" s="189">
        <f>IFERROR(VLOOKUP($C59,PRESTAMOS!$A$1:$C$10000,3,0),0)</f>
        <v>9804295</v>
      </c>
      <c r="H59" s="189">
        <f>IFERROR(VLOOKUP(C59,PRESTAMOS!$I$1:$K$10000,3,0),0)</f>
        <v>3663425</v>
      </c>
      <c r="I59" s="190">
        <f>IFERROR(VLOOKUP(C59,PRESTAMOS!$A$1:$G$10000,7,0),0)</f>
        <v>70</v>
      </c>
      <c r="J59" s="190" t="str">
        <f>IFERROR(VLOOKUP(C59,PRESTAMOS!$A$1:$G$10000,4,0),0)</f>
        <v>LIBRE INVERSION</v>
      </c>
      <c r="K59" s="189">
        <f>IFERROR(VLOOKUP(C59,PRESTAMOS!$Q$1:$W$10000,3,0),0)</f>
        <v>0</v>
      </c>
      <c r="L59" s="189">
        <f>IFERROR(VLOOKUP(C59,PRESTAMOS!$Y$1:$AE$10000,3,0),0)</f>
        <v>0</v>
      </c>
      <c r="M59" s="190">
        <f>IFERROR(VLOOKUP(C59,PRESTAMOS!$Y$1:$AE$10000,7,0),0)</f>
        <v>0</v>
      </c>
      <c r="N59" s="190">
        <f>IFERROR(VLOOKUP(C59,PRESTAMOS!$Q$1:$T$10000,4,0),0)</f>
        <v>0</v>
      </c>
      <c r="O59" s="189">
        <f>IFERROR(VLOOKUP(C59,PRESTAMOS!$AG$1:$AM$10000,3,0),0)</f>
        <v>0</v>
      </c>
      <c r="P59" s="189">
        <f>IFERROR(VLOOKUP(C59,PRESTAMOS!$AO$1:$AU$10000,3,0),0)</f>
        <v>0</v>
      </c>
      <c r="Q59" s="190">
        <f>IFERROR(VLOOKUP(C59,PRESTAMOS!$AO$1:$AU$10000,7,0),0)</f>
        <v>0</v>
      </c>
      <c r="R59" s="190">
        <f>IFERROR(VLOOKUP(C59,PRESTAMOS!$AG$1:$AM$10000,4,0),0)</f>
        <v>0</v>
      </c>
      <c r="S59" s="189">
        <f>IFERROR(VLOOKUP(C59,PRESTAMOS!$AW$1:$BC$10000,3,0),0)</f>
        <v>0</v>
      </c>
      <c r="T59" s="189">
        <f>IFERROR(VLOOKUP(C59,PRESTAMOS!$BE$1:$BK$10000,3,0),0)</f>
        <v>0</v>
      </c>
      <c r="U59" s="188">
        <f>IFERROR(VLOOKUP(C59,PRESTAMOS!$BE$1:$BK$10000,7,0),0)</f>
        <v>0</v>
      </c>
      <c r="V59" s="190">
        <f>IFERROR(VLOOKUP(C59,PRESTAMOS!$AW$1:$BC$10000,4,0),0)</f>
        <v>0</v>
      </c>
      <c r="W59" s="189">
        <f>IFERROR(VLOOKUP(C59,PRESTAMOS!$BM$1:$BS$10000,3,0),0)</f>
        <v>0</v>
      </c>
      <c r="X59" s="189">
        <f>IFERROR(VLOOKUP(C59,PRESTAMOS!$BU$1:$CA$10000,3,0),0)</f>
        <v>0</v>
      </c>
      <c r="Y59" s="190">
        <f>IFERROR(VLOOKUP(C59,PRESTAMOS!$BU$1:$CA$10000,7,0),0)</f>
        <v>0</v>
      </c>
      <c r="Z59" s="190">
        <f>IFERROR(VLOOKUP(C59,PRESTAMOS!$BM$1:$BS$10000,4,0),0)</f>
        <v>0</v>
      </c>
      <c r="AA59" s="189">
        <f>IFERROR(VLOOKUP(C59,AHORRO!$P$1:$S$10000,3,0),0)</f>
        <v>28370</v>
      </c>
      <c r="AB59" s="190"/>
      <c r="AC59" s="190"/>
      <c r="AD59" s="188"/>
      <c r="AE59" s="191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</row>
    <row r="60" spans="1:74" x14ac:dyDescent="0.2">
      <c r="A60" s="173">
        <v>1090489756</v>
      </c>
      <c r="B60" s="170" t="s">
        <v>517</v>
      </c>
      <c r="C60" s="192">
        <v>1090489756</v>
      </c>
      <c r="D60" s="189">
        <f>IFERROR(VLOOKUP(C60,AHORRO!$F$1:$I$10000,3,0),0)</f>
        <v>236365</v>
      </c>
      <c r="E60" s="189">
        <f>IFERROR(VLOOKUP(C60,AHORRO!$A$1:$D$10000,3,0),0)</f>
        <v>158096</v>
      </c>
      <c r="F60" s="189">
        <f>IFERROR(VLOOKUP(C60,AHORRO!$K$1:$N$10000,3,0),0)</f>
        <v>229950</v>
      </c>
      <c r="G60" s="189">
        <f>IFERROR(VLOOKUP($C60,PRESTAMOS!$A$1:$C$10000,3,0),0)</f>
        <v>1278942</v>
      </c>
      <c r="H60" s="189">
        <f>IFERROR(VLOOKUP(C60,PRESTAMOS!$I$1:$K$10000,3,0),0)</f>
        <v>163418</v>
      </c>
      <c r="I60" s="190">
        <f>IFERROR(VLOOKUP(C60,PRESTAMOS!$A$1:$G$10000,7,0),0)</f>
        <v>40</v>
      </c>
      <c r="J60" s="190" t="str">
        <f>IFERROR(VLOOKUP(C60,PRESTAMOS!$A$1:$G$10000,4,0),0)</f>
        <v>MEJORAS LOCATIVAS</v>
      </c>
      <c r="K60" s="189">
        <f>IFERROR(VLOOKUP(C60,PRESTAMOS!$Q$1:$W$10000,3,0),0)</f>
        <v>0</v>
      </c>
      <c r="L60" s="189">
        <f>IFERROR(VLOOKUP(C60,PRESTAMOS!$Y$1:$AE$10000,3,0),0)</f>
        <v>0</v>
      </c>
      <c r="M60" s="190">
        <f>IFERROR(VLOOKUP(C60,PRESTAMOS!$Y$1:$AE$10000,7,0),0)</f>
        <v>0</v>
      </c>
      <c r="N60" s="190">
        <f>IFERROR(VLOOKUP(C60,PRESTAMOS!$Q$1:$T$10000,4,0),0)</f>
        <v>0</v>
      </c>
      <c r="O60" s="189">
        <f>IFERROR(VLOOKUP(C60,PRESTAMOS!$AG$1:$AM$10000,3,0),0)</f>
        <v>0</v>
      </c>
      <c r="P60" s="189">
        <f>IFERROR(VLOOKUP(C60,PRESTAMOS!$AO$1:$AU$10000,3,0),0)</f>
        <v>0</v>
      </c>
      <c r="Q60" s="190">
        <f>IFERROR(VLOOKUP(C60,PRESTAMOS!$AO$1:$AU$10000,7,0),0)</f>
        <v>0</v>
      </c>
      <c r="R60" s="190">
        <f>IFERROR(VLOOKUP(C60,PRESTAMOS!$AG$1:$AM$10000,4,0),0)</f>
        <v>0</v>
      </c>
      <c r="S60" s="189">
        <f>IFERROR(VLOOKUP(C60,PRESTAMOS!$AW$1:$BC$10000,3,0),0)</f>
        <v>0</v>
      </c>
      <c r="T60" s="189">
        <f>IFERROR(VLOOKUP(C60,PRESTAMOS!$BE$1:$BK$10000,3,0),0)</f>
        <v>0</v>
      </c>
      <c r="U60" s="188">
        <f>IFERROR(VLOOKUP(C60,PRESTAMOS!$BE$1:$BK$10000,7,0),0)</f>
        <v>0</v>
      </c>
      <c r="V60" s="190">
        <f>IFERROR(VLOOKUP(C60,PRESTAMOS!$AW$1:$BC$10000,4,0),0)</f>
        <v>0</v>
      </c>
      <c r="W60" s="189">
        <f>IFERROR(VLOOKUP(C60,PRESTAMOS!$BM$1:$BS$10000,3,0),0)</f>
        <v>0</v>
      </c>
      <c r="X60" s="189">
        <f>IFERROR(VLOOKUP(C60,PRESTAMOS!$BU$1:$CA$10000,3,0),0)</f>
        <v>0</v>
      </c>
      <c r="Y60" s="190">
        <f>IFERROR(VLOOKUP(C60,PRESTAMOS!$BU$1:$CA$10000,7,0),0)</f>
        <v>0</v>
      </c>
      <c r="Z60" s="190">
        <f>IFERROR(VLOOKUP(C60,PRESTAMOS!$BM$1:$BS$10000,4,0),0)</f>
        <v>0</v>
      </c>
      <c r="AA60" s="189">
        <f>IFERROR(VLOOKUP(C60,AHORRO!$P$1:$S$10000,3,0),0)</f>
        <v>8678</v>
      </c>
      <c r="AB60" s="190"/>
      <c r="AC60" s="190"/>
      <c r="AD60" s="188"/>
      <c r="AE60" s="191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7"/>
    </row>
    <row r="61" spans="1:74" x14ac:dyDescent="0.2">
      <c r="A61" s="186">
        <v>1986</v>
      </c>
      <c r="B61" s="187" t="s">
        <v>17</v>
      </c>
      <c r="C61" s="188">
        <v>1094242344</v>
      </c>
      <c r="D61" s="189">
        <f>IFERROR(VLOOKUP(C61,AHORRO!$F$1:$I$10000,3,0),0)</f>
        <v>1740654</v>
      </c>
      <c r="E61" s="189">
        <f>IFERROR(VLOOKUP(C61,AHORRO!$A$1:$D$10000,3,0),0)</f>
        <v>111487</v>
      </c>
      <c r="F61" s="189">
        <f>IFERROR(VLOOKUP(C61,AHORRO!$K$1:$N$10000,3,0),0)</f>
        <v>1532252</v>
      </c>
      <c r="G61" s="189">
        <f>IFERROR(VLOOKUP($C61,PRESTAMOS!$A$1:$C$10000,3,0),0)</f>
        <v>796143</v>
      </c>
      <c r="H61" s="189">
        <f>IFERROR(VLOOKUP(C61,PRESTAMOS!$I$1:$K$10000,3,0),0)</f>
        <v>58583</v>
      </c>
      <c r="I61" s="190">
        <f>IFERROR(VLOOKUP(C61,PRESTAMOS!$A$1:$G$10000,7,0),0)</f>
        <v>23</v>
      </c>
      <c r="J61" s="190" t="str">
        <f>IFERROR(VLOOKUP(C61,PRESTAMOS!$A$1:$G$10000,4,0),0)</f>
        <v>MEJORAS LOCATIVAS</v>
      </c>
      <c r="K61" s="189">
        <f>IFERROR(VLOOKUP(C61,PRESTAMOS!$Q$1:$W$10000,3,0),0)</f>
        <v>213142</v>
      </c>
      <c r="L61" s="189">
        <f>IFERROR(VLOOKUP(C61,PRESTAMOS!$Y$1:$AE$10000,3,0),0)</f>
        <v>3746</v>
      </c>
      <c r="M61" s="190">
        <f>IFERROR(VLOOKUP(C61,PRESTAMOS!$Y$1:$AE$10000,7,0),0)</f>
        <v>6</v>
      </c>
      <c r="N61" s="190" t="str">
        <f>IFERROR(VLOOKUP(C61,PRESTAMOS!$Q$1:$T$10000,4,0),0)</f>
        <v>SEGUROS</v>
      </c>
      <c r="O61" s="189">
        <f>IFERROR(VLOOKUP(C61,PRESTAMOS!$AG$1:$AM$10000,3,0),0)</f>
        <v>0</v>
      </c>
      <c r="P61" s="189">
        <f>IFERROR(VLOOKUP(C61,PRESTAMOS!$AO$1:$AU$10000,3,0),0)</f>
        <v>0</v>
      </c>
      <c r="Q61" s="190">
        <f>IFERROR(VLOOKUP(C61,PRESTAMOS!$AO$1:$AU$10000,7,0),0)</f>
        <v>0</v>
      </c>
      <c r="R61" s="190">
        <f>IFERROR(VLOOKUP(C61,PRESTAMOS!$AG$1:$AM$10000,4,0),0)</f>
        <v>0</v>
      </c>
      <c r="S61" s="189">
        <f>IFERROR(VLOOKUP(C61,PRESTAMOS!$AW$1:$BC$10000,3,0),0)</f>
        <v>0</v>
      </c>
      <c r="T61" s="189">
        <f>IFERROR(VLOOKUP(C61,PRESTAMOS!$BE$1:$BK$10000,3,0),0)</f>
        <v>0</v>
      </c>
      <c r="U61" s="188">
        <f>IFERROR(VLOOKUP(C61,PRESTAMOS!$BE$1:$BK$10000,7,0),0)</f>
        <v>0</v>
      </c>
      <c r="V61" s="190">
        <f>IFERROR(VLOOKUP(C61,PRESTAMOS!$AW$1:$BC$10000,4,0),0)</f>
        <v>0</v>
      </c>
      <c r="W61" s="189">
        <f>IFERROR(VLOOKUP(C61,PRESTAMOS!$BM$1:$BS$10000,3,0),0)</f>
        <v>0</v>
      </c>
      <c r="X61" s="189">
        <f>IFERROR(VLOOKUP(C61,PRESTAMOS!$BU$1:$CA$10000,3,0),0)</f>
        <v>0</v>
      </c>
      <c r="Y61" s="190">
        <f>IFERROR(VLOOKUP(C61,PRESTAMOS!$BU$1:$CA$10000,7,0),0)</f>
        <v>0</v>
      </c>
      <c r="Z61" s="190">
        <f>IFERROR(VLOOKUP(C61,PRESTAMOS!$BM$1:$BS$10000,4,0),0)</f>
        <v>0</v>
      </c>
      <c r="AA61" s="189">
        <f>IFERROR(VLOOKUP(C61,AHORRO!$P$1:$S$10000,3,0),0)</f>
        <v>43368</v>
      </c>
      <c r="AB61" s="190"/>
      <c r="AC61" s="190"/>
      <c r="AD61" s="188"/>
      <c r="AE61" s="191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7"/>
      <c r="BN61" s="187"/>
      <c r="BO61" s="187"/>
      <c r="BP61" s="187"/>
      <c r="BQ61" s="187"/>
      <c r="BR61" s="187"/>
      <c r="BS61" s="187"/>
      <c r="BT61" s="187"/>
      <c r="BU61" s="187"/>
      <c r="BV61" s="187"/>
    </row>
    <row r="62" spans="1:74" x14ac:dyDescent="0.2">
      <c r="A62" s="186">
        <v>1114399310</v>
      </c>
      <c r="B62" s="187" t="s">
        <v>18</v>
      </c>
      <c r="C62" s="188">
        <v>1114399310</v>
      </c>
      <c r="D62" s="189">
        <f>IFERROR(VLOOKUP(C62,AHORRO!$F$1:$I$10000,3,0),0)</f>
        <v>2632228</v>
      </c>
      <c r="E62" s="189">
        <f>IFERROR(VLOOKUP(C62,AHORRO!$A$1:$D$10000,3,0),0)</f>
        <v>0</v>
      </c>
      <c r="F62" s="189">
        <f>IFERROR(VLOOKUP(C62,AHORRO!$K$1:$N$10000,3,0),0)</f>
        <v>2458689</v>
      </c>
      <c r="G62" s="189">
        <f>IFERROR(VLOOKUP($C62,PRESTAMOS!$A$1:$C$10000,3,0),0)</f>
        <v>5974037</v>
      </c>
      <c r="H62" s="189">
        <f>IFERROR(VLOOKUP(C62,PRESTAMOS!$I$1:$K$10000,3,0),0)</f>
        <v>609707</v>
      </c>
      <c r="I62" s="190">
        <f>IFERROR(VLOOKUP(C62,PRESTAMOS!$A$1:$G$10000,7,0),0)</f>
        <v>32</v>
      </c>
      <c r="J62" s="190" t="str">
        <f>IFERROR(VLOOKUP(C62,PRESTAMOS!$A$1:$G$10000,4,0),0)</f>
        <v>VEHICULO</v>
      </c>
      <c r="K62" s="189">
        <f>IFERROR(VLOOKUP(C62,PRESTAMOS!$Q$1:$W$10000,3,0),0)</f>
        <v>1766667</v>
      </c>
      <c r="L62" s="189">
        <f>IFERROR(VLOOKUP(C62,PRESTAMOS!$Y$1:$AE$10000,3,0),0)</f>
        <v>129045</v>
      </c>
      <c r="M62" s="190">
        <f>IFERROR(VLOOKUP(C62,PRESTAMOS!$Y$1:$AE$10000,7,0),0)</f>
        <v>21</v>
      </c>
      <c r="N62" s="190" t="str">
        <f>IFERROR(VLOOKUP(C62,PRESTAMOS!$Q$1:$T$10000,4,0),0)</f>
        <v>CREDITO NAVIDEÑO</v>
      </c>
      <c r="O62" s="189">
        <f>IFERROR(VLOOKUP(C62,PRESTAMOS!$AG$1:$AM$10000,3,0),0)</f>
        <v>0</v>
      </c>
      <c r="P62" s="189">
        <f>IFERROR(VLOOKUP(C62,PRESTAMOS!$AO$1:$AU$10000,3,0),0)</f>
        <v>0</v>
      </c>
      <c r="Q62" s="190">
        <f>IFERROR(VLOOKUP(C62,PRESTAMOS!$AO$1:$AU$10000,7,0),0)</f>
        <v>0</v>
      </c>
      <c r="R62" s="190">
        <f>IFERROR(VLOOKUP(C62,PRESTAMOS!$AG$1:$AM$10000,4,0),0)</f>
        <v>0</v>
      </c>
      <c r="S62" s="189">
        <f>IFERROR(VLOOKUP(C62,PRESTAMOS!$AW$1:$BC$10000,3,0),0)</f>
        <v>0</v>
      </c>
      <c r="T62" s="189">
        <f>IFERROR(VLOOKUP(C62,PRESTAMOS!$BE$1:$BK$10000,3,0),0)</f>
        <v>0</v>
      </c>
      <c r="U62" s="188">
        <f>IFERROR(VLOOKUP(C62,PRESTAMOS!$BE$1:$BK$10000,7,0),0)</f>
        <v>0</v>
      </c>
      <c r="V62" s="190">
        <f>IFERROR(VLOOKUP(C62,PRESTAMOS!$AW$1:$BC$10000,4,0),0)</f>
        <v>0</v>
      </c>
      <c r="W62" s="189">
        <f>IFERROR(VLOOKUP(C62,PRESTAMOS!$BM$1:$BS$10000,3,0),0)</f>
        <v>0</v>
      </c>
      <c r="X62" s="189">
        <f>IFERROR(VLOOKUP(C62,PRESTAMOS!$BU$1:$CA$10000,3,0),0)</f>
        <v>0</v>
      </c>
      <c r="Y62" s="190">
        <f>IFERROR(VLOOKUP(C62,PRESTAMOS!$BU$1:$CA$10000,7,0),0)</f>
        <v>0</v>
      </c>
      <c r="Z62" s="190">
        <f>IFERROR(VLOOKUP(C62,PRESTAMOS!$BM$1:$BS$10000,4,0),0)</f>
        <v>0</v>
      </c>
      <c r="AA62" s="189">
        <f>IFERROR(VLOOKUP(C62,AHORRO!$P$1:$S$10000,3,0),0)</f>
        <v>66008</v>
      </c>
      <c r="AB62" s="190"/>
      <c r="AC62" s="190"/>
      <c r="AD62" s="188"/>
      <c r="AE62" s="191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7"/>
      <c r="BN62" s="187"/>
      <c r="BO62" s="187"/>
      <c r="BP62" s="187"/>
      <c r="BQ62" s="187"/>
      <c r="BR62" s="187"/>
      <c r="BS62" s="187"/>
      <c r="BT62" s="187"/>
      <c r="BU62" s="187"/>
      <c r="BV62" s="187"/>
    </row>
    <row r="63" spans="1:74" x14ac:dyDescent="0.2">
      <c r="A63" s="173">
        <v>27895320</v>
      </c>
      <c r="B63" s="170" t="s">
        <v>654</v>
      </c>
      <c r="C63" s="192">
        <v>27895320</v>
      </c>
      <c r="D63" s="189">
        <f>IFERROR(VLOOKUP(C63,AHORRO!$F$1:$I$10000,3,0),0)</f>
        <v>122558</v>
      </c>
      <c r="E63" s="189">
        <f>IFERROR(VLOOKUP(C63,AHORRO!$A$1:$D$10000,3,0),0)</f>
        <v>61365</v>
      </c>
      <c r="F63" s="189">
        <f>IFERROR(VLOOKUP(C63,AHORRO!$K$1:$N$10000,3,0),0)</f>
        <v>121200</v>
      </c>
      <c r="G63" s="189">
        <f>IFERROR(VLOOKUP($C63,PRESTAMOS!$A$1:$C$10000,3,0),0)</f>
        <v>0</v>
      </c>
      <c r="H63" s="189">
        <f>IFERROR(VLOOKUP(C63,PRESTAMOS!$I$1:$K$10000,3,0),0)</f>
        <v>0</v>
      </c>
      <c r="I63" s="190">
        <f>IFERROR(VLOOKUP(C63,PRESTAMOS!$A$1:$G$10000,7,0),0)</f>
        <v>0</v>
      </c>
      <c r="J63" s="190">
        <f>IFERROR(VLOOKUP(C63,PRESTAMOS!$A$1:$G$10000,4,0),0)</f>
        <v>0</v>
      </c>
      <c r="K63" s="189">
        <f>IFERROR(VLOOKUP(C63,PRESTAMOS!$Q$1:$W$10000,3,0),0)</f>
        <v>0</v>
      </c>
      <c r="L63" s="189">
        <f>IFERROR(VLOOKUP(C63,PRESTAMOS!$Y$1:$AE$10000,3,0),0)</f>
        <v>0</v>
      </c>
      <c r="M63" s="190">
        <f>IFERROR(VLOOKUP(C63,PRESTAMOS!$Y$1:$AE$10000,7,0),0)</f>
        <v>0</v>
      </c>
      <c r="N63" s="190">
        <f>IFERROR(VLOOKUP(C63,PRESTAMOS!$Q$1:$T$10000,4,0),0)</f>
        <v>0</v>
      </c>
      <c r="O63" s="189">
        <f>IFERROR(VLOOKUP(C63,PRESTAMOS!$AG$1:$AM$10000,3,0),0)</f>
        <v>0</v>
      </c>
      <c r="P63" s="189">
        <f>IFERROR(VLOOKUP(C63,PRESTAMOS!$AO$1:$AU$10000,3,0),0)</f>
        <v>0</v>
      </c>
      <c r="Q63" s="190">
        <f>IFERROR(VLOOKUP(C63,PRESTAMOS!$AO$1:$AU$10000,7,0),0)</f>
        <v>0</v>
      </c>
      <c r="R63" s="190">
        <f>IFERROR(VLOOKUP(C63,PRESTAMOS!$AG$1:$AM$10000,4,0),0)</f>
        <v>0</v>
      </c>
      <c r="S63" s="189">
        <f>IFERROR(VLOOKUP(C63,PRESTAMOS!$AW$1:$BC$10000,3,0),0)</f>
        <v>0</v>
      </c>
      <c r="T63" s="189">
        <f>IFERROR(VLOOKUP(C63,PRESTAMOS!$BE$1:$BK$10000,3,0),0)</f>
        <v>0</v>
      </c>
      <c r="U63" s="188">
        <f>IFERROR(VLOOKUP(C63,PRESTAMOS!$BE$1:$BK$10000,7,0),0)</f>
        <v>0</v>
      </c>
      <c r="V63" s="190">
        <f>IFERROR(VLOOKUP(C63,PRESTAMOS!$AW$1:$BC$10000,4,0),0)</f>
        <v>0</v>
      </c>
      <c r="W63" s="189">
        <f>IFERROR(VLOOKUP(C63,PRESTAMOS!$BM$1:$BS$10000,3,0),0)</f>
        <v>0</v>
      </c>
      <c r="X63" s="189">
        <f>IFERROR(VLOOKUP(C63,PRESTAMOS!$BU$1:$CA$10000,3,0),0)</f>
        <v>0</v>
      </c>
      <c r="Y63" s="190">
        <f>IFERROR(VLOOKUP(C63,PRESTAMOS!$BU$1:$CA$10000,7,0),0)</f>
        <v>0</v>
      </c>
      <c r="Z63" s="190">
        <f>IFERROR(VLOOKUP(C63,PRESTAMOS!$BM$1:$BS$10000,4,0),0)</f>
        <v>0</v>
      </c>
      <c r="AA63" s="189">
        <f>IFERROR(VLOOKUP(C63,AHORRO!$P$1:$S$10000,3,0),0)</f>
        <v>3348</v>
      </c>
      <c r="AB63" s="190"/>
      <c r="AC63" s="190"/>
      <c r="AD63" s="188"/>
      <c r="AE63" s="191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187"/>
      <c r="BN63" s="187"/>
      <c r="BO63" s="187"/>
      <c r="BP63" s="187"/>
      <c r="BQ63" s="187"/>
      <c r="BR63" s="187"/>
      <c r="BS63" s="187"/>
      <c r="BT63" s="187"/>
      <c r="BU63" s="187"/>
      <c r="BV63" s="187"/>
    </row>
    <row r="64" spans="1:74" x14ac:dyDescent="0.2">
      <c r="A64" s="186">
        <v>1090432842</v>
      </c>
      <c r="B64" s="187" t="s">
        <v>361</v>
      </c>
      <c r="C64" s="188">
        <v>1090432842</v>
      </c>
      <c r="D64" s="189">
        <f>IFERROR(VLOOKUP(C64,AHORRO!$F$1:$I$10000,3,0),0)</f>
        <v>585635</v>
      </c>
      <c r="E64" s="189">
        <f>IFERROR(VLOOKUP(C64,AHORRO!$A$1:$D$10000,3,0),0)</f>
        <v>67332</v>
      </c>
      <c r="F64" s="189">
        <f>IFERROR(VLOOKUP(C64,AHORRO!$K$1:$N$10000,3,0),0)</f>
        <v>561074</v>
      </c>
      <c r="G64" s="189">
        <f>IFERROR(VLOOKUP($C64,PRESTAMOS!$A$1:$C$10000,3,0),0)</f>
        <v>1218534</v>
      </c>
      <c r="H64" s="189">
        <f>IFERROR(VLOOKUP(C64,PRESTAMOS!$I$1:$K$10000,3,0),0)</f>
        <v>187626</v>
      </c>
      <c r="I64" s="190">
        <f>IFERROR(VLOOKUP(C64,PRESTAMOS!$A$1:$G$10000,7,0),0)</f>
        <v>30</v>
      </c>
      <c r="J64" s="190" t="str">
        <f>IFERROR(VLOOKUP(C64,PRESTAMOS!$A$1:$G$10000,4,0),0)</f>
        <v>LIBRE INVERSION</v>
      </c>
      <c r="K64" s="189">
        <f>IFERROR(VLOOKUP(C64,PRESTAMOS!$Q$1:$W$10000,3,0),0)</f>
        <v>0</v>
      </c>
      <c r="L64" s="189">
        <f>IFERROR(VLOOKUP(C64,PRESTAMOS!$Y$1:$AE$10000,3,0),0)</f>
        <v>0</v>
      </c>
      <c r="M64" s="190">
        <f>IFERROR(VLOOKUP(C64,PRESTAMOS!$Y$1:$AE$10000,7,0),0)</f>
        <v>0</v>
      </c>
      <c r="N64" s="190">
        <f>IFERROR(VLOOKUP(C64,PRESTAMOS!$Q$1:$T$10000,4,0),0)</f>
        <v>0</v>
      </c>
      <c r="O64" s="189">
        <f>IFERROR(VLOOKUP(C64,PRESTAMOS!$AG$1:$AM$10000,3,0),0)</f>
        <v>0</v>
      </c>
      <c r="P64" s="189">
        <f>IFERROR(VLOOKUP(C64,PRESTAMOS!$AO$1:$AU$10000,3,0),0)</f>
        <v>0</v>
      </c>
      <c r="Q64" s="190">
        <f>IFERROR(VLOOKUP(C64,PRESTAMOS!$AO$1:$AU$10000,7,0),0)</f>
        <v>0</v>
      </c>
      <c r="R64" s="190">
        <f>IFERROR(VLOOKUP(C64,PRESTAMOS!$AG$1:$AM$10000,4,0),0)</f>
        <v>0</v>
      </c>
      <c r="S64" s="189">
        <f>IFERROR(VLOOKUP(C64,PRESTAMOS!$AW$1:$BC$10000,3,0),0)</f>
        <v>0</v>
      </c>
      <c r="T64" s="189">
        <f>IFERROR(VLOOKUP(C64,PRESTAMOS!$BE$1:$BK$10000,3,0),0)</f>
        <v>0</v>
      </c>
      <c r="U64" s="188">
        <f>IFERROR(VLOOKUP(C64,PRESTAMOS!$BE$1:$BK$10000,7,0),0)</f>
        <v>0</v>
      </c>
      <c r="V64" s="190">
        <f>IFERROR(VLOOKUP(C64,PRESTAMOS!$AW$1:$BC$10000,4,0),0)</f>
        <v>0</v>
      </c>
      <c r="W64" s="189">
        <f>IFERROR(VLOOKUP(C64,PRESTAMOS!$BM$1:$BS$10000,3,0),0)</f>
        <v>0</v>
      </c>
      <c r="X64" s="189">
        <f>IFERROR(VLOOKUP(C64,PRESTAMOS!$BU$1:$CA$10000,3,0),0)</f>
        <v>0</v>
      </c>
      <c r="Y64" s="190">
        <f>IFERROR(VLOOKUP(C64,PRESTAMOS!$BU$1:$CA$10000,7,0),0)</f>
        <v>0</v>
      </c>
      <c r="Z64" s="190">
        <f>IFERROR(VLOOKUP(C64,PRESTAMOS!$BM$1:$BS$10000,4,0),0)</f>
        <v>0</v>
      </c>
      <c r="AA64" s="189">
        <f>IFERROR(VLOOKUP(C64,AHORRO!$P$1:$S$10000,3,0),0)</f>
        <v>14493</v>
      </c>
      <c r="AB64" s="190"/>
      <c r="AC64" s="190"/>
      <c r="AD64" s="188"/>
      <c r="AE64" s="191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</row>
    <row r="65" spans="1:74" x14ac:dyDescent="0.2">
      <c r="A65" s="186">
        <v>37442930</v>
      </c>
      <c r="B65" s="187" t="s">
        <v>655</v>
      </c>
      <c r="C65" s="188">
        <v>37442930</v>
      </c>
      <c r="D65" s="189">
        <f>IFERROR(VLOOKUP(C65,AHORRO!$F$1:$I$10000,3,0),0)</f>
        <v>137877</v>
      </c>
      <c r="E65" s="189">
        <f>IFERROR(VLOOKUP(C65,AHORRO!$A$1:$D$10000,3,0),0)</f>
        <v>61365</v>
      </c>
      <c r="F65" s="189">
        <f>IFERROR(VLOOKUP(C65,AHORRO!$K$1:$N$10000,3,0),0)</f>
        <v>136350</v>
      </c>
      <c r="G65" s="189">
        <f>IFERROR(VLOOKUP($C65,PRESTAMOS!$A$1:$C$10000,3,0),0)</f>
        <v>264541</v>
      </c>
      <c r="H65" s="189">
        <f>IFERROR(VLOOKUP(C65,PRESTAMOS!$I$1:$K$10000,3,0),0)</f>
        <v>3979</v>
      </c>
      <c r="I65" s="190">
        <f>IFERROR(VLOOKUP(C65,PRESTAMOS!$A$1:$G$10000,7,0),0)</f>
        <v>4</v>
      </c>
      <c r="J65" s="190" t="str">
        <f>IFERROR(VLOOKUP(C65,PRESTAMOS!$A$1:$G$10000,4,0),0)</f>
        <v>ESTUDIO</v>
      </c>
      <c r="K65" s="189">
        <f>IFERROR(VLOOKUP(C65,PRESTAMOS!$Q$1:$W$10000,3,0),0)</f>
        <v>600000</v>
      </c>
      <c r="L65" s="189">
        <f>IFERROR(VLOOKUP(C65,PRESTAMOS!$Y$1:$AE$10000,3,0),0)</f>
        <v>43625</v>
      </c>
      <c r="M65" s="190">
        <f>IFERROR(VLOOKUP(C65,PRESTAMOS!$Y$1:$AE$10000,7,0),0)</f>
        <v>14</v>
      </c>
      <c r="N65" s="190" t="str">
        <f>IFERROR(VLOOKUP(C65,PRESTAMOS!$Q$1:$T$10000,4,0),0)</f>
        <v>LIBRE INVERSION</v>
      </c>
      <c r="O65" s="189">
        <f>IFERROR(VLOOKUP(C65,PRESTAMOS!$AG$1:$AM$10000,3,0),0)</f>
        <v>0</v>
      </c>
      <c r="P65" s="189">
        <f>IFERROR(VLOOKUP(C65,PRESTAMOS!$AO$1:$AU$10000,3,0),0)</f>
        <v>0</v>
      </c>
      <c r="Q65" s="190">
        <f>IFERROR(VLOOKUP(C65,PRESTAMOS!$AO$1:$AU$10000,7,0),0)</f>
        <v>0</v>
      </c>
      <c r="R65" s="190">
        <f>IFERROR(VLOOKUP(C65,PRESTAMOS!$AG$1:$AM$10000,4,0),0)</f>
        <v>0</v>
      </c>
      <c r="S65" s="189">
        <f>IFERROR(VLOOKUP(C65,PRESTAMOS!$AW$1:$BC$10000,3,0),0)</f>
        <v>0</v>
      </c>
      <c r="T65" s="189">
        <f>IFERROR(VLOOKUP(C65,PRESTAMOS!$BE$1:$BK$10000,3,0),0)</f>
        <v>0</v>
      </c>
      <c r="U65" s="188">
        <f>IFERROR(VLOOKUP(C65,PRESTAMOS!$BE$1:$BK$10000,7,0),0)</f>
        <v>0</v>
      </c>
      <c r="V65" s="190">
        <f>IFERROR(VLOOKUP(C65,PRESTAMOS!$AW$1:$BC$10000,4,0),0)</f>
        <v>0</v>
      </c>
      <c r="W65" s="189">
        <f>IFERROR(VLOOKUP(C65,PRESTAMOS!$BM$1:$BS$10000,3,0),0)</f>
        <v>0</v>
      </c>
      <c r="X65" s="189">
        <f>IFERROR(VLOOKUP(C65,PRESTAMOS!$BU$1:$CA$10000,3,0),0)</f>
        <v>0</v>
      </c>
      <c r="Y65" s="190">
        <f>IFERROR(VLOOKUP(C65,PRESTAMOS!$BU$1:$CA$10000,7,0),0)</f>
        <v>0</v>
      </c>
      <c r="Z65" s="190">
        <f>IFERROR(VLOOKUP(C65,PRESTAMOS!$BM$1:$BS$10000,4,0),0)</f>
        <v>0</v>
      </c>
      <c r="AA65" s="189">
        <f>IFERROR(VLOOKUP(C65,AHORRO!$P$1:$S$10000,3,0),0)</f>
        <v>3620</v>
      </c>
      <c r="AB65" s="190"/>
      <c r="AC65" s="190"/>
      <c r="AD65" s="188"/>
      <c r="AE65" s="191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87"/>
      <c r="BN65" s="187"/>
      <c r="BO65" s="187"/>
      <c r="BP65" s="187"/>
      <c r="BQ65" s="187"/>
      <c r="BR65" s="187"/>
      <c r="BS65" s="187"/>
      <c r="BT65" s="187"/>
      <c r="BU65" s="187"/>
      <c r="BV65" s="187"/>
    </row>
    <row r="66" spans="1:74" x14ac:dyDescent="0.2">
      <c r="A66" s="186">
        <v>1095796903</v>
      </c>
      <c r="B66" s="187" t="s">
        <v>266</v>
      </c>
      <c r="C66" s="188">
        <v>1095796903</v>
      </c>
      <c r="D66" s="189">
        <f>IFERROR(VLOOKUP(C66,AHORRO!$F$1:$I$10000,3,0),0)</f>
        <v>1117331</v>
      </c>
      <c r="E66" s="189">
        <f>IFERROR(VLOOKUP(C66,AHORRO!$A$1:$D$10000,3,0),0)</f>
        <v>121823</v>
      </c>
      <c r="F66" s="189">
        <f>IFERROR(VLOOKUP(C66,AHORRO!$K$1:$N$10000,3,0),0)</f>
        <v>1062544</v>
      </c>
      <c r="G66" s="189">
        <f>IFERROR(VLOOKUP($C66,PRESTAMOS!$A$1:$C$10000,3,0),0)</f>
        <v>1215482</v>
      </c>
      <c r="H66" s="189">
        <f>IFERROR(VLOOKUP(C66,PRESTAMOS!$I$1:$K$10000,3,0),0)</f>
        <v>35822</v>
      </c>
      <c r="I66" s="190">
        <f>IFERROR(VLOOKUP(C66,PRESTAMOS!$A$1:$G$10000,7,0),0)</f>
        <v>8</v>
      </c>
      <c r="J66" s="190" t="str">
        <f>IFERROR(VLOOKUP(C66,PRESTAMOS!$A$1:$G$10000,4,0),0)</f>
        <v>CREDITO NAVIDEÑO</v>
      </c>
      <c r="K66" s="189">
        <f>IFERROR(VLOOKUP(C66,PRESTAMOS!$Q$1:$W$10000,3,0),0)</f>
        <v>0</v>
      </c>
      <c r="L66" s="189">
        <f>IFERROR(VLOOKUP(C66,PRESTAMOS!$Y$1:$AE$10000,3,0),0)</f>
        <v>0</v>
      </c>
      <c r="M66" s="190">
        <f>IFERROR(VLOOKUP(C66,PRESTAMOS!$Y$1:$AE$10000,7,0),0)</f>
        <v>0</v>
      </c>
      <c r="N66" s="190">
        <f>IFERROR(VLOOKUP(C66,PRESTAMOS!$Q$1:$T$10000,4,0),0)</f>
        <v>0</v>
      </c>
      <c r="O66" s="189">
        <f>IFERROR(VLOOKUP(C66,PRESTAMOS!$AG$1:$AM$10000,3,0),0)</f>
        <v>0</v>
      </c>
      <c r="P66" s="189">
        <f>IFERROR(VLOOKUP(C66,PRESTAMOS!$AO$1:$AU$10000,3,0),0)</f>
        <v>0</v>
      </c>
      <c r="Q66" s="190">
        <f>IFERROR(VLOOKUP(C66,PRESTAMOS!$AO$1:$AU$10000,7,0),0)</f>
        <v>0</v>
      </c>
      <c r="R66" s="190">
        <f>IFERROR(VLOOKUP(C66,PRESTAMOS!$AG$1:$AM$10000,4,0),0)</f>
        <v>0</v>
      </c>
      <c r="S66" s="189">
        <f>IFERROR(VLOOKUP(C66,PRESTAMOS!$AW$1:$BC$10000,3,0),0)</f>
        <v>0</v>
      </c>
      <c r="T66" s="189">
        <f>IFERROR(VLOOKUP(C66,PRESTAMOS!$BE$1:$BK$10000,3,0),0)</f>
        <v>0</v>
      </c>
      <c r="U66" s="188">
        <f>IFERROR(VLOOKUP(C66,PRESTAMOS!$BE$1:$BK$10000,7,0),0)</f>
        <v>0</v>
      </c>
      <c r="V66" s="190">
        <f>IFERROR(VLOOKUP(C66,PRESTAMOS!$AW$1:$BC$10000,4,0),0)</f>
        <v>0</v>
      </c>
      <c r="W66" s="189">
        <f>IFERROR(VLOOKUP(C66,PRESTAMOS!$BM$1:$BS$10000,3,0),0)</f>
        <v>0</v>
      </c>
      <c r="X66" s="189">
        <f>IFERROR(VLOOKUP(C66,PRESTAMOS!$BU$1:$CA$10000,3,0),0)</f>
        <v>0</v>
      </c>
      <c r="Y66" s="190">
        <f>IFERROR(VLOOKUP(C66,PRESTAMOS!$BU$1:$CA$10000,7,0),0)</f>
        <v>0</v>
      </c>
      <c r="Z66" s="190">
        <f>IFERROR(VLOOKUP(C66,PRESTAMOS!$BM$1:$BS$10000,4,0),0)</f>
        <v>0</v>
      </c>
      <c r="AA66" s="189">
        <f>IFERROR(VLOOKUP(C66,AHORRO!$P$1:$S$10000,3,0),0)</f>
        <v>28933</v>
      </c>
      <c r="AB66" s="190"/>
      <c r="AC66" s="190"/>
      <c r="AD66" s="188"/>
      <c r="AE66" s="191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87"/>
      <c r="BT66" s="187"/>
      <c r="BU66" s="187"/>
      <c r="BV66" s="187"/>
    </row>
    <row r="67" spans="1:74" x14ac:dyDescent="0.2">
      <c r="A67" s="173">
        <v>37397409</v>
      </c>
      <c r="B67" s="170" t="s">
        <v>648</v>
      </c>
      <c r="C67" s="192">
        <v>37397409</v>
      </c>
      <c r="D67" s="189">
        <f>IFERROR(VLOOKUP(C67,AHORRO!$F$1:$I$10000,3,0),0)</f>
        <v>122558</v>
      </c>
      <c r="E67" s="189">
        <f>IFERROR(VLOOKUP(C67,AHORRO!$A$1:$D$10000,3,0),0)</f>
        <v>122731</v>
      </c>
      <c r="F67" s="189">
        <f>IFERROR(VLOOKUP(C67,AHORRO!$K$1:$N$10000,3,0),0)</f>
        <v>121200</v>
      </c>
      <c r="G67" s="189">
        <f>IFERROR(VLOOKUP($C67,PRESTAMOS!$A$1:$C$10000,3,0),0)</f>
        <v>319757</v>
      </c>
      <c r="H67" s="189">
        <f>IFERROR(VLOOKUP(C67,PRESTAMOS!$I$1:$K$10000,3,0),0)</f>
        <v>24838</v>
      </c>
      <c r="I67" s="190">
        <f>IFERROR(VLOOKUP(C67,PRESTAMOS!$A$1:$G$10000,7,0),0)</f>
        <v>15</v>
      </c>
      <c r="J67" s="190" t="str">
        <f>IFERROR(VLOOKUP(C67,PRESTAMOS!$A$1:$G$10000,4,0),0)</f>
        <v>LIBRE INVERSION</v>
      </c>
      <c r="K67" s="189">
        <f>IFERROR(VLOOKUP(C67,PRESTAMOS!$Q$1:$W$10000,3,0),0)</f>
        <v>0</v>
      </c>
      <c r="L67" s="189">
        <f>IFERROR(VLOOKUP(C67,PRESTAMOS!$Y$1:$AE$10000,3,0),0)</f>
        <v>0</v>
      </c>
      <c r="M67" s="190">
        <f>IFERROR(VLOOKUP(C67,PRESTAMOS!$Y$1:$AE$10000,7,0),0)</f>
        <v>0</v>
      </c>
      <c r="N67" s="190">
        <f>IFERROR(VLOOKUP(C67,PRESTAMOS!$Q$1:$T$10000,4,0),0)</f>
        <v>0</v>
      </c>
      <c r="O67" s="189">
        <f>IFERROR(VLOOKUP(C67,PRESTAMOS!$AG$1:$AM$10000,3,0),0)</f>
        <v>0</v>
      </c>
      <c r="P67" s="189">
        <f>IFERROR(VLOOKUP(C67,PRESTAMOS!$AO$1:$AU$10000,3,0),0)</f>
        <v>0</v>
      </c>
      <c r="Q67" s="190">
        <f>IFERROR(VLOOKUP(C67,PRESTAMOS!$AO$1:$AU$10000,7,0),0)</f>
        <v>0</v>
      </c>
      <c r="R67" s="190">
        <f>IFERROR(VLOOKUP(C67,PRESTAMOS!$AG$1:$AM$10000,4,0),0)</f>
        <v>0</v>
      </c>
      <c r="S67" s="189">
        <f>IFERROR(VLOOKUP(C67,PRESTAMOS!$AW$1:$BC$10000,3,0),0)</f>
        <v>0</v>
      </c>
      <c r="T67" s="189">
        <f>IFERROR(VLOOKUP(C67,PRESTAMOS!$BE$1:$BK$10000,3,0),0)</f>
        <v>0</v>
      </c>
      <c r="U67" s="188">
        <f>IFERROR(VLOOKUP(C67,PRESTAMOS!$BE$1:$BK$10000,7,0),0)</f>
        <v>0</v>
      </c>
      <c r="V67" s="190">
        <f>IFERROR(VLOOKUP(C67,PRESTAMOS!$AW$1:$BC$10000,4,0),0)</f>
        <v>0</v>
      </c>
      <c r="W67" s="189">
        <f>IFERROR(VLOOKUP(C67,PRESTAMOS!$BM$1:$BS$10000,3,0),0)</f>
        <v>0</v>
      </c>
      <c r="X67" s="189">
        <f>IFERROR(VLOOKUP(C67,PRESTAMOS!$BU$1:$CA$10000,3,0),0)</f>
        <v>0</v>
      </c>
      <c r="Y67" s="190">
        <f>IFERROR(VLOOKUP(C67,PRESTAMOS!$BU$1:$CA$10000,7,0),0)</f>
        <v>0</v>
      </c>
      <c r="Z67" s="190">
        <f>IFERROR(VLOOKUP(C67,PRESTAMOS!$BM$1:$BS$10000,4,0),0)</f>
        <v>0</v>
      </c>
      <c r="AA67" s="189">
        <f>IFERROR(VLOOKUP(C67,AHORRO!$P$1:$S$10000,3,0),0)</f>
        <v>4513</v>
      </c>
      <c r="AB67" s="190"/>
      <c r="AC67" s="190"/>
      <c r="AD67" s="188"/>
      <c r="AE67" s="191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87"/>
      <c r="BN67" s="187"/>
      <c r="BO67" s="187"/>
      <c r="BP67" s="187"/>
      <c r="BQ67" s="187"/>
      <c r="BR67" s="187"/>
      <c r="BS67" s="187"/>
      <c r="BT67" s="187"/>
      <c r="BU67" s="187"/>
      <c r="BV67" s="187"/>
    </row>
    <row r="68" spans="1:74" x14ac:dyDescent="0.2">
      <c r="A68" s="186">
        <v>870613</v>
      </c>
      <c r="B68" s="187" t="s">
        <v>148</v>
      </c>
      <c r="C68" s="188">
        <v>1095793776</v>
      </c>
      <c r="D68" s="189">
        <f>IFERROR(VLOOKUP(C68,AHORRO!$F$1:$I$10000,3,0),0)</f>
        <v>1553461</v>
      </c>
      <c r="E68" s="189">
        <f>IFERROR(VLOOKUP(C68,AHORRO!$A$1:$D$10000,3,0),0)</f>
        <v>2507807</v>
      </c>
      <c r="F68" s="189">
        <f>IFERROR(VLOOKUP(C68,AHORRO!$K$1:$N$10000,3,0),0)</f>
        <v>1449065</v>
      </c>
      <c r="G68" s="189">
        <f>IFERROR(VLOOKUP($C68,PRESTAMOS!$A$1:$C$10000,3,0),0)</f>
        <v>0</v>
      </c>
      <c r="H68" s="189">
        <f>IFERROR(VLOOKUP(C68,PRESTAMOS!$I$1:$K$10000,3,0),0)</f>
        <v>0</v>
      </c>
      <c r="I68" s="190">
        <f>IFERROR(VLOOKUP(C68,PRESTAMOS!$A$1:$G$10000,7,0),0)</f>
        <v>0</v>
      </c>
      <c r="J68" s="190">
        <f>IFERROR(VLOOKUP(C68,PRESTAMOS!$A$1:$G$10000,4,0),0)</f>
        <v>0</v>
      </c>
      <c r="K68" s="189">
        <f>IFERROR(VLOOKUP(C68,PRESTAMOS!$Q$1:$W$10000,3,0),0)</f>
        <v>0</v>
      </c>
      <c r="L68" s="189">
        <f>IFERROR(VLOOKUP(C68,PRESTAMOS!$Y$1:$AE$10000,3,0),0)</f>
        <v>0</v>
      </c>
      <c r="M68" s="190">
        <f>IFERROR(VLOOKUP(C68,PRESTAMOS!$Y$1:$AE$10000,7,0),0)</f>
        <v>0</v>
      </c>
      <c r="N68" s="190">
        <f>IFERROR(VLOOKUP(C68,PRESTAMOS!$Q$1:$T$10000,4,0),0)</f>
        <v>0</v>
      </c>
      <c r="O68" s="189">
        <f>IFERROR(VLOOKUP(C68,PRESTAMOS!$AG$1:$AM$10000,3,0),0)</f>
        <v>0</v>
      </c>
      <c r="P68" s="189">
        <f>IFERROR(VLOOKUP(C68,PRESTAMOS!$AO$1:$AU$10000,3,0),0)</f>
        <v>0</v>
      </c>
      <c r="Q68" s="190">
        <f>IFERROR(VLOOKUP(C68,PRESTAMOS!$AO$1:$AU$10000,7,0),0)</f>
        <v>0</v>
      </c>
      <c r="R68" s="190">
        <f>IFERROR(VLOOKUP(C68,PRESTAMOS!$AG$1:$AM$10000,4,0),0)</f>
        <v>0</v>
      </c>
      <c r="S68" s="189">
        <f>IFERROR(VLOOKUP(C68,PRESTAMOS!$AW$1:$BC$10000,3,0),0)</f>
        <v>0</v>
      </c>
      <c r="T68" s="189">
        <f>IFERROR(VLOOKUP(C68,PRESTAMOS!$BE$1:$BK$10000,3,0),0)</f>
        <v>0</v>
      </c>
      <c r="U68" s="188">
        <f>IFERROR(VLOOKUP(C68,PRESTAMOS!$BE$1:$BK$10000,7,0),0)</f>
        <v>0</v>
      </c>
      <c r="V68" s="190">
        <f>IFERROR(VLOOKUP(C68,PRESTAMOS!$AW$1:$BC$10000,4,0),0)</f>
        <v>0</v>
      </c>
      <c r="W68" s="189">
        <f>IFERROR(VLOOKUP(C68,PRESTAMOS!$BM$1:$BS$10000,3,0),0)</f>
        <v>0</v>
      </c>
      <c r="X68" s="189">
        <f>IFERROR(VLOOKUP(C68,PRESTAMOS!$BU$1:$CA$10000,3,0),0)</f>
        <v>0</v>
      </c>
      <c r="Y68" s="190">
        <f>IFERROR(VLOOKUP(C68,PRESTAMOS!$BU$1:$CA$10000,7,0),0)</f>
        <v>0</v>
      </c>
      <c r="Z68" s="190">
        <f>IFERROR(VLOOKUP(C68,PRESTAMOS!$BM$1:$BS$10000,4,0),0)</f>
        <v>0</v>
      </c>
      <c r="AA68" s="189">
        <f>IFERROR(VLOOKUP(C68,AHORRO!$P$1:$S$10000,3,0),0)</f>
        <v>97468</v>
      </c>
      <c r="AB68" s="190"/>
      <c r="AC68" s="190"/>
      <c r="AD68" s="188"/>
      <c r="AE68" s="191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</row>
    <row r="69" spans="1:74" x14ac:dyDescent="0.2">
      <c r="A69" s="186" t="s">
        <v>250</v>
      </c>
      <c r="B69" s="187" t="s">
        <v>19</v>
      </c>
      <c r="C69" s="188">
        <v>33700905</v>
      </c>
      <c r="D69" s="189">
        <f>IFERROR(VLOOKUP(C69,AHORRO!$F$1:$I$10000,3,0),0)</f>
        <v>1492506</v>
      </c>
      <c r="E69" s="189">
        <f>IFERROR(VLOOKUP(C69,AHORRO!$A$1:$D$10000,3,0),0)</f>
        <v>885967</v>
      </c>
      <c r="F69" s="189">
        <f>IFERROR(VLOOKUP(C69,AHORRO!$K$1:$N$10000,3,0),0)</f>
        <v>1355824</v>
      </c>
      <c r="G69" s="189">
        <f>IFERROR(VLOOKUP($C69,PRESTAMOS!$A$1:$C$10000,3,0),0)</f>
        <v>0</v>
      </c>
      <c r="H69" s="189">
        <f>IFERROR(VLOOKUP(C69,PRESTAMOS!$I$1:$K$10000,3,0),0)</f>
        <v>0</v>
      </c>
      <c r="I69" s="190">
        <f>IFERROR(VLOOKUP(C69,PRESTAMOS!$A$1:$G$10000,7,0),0)</f>
        <v>0</v>
      </c>
      <c r="J69" s="190">
        <f>IFERROR(VLOOKUP(C69,PRESTAMOS!$A$1:$G$10000,4,0),0)</f>
        <v>0</v>
      </c>
      <c r="K69" s="189">
        <f>IFERROR(VLOOKUP(C69,PRESTAMOS!$Q$1:$W$10000,3,0),0)</f>
        <v>0</v>
      </c>
      <c r="L69" s="189">
        <f>IFERROR(VLOOKUP(C69,PRESTAMOS!$Y$1:$AE$10000,3,0),0)</f>
        <v>0</v>
      </c>
      <c r="M69" s="190">
        <f>IFERROR(VLOOKUP(C69,PRESTAMOS!$Y$1:$AE$10000,7,0),0)</f>
        <v>0</v>
      </c>
      <c r="N69" s="190">
        <f>IFERROR(VLOOKUP(C69,PRESTAMOS!$Q$1:$T$10000,4,0),0)</f>
        <v>0</v>
      </c>
      <c r="O69" s="189">
        <f>IFERROR(VLOOKUP(C69,PRESTAMOS!$AG$1:$AM$10000,3,0),0)</f>
        <v>0</v>
      </c>
      <c r="P69" s="189">
        <f>IFERROR(VLOOKUP(C69,PRESTAMOS!$AO$1:$AU$10000,3,0),0)</f>
        <v>0</v>
      </c>
      <c r="Q69" s="190">
        <f>IFERROR(VLOOKUP(C69,PRESTAMOS!$AO$1:$AU$10000,7,0),0)</f>
        <v>0</v>
      </c>
      <c r="R69" s="190">
        <f>IFERROR(VLOOKUP(C69,PRESTAMOS!$AG$1:$AM$10000,4,0),0)</f>
        <v>0</v>
      </c>
      <c r="S69" s="189">
        <f>IFERROR(VLOOKUP(C69,PRESTAMOS!$AW$1:$BC$10000,3,0),0)</f>
        <v>0</v>
      </c>
      <c r="T69" s="189">
        <f>IFERROR(VLOOKUP(C69,PRESTAMOS!$BE$1:$BK$10000,3,0),0)</f>
        <v>0</v>
      </c>
      <c r="U69" s="188">
        <f>IFERROR(VLOOKUP(C69,PRESTAMOS!$BE$1:$BK$10000,7,0),0)</f>
        <v>0</v>
      </c>
      <c r="V69" s="190">
        <f>IFERROR(VLOOKUP(C69,PRESTAMOS!$AW$1:$BC$10000,4,0),0)</f>
        <v>0</v>
      </c>
      <c r="W69" s="189">
        <f>IFERROR(VLOOKUP(C69,PRESTAMOS!$BM$1:$BS$10000,3,0),0)</f>
        <v>0</v>
      </c>
      <c r="X69" s="189">
        <f>IFERROR(VLOOKUP(C69,PRESTAMOS!$BU$1:$CA$10000,3,0),0)</f>
        <v>0</v>
      </c>
      <c r="Y69" s="190">
        <f>IFERROR(VLOOKUP(C69,PRESTAMOS!$BU$1:$CA$10000,7,0),0)</f>
        <v>0</v>
      </c>
      <c r="Z69" s="190">
        <f>IFERROR(VLOOKUP(C69,PRESTAMOS!$BM$1:$BS$10000,4,0),0)</f>
        <v>0</v>
      </c>
      <c r="AA69" s="189">
        <f>IFERROR(VLOOKUP(C69,AHORRO!$P$1:$S$10000,3,0),0)</f>
        <v>56839</v>
      </c>
      <c r="AB69" s="190"/>
      <c r="AC69" s="190"/>
      <c r="AD69" s="188"/>
      <c r="AE69" s="191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7"/>
      <c r="BH69" s="187"/>
      <c r="BI69" s="187"/>
      <c r="BJ69" s="187"/>
      <c r="BK69" s="187"/>
      <c r="BL69" s="187"/>
      <c r="BM69" s="187"/>
      <c r="BN69" s="187"/>
      <c r="BO69" s="187"/>
      <c r="BP69" s="187"/>
      <c r="BQ69" s="187"/>
      <c r="BR69" s="187"/>
      <c r="BS69" s="187"/>
      <c r="BT69" s="187"/>
      <c r="BU69" s="187"/>
      <c r="BV69" s="187"/>
    </row>
    <row r="70" spans="1:74" x14ac:dyDescent="0.2">
      <c r="A70" s="186">
        <v>1098636121</v>
      </c>
      <c r="B70" s="187" t="s">
        <v>342</v>
      </c>
      <c r="C70" s="188">
        <v>1098636121</v>
      </c>
      <c r="D70" s="189">
        <f>IFERROR(VLOOKUP(C70,AHORRO!$F$1:$I$10000,3,0),0)</f>
        <v>771218</v>
      </c>
      <c r="E70" s="189">
        <f>IFERROR(VLOOKUP(C70,AHORRO!$A$1:$D$10000,3,0),0)</f>
        <v>185963</v>
      </c>
      <c r="F70" s="189">
        <f>IFERROR(VLOOKUP(C70,AHORRO!$K$1:$N$10000,3,0),0)</f>
        <v>744074</v>
      </c>
      <c r="G70" s="189">
        <f>IFERROR(VLOOKUP($C70,PRESTAMOS!$A$1:$C$10000,3,0),0)</f>
        <v>0</v>
      </c>
      <c r="H70" s="189">
        <f>IFERROR(VLOOKUP(C70,PRESTAMOS!$I$1:$K$10000,3,0),0)</f>
        <v>0</v>
      </c>
      <c r="I70" s="190">
        <f>IFERROR(VLOOKUP(C70,PRESTAMOS!$A$1:$G$10000,7,0),0)</f>
        <v>0</v>
      </c>
      <c r="J70" s="190">
        <f>IFERROR(VLOOKUP(C70,PRESTAMOS!$A$1:$G$10000,4,0),0)</f>
        <v>0</v>
      </c>
      <c r="K70" s="189">
        <f>IFERROR(VLOOKUP(C70,PRESTAMOS!$Q$1:$W$10000,3,0),0)</f>
        <v>0</v>
      </c>
      <c r="L70" s="189">
        <f>IFERROR(VLOOKUP(C70,PRESTAMOS!$Y$1:$AE$10000,3,0),0)</f>
        <v>0</v>
      </c>
      <c r="M70" s="190">
        <f>IFERROR(VLOOKUP(C70,PRESTAMOS!$Y$1:$AE$10000,7,0),0)</f>
        <v>0</v>
      </c>
      <c r="N70" s="190">
        <f>IFERROR(VLOOKUP(C70,PRESTAMOS!$Q$1:$T$10000,4,0),0)</f>
        <v>0</v>
      </c>
      <c r="O70" s="189">
        <f>IFERROR(VLOOKUP(C70,PRESTAMOS!$AG$1:$AM$10000,3,0),0)</f>
        <v>0</v>
      </c>
      <c r="P70" s="189">
        <f>IFERROR(VLOOKUP(C70,PRESTAMOS!$AO$1:$AU$10000,3,0),0)</f>
        <v>0</v>
      </c>
      <c r="Q70" s="190">
        <f>IFERROR(VLOOKUP(C70,PRESTAMOS!$AO$1:$AU$10000,7,0),0)</f>
        <v>0</v>
      </c>
      <c r="R70" s="190">
        <f>IFERROR(VLOOKUP(C70,PRESTAMOS!$AG$1:$AM$10000,4,0),0)</f>
        <v>0</v>
      </c>
      <c r="S70" s="189">
        <f>IFERROR(VLOOKUP(C70,PRESTAMOS!$AW$1:$BC$10000,3,0),0)</f>
        <v>0</v>
      </c>
      <c r="T70" s="189">
        <f>IFERROR(VLOOKUP(C70,PRESTAMOS!$BE$1:$BK$10000,3,0),0)</f>
        <v>0</v>
      </c>
      <c r="U70" s="188">
        <f>IFERROR(VLOOKUP(C70,PRESTAMOS!$BE$1:$BK$10000,7,0),0)</f>
        <v>0</v>
      </c>
      <c r="V70" s="190">
        <f>IFERROR(VLOOKUP(C70,PRESTAMOS!$AW$1:$BC$10000,4,0),0)</f>
        <v>0</v>
      </c>
      <c r="W70" s="189">
        <f>IFERROR(VLOOKUP(C70,PRESTAMOS!$BM$1:$BS$10000,3,0),0)</f>
        <v>0</v>
      </c>
      <c r="X70" s="189">
        <f>IFERROR(VLOOKUP(C70,PRESTAMOS!$BU$1:$CA$10000,3,0),0)</f>
        <v>0</v>
      </c>
      <c r="Y70" s="190">
        <f>IFERROR(VLOOKUP(C70,PRESTAMOS!$BU$1:$CA$10000,7,0),0)</f>
        <v>0</v>
      </c>
      <c r="Z70" s="190">
        <f>IFERROR(VLOOKUP(C70,PRESTAMOS!$BM$1:$BS$10000,4,0),0)</f>
        <v>0</v>
      </c>
      <c r="AA70" s="189">
        <f>IFERROR(VLOOKUP(C70,AHORRO!$P$1:$S$10000,3,0),0)</f>
        <v>20787</v>
      </c>
      <c r="AB70" s="190"/>
      <c r="AC70" s="190"/>
      <c r="AD70" s="188"/>
      <c r="AE70" s="191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7"/>
      <c r="BH70" s="187"/>
      <c r="BI70" s="187"/>
      <c r="BJ70" s="187"/>
      <c r="BK70" s="187"/>
      <c r="BL70" s="187"/>
      <c r="BM70" s="187"/>
      <c r="BN70" s="187"/>
      <c r="BO70" s="187"/>
      <c r="BP70" s="187"/>
      <c r="BQ70" s="187"/>
      <c r="BR70" s="187"/>
      <c r="BS70" s="187"/>
      <c r="BT70" s="187"/>
      <c r="BU70" s="187"/>
      <c r="BV70" s="187"/>
    </row>
    <row r="71" spans="1:74" x14ac:dyDescent="0.2">
      <c r="A71" s="173">
        <v>49790179</v>
      </c>
      <c r="B71" s="170" t="s">
        <v>464</v>
      </c>
      <c r="C71" s="192">
        <v>49790179</v>
      </c>
      <c r="D71" s="189">
        <f>IFERROR(VLOOKUP(C71,AHORRO!$F$1:$I$10000,3,0),0)</f>
        <v>588995</v>
      </c>
      <c r="E71" s="189">
        <f>IFERROR(VLOOKUP(C71,AHORRO!$A$1:$D$10000,3,0),0)</f>
        <v>0</v>
      </c>
      <c r="F71" s="189">
        <f>IFERROR(VLOOKUP(C71,AHORRO!$K$1:$N$10000,3,0),0)</f>
        <v>570529</v>
      </c>
      <c r="G71" s="189">
        <f>IFERROR(VLOOKUP($C71,PRESTAMOS!$A$1:$C$10000,3,0),0)</f>
        <v>0</v>
      </c>
      <c r="H71" s="189">
        <f>IFERROR(VLOOKUP(C71,PRESTAMOS!$I$1:$K$10000,3,0),0)</f>
        <v>0</v>
      </c>
      <c r="I71" s="190">
        <f>IFERROR(VLOOKUP(C71,PRESTAMOS!$A$1:$G$10000,7,0),0)</f>
        <v>0</v>
      </c>
      <c r="J71" s="190">
        <f>IFERROR(VLOOKUP(C71,PRESTAMOS!$A$1:$G$10000,4,0),0)</f>
        <v>0</v>
      </c>
      <c r="K71" s="189">
        <f>IFERROR(VLOOKUP(C71,PRESTAMOS!$Q$1:$W$10000,3,0),0)</f>
        <v>0</v>
      </c>
      <c r="L71" s="189">
        <f>IFERROR(VLOOKUP(C71,PRESTAMOS!$Y$1:$AE$10000,3,0),0)</f>
        <v>0</v>
      </c>
      <c r="M71" s="190">
        <f>IFERROR(VLOOKUP(C71,PRESTAMOS!$Y$1:$AE$10000,7,0),0)</f>
        <v>0</v>
      </c>
      <c r="N71" s="190">
        <f>IFERROR(VLOOKUP(C71,PRESTAMOS!$Q$1:$T$10000,4,0),0)</f>
        <v>0</v>
      </c>
      <c r="O71" s="189">
        <f>IFERROR(VLOOKUP(C71,PRESTAMOS!$AG$1:$AM$10000,3,0),0)</f>
        <v>0</v>
      </c>
      <c r="P71" s="189">
        <f>IFERROR(VLOOKUP(C71,PRESTAMOS!$AO$1:$AU$10000,3,0),0)</f>
        <v>0</v>
      </c>
      <c r="Q71" s="190">
        <f>IFERROR(VLOOKUP(C71,PRESTAMOS!$AO$1:$AU$10000,7,0),0)</f>
        <v>0</v>
      </c>
      <c r="R71" s="190">
        <f>IFERROR(VLOOKUP(C71,PRESTAMOS!$AG$1:$AM$10000,4,0),0)</f>
        <v>0</v>
      </c>
      <c r="S71" s="189">
        <f>IFERROR(VLOOKUP(C71,PRESTAMOS!$AW$1:$BC$10000,3,0),0)</f>
        <v>0</v>
      </c>
      <c r="T71" s="189">
        <f>IFERROR(VLOOKUP(C71,PRESTAMOS!$BE$1:$BK$10000,3,0),0)</f>
        <v>0</v>
      </c>
      <c r="U71" s="188">
        <f>IFERROR(VLOOKUP(C71,PRESTAMOS!$BE$1:$BK$10000,7,0),0)</f>
        <v>0</v>
      </c>
      <c r="V71" s="190">
        <f>IFERROR(VLOOKUP(C71,PRESTAMOS!$AW$1:$BC$10000,4,0),0)</f>
        <v>0</v>
      </c>
      <c r="W71" s="189">
        <f>IFERROR(VLOOKUP(C71,PRESTAMOS!$BM$1:$BS$10000,3,0),0)</f>
        <v>0</v>
      </c>
      <c r="X71" s="189">
        <f>IFERROR(VLOOKUP(C71,PRESTAMOS!$BU$1:$CA$10000,3,0),0)</f>
        <v>0</v>
      </c>
      <c r="Y71" s="190">
        <f>IFERROR(VLOOKUP(C71,PRESTAMOS!$BU$1:$CA$10000,7,0),0)</f>
        <v>0</v>
      </c>
      <c r="Z71" s="190">
        <f>IFERROR(VLOOKUP(C71,PRESTAMOS!$BM$1:$BS$10000,4,0),0)</f>
        <v>0</v>
      </c>
      <c r="AA71" s="189">
        <f>IFERROR(VLOOKUP(C71,AHORRO!$P$1:$S$10000,3,0),0)</f>
        <v>12893</v>
      </c>
      <c r="AB71" s="190"/>
      <c r="AC71" s="190"/>
      <c r="AD71" s="188"/>
      <c r="AE71" s="191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87"/>
      <c r="AT71" s="187"/>
      <c r="AU71" s="187"/>
      <c r="AV71" s="187"/>
      <c r="AW71" s="187"/>
      <c r="AX71" s="187"/>
      <c r="AY71" s="187"/>
      <c r="AZ71" s="187"/>
      <c r="BA71" s="187"/>
      <c r="BB71" s="187"/>
      <c r="BC71" s="187"/>
      <c r="BD71" s="187"/>
      <c r="BE71" s="187"/>
      <c r="BF71" s="187"/>
      <c r="BG71" s="187"/>
      <c r="BH71" s="187"/>
      <c r="BI71" s="187"/>
      <c r="BJ71" s="187"/>
      <c r="BK71" s="187"/>
      <c r="BL71" s="187"/>
      <c r="BM71" s="187"/>
      <c r="BN71" s="187"/>
      <c r="BO71" s="187"/>
      <c r="BP71" s="187"/>
      <c r="BQ71" s="187"/>
      <c r="BR71" s="187"/>
      <c r="BS71" s="187"/>
      <c r="BT71" s="187"/>
      <c r="BU71" s="187"/>
      <c r="BV71" s="187"/>
    </row>
    <row r="72" spans="1:74" x14ac:dyDescent="0.2">
      <c r="A72" s="173">
        <v>46384165</v>
      </c>
      <c r="B72" s="170" t="s">
        <v>530</v>
      </c>
      <c r="C72" s="192">
        <v>46384165</v>
      </c>
      <c r="D72" s="189">
        <f>IFERROR(VLOOKUP(C72,AHORRO!$F$1:$I$10000,3,0),0)</f>
        <v>152101</v>
      </c>
      <c r="E72" s="189">
        <f>IFERROR(VLOOKUP(C72,AHORRO!$A$1:$D$10000,3,0),0)</f>
        <v>152587</v>
      </c>
      <c r="F72" s="189">
        <f>IFERROR(VLOOKUP(C72,AHORRO!$K$1:$N$10000,3,0),0)</f>
        <v>148150</v>
      </c>
      <c r="G72" s="189">
        <f>IFERROR(VLOOKUP($C72,PRESTAMOS!$A$1:$C$10000,3,0),0)</f>
        <v>500000</v>
      </c>
      <c r="H72" s="189">
        <f>IFERROR(VLOOKUP(C72,PRESTAMOS!$I$1:$K$10000,3,0),0)</f>
        <v>61523</v>
      </c>
      <c r="I72" s="190">
        <f>IFERROR(VLOOKUP(C72,PRESTAMOS!$A$1:$G$10000,7,0),0)</f>
        <v>24</v>
      </c>
      <c r="J72" s="190" t="str">
        <f>IFERROR(VLOOKUP(C72,PRESTAMOS!$A$1:$G$10000,4,0),0)</f>
        <v>LIBRE INVERSION</v>
      </c>
      <c r="K72" s="189">
        <f>IFERROR(VLOOKUP(C72,PRESTAMOS!$Q$1:$W$10000,3,0),0)</f>
        <v>0</v>
      </c>
      <c r="L72" s="189">
        <f>IFERROR(VLOOKUP(C72,PRESTAMOS!$Y$1:$AE$10000,3,0),0)</f>
        <v>0</v>
      </c>
      <c r="M72" s="190">
        <f>IFERROR(VLOOKUP(C72,PRESTAMOS!$Y$1:$AE$10000,7,0),0)</f>
        <v>0</v>
      </c>
      <c r="N72" s="190">
        <f>IFERROR(VLOOKUP(C72,PRESTAMOS!$Q$1:$T$10000,4,0),0)</f>
        <v>0</v>
      </c>
      <c r="O72" s="189">
        <f>IFERROR(VLOOKUP(C72,PRESTAMOS!$AG$1:$AM$10000,3,0),0)</f>
        <v>0</v>
      </c>
      <c r="P72" s="189">
        <f>IFERROR(VLOOKUP(C72,PRESTAMOS!$AO$1:$AU$10000,3,0),0)</f>
        <v>0</v>
      </c>
      <c r="Q72" s="190">
        <f>IFERROR(VLOOKUP(C72,PRESTAMOS!$AO$1:$AU$10000,7,0),0)</f>
        <v>0</v>
      </c>
      <c r="R72" s="190">
        <f>IFERROR(VLOOKUP(C72,PRESTAMOS!$AG$1:$AM$10000,4,0),0)</f>
        <v>0</v>
      </c>
      <c r="S72" s="189">
        <f>IFERROR(VLOOKUP(C72,PRESTAMOS!$AW$1:$BC$10000,3,0),0)</f>
        <v>0</v>
      </c>
      <c r="T72" s="189">
        <f>IFERROR(VLOOKUP(C72,PRESTAMOS!$BE$1:$BK$10000,3,0),0)</f>
        <v>0</v>
      </c>
      <c r="U72" s="188">
        <f>IFERROR(VLOOKUP(C72,PRESTAMOS!$BE$1:$BK$10000,7,0),0)</f>
        <v>0</v>
      </c>
      <c r="V72" s="190">
        <f>IFERROR(VLOOKUP(C72,PRESTAMOS!$AW$1:$BC$10000,4,0),0)</f>
        <v>0</v>
      </c>
      <c r="W72" s="189">
        <f>IFERROR(VLOOKUP(C72,PRESTAMOS!$BM$1:$BS$10000,3,0),0)</f>
        <v>0</v>
      </c>
      <c r="X72" s="189">
        <f>IFERROR(VLOOKUP(C72,PRESTAMOS!$BU$1:$CA$10000,3,0),0)</f>
        <v>0</v>
      </c>
      <c r="Y72" s="190">
        <f>IFERROR(VLOOKUP(C72,PRESTAMOS!$BU$1:$CA$10000,7,0),0)</f>
        <v>0</v>
      </c>
      <c r="Z72" s="190">
        <f>IFERROR(VLOOKUP(C72,PRESTAMOS!$BM$1:$BS$10000,4,0),0)</f>
        <v>0</v>
      </c>
      <c r="AA72" s="189">
        <f>IFERROR(VLOOKUP(C72,AHORRO!$P$1:$S$10000,3,0),0)</f>
        <v>6719</v>
      </c>
      <c r="AB72" s="190"/>
      <c r="AC72" s="190"/>
      <c r="AD72" s="188"/>
      <c r="AE72" s="191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7"/>
      <c r="AT72" s="187"/>
      <c r="AU72" s="187"/>
      <c r="AV72" s="187"/>
      <c r="AW72" s="187"/>
      <c r="AX72" s="187"/>
      <c r="AY72" s="187"/>
      <c r="AZ72" s="187"/>
      <c r="BA72" s="187"/>
      <c r="BB72" s="187"/>
      <c r="BC72" s="187"/>
      <c r="BD72" s="187"/>
      <c r="BE72" s="187"/>
      <c r="BF72" s="187"/>
      <c r="BG72" s="187"/>
      <c r="BH72" s="187"/>
      <c r="BI72" s="187"/>
      <c r="BJ72" s="187"/>
      <c r="BK72" s="187"/>
      <c r="BL72" s="187"/>
      <c r="BM72" s="187"/>
      <c r="BN72" s="187"/>
      <c r="BO72" s="187"/>
      <c r="BP72" s="187"/>
      <c r="BQ72" s="187"/>
      <c r="BR72" s="187"/>
      <c r="BS72" s="187"/>
      <c r="BT72" s="187"/>
      <c r="BU72" s="187"/>
      <c r="BV72" s="187"/>
    </row>
    <row r="73" spans="1:74" x14ac:dyDescent="0.2">
      <c r="A73" s="186">
        <v>37728791</v>
      </c>
      <c r="B73" s="187" t="s">
        <v>267</v>
      </c>
      <c r="C73" s="188">
        <v>37728791</v>
      </c>
      <c r="D73" s="189">
        <f>IFERROR(VLOOKUP(C73,AHORRO!$F$1:$I$10000,3,0),0)</f>
        <v>1909144</v>
      </c>
      <c r="E73" s="189">
        <f>IFERROR(VLOOKUP(C73,AHORRO!$A$1:$D$10000,3,0),0)</f>
        <v>147011</v>
      </c>
      <c r="F73" s="189">
        <f>IFERROR(VLOOKUP(C73,AHORRO!$K$1:$N$10000,3,0),0)</f>
        <v>1802047</v>
      </c>
      <c r="G73" s="189">
        <f>IFERROR(VLOOKUP($C73,PRESTAMOS!$A$1:$C$10000,3,0),0)</f>
        <v>3628721</v>
      </c>
      <c r="H73" s="189">
        <f>IFERROR(VLOOKUP(C73,PRESTAMOS!$I$1:$K$10000,3,0),0)</f>
        <v>308073</v>
      </c>
      <c r="I73" s="190">
        <f>IFERROR(VLOOKUP(C73,PRESTAMOS!$A$1:$G$10000,7,0),0)</f>
        <v>30</v>
      </c>
      <c r="J73" s="190" t="str">
        <f>IFERROR(VLOOKUP(C73,PRESTAMOS!$A$1:$G$10000,4,0),0)</f>
        <v>VIVIENDA</v>
      </c>
      <c r="K73" s="189">
        <f>IFERROR(VLOOKUP(C73,PRESTAMOS!$Q$1:$W$10000,3,0),0)</f>
        <v>0</v>
      </c>
      <c r="L73" s="189">
        <f>IFERROR(VLOOKUP(C73,PRESTAMOS!$Y$1:$AE$10000,3,0),0)</f>
        <v>0</v>
      </c>
      <c r="M73" s="190">
        <f>IFERROR(VLOOKUP(C73,PRESTAMOS!$Y$1:$AE$10000,7,0),0)</f>
        <v>0</v>
      </c>
      <c r="N73" s="190">
        <f>IFERROR(VLOOKUP(C73,PRESTAMOS!$Q$1:$T$10000,4,0),0)</f>
        <v>0</v>
      </c>
      <c r="O73" s="189">
        <f>IFERROR(VLOOKUP(C73,PRESTAMOS!$AG$1:$AM$10000,3,0),0)</f>
        <v>0</v>
      </c>
      <c r="P73" s="189">
        <f>IFERROR(VLOOKUP(C73,PRESTAMOS!$AO$1:$AU$10000,3,0),0)</f>
        <v>0</v>
      </c>
      <c r="Q73" s="190">
        <f>IFERROR(VLOOKUP(C73,PRESTAMOS!$AO$1:$AU$10000,7,0),0)</f>
        <v>0</v>
      </c>
      <c r="R73" s="190">
        <f>IFERROR(VLOOKUP(C73,PRESTAMOS!$AG$1:$AM$10000,4,0),0)</f>
        <v>0</v>
      </c>
      <c r="S73" s="189">
        <f>IFERROR(VLOOKUP(C73,PRESTAMOS!$AW$1:$BC$10000,3,0),0)</f>
        <v>0</v>
      </c>
      <c r="T73" s="189">
        <f>IFERROR(VLOOKUP(C73,PRESTAMOS!$BE$1:$BK$10000,3,0),0)</f>
        <v>0</v>
      </c>
      <c r="U73" s="188">
        <f>IFERROR(VLOOKUP(C73,PRESTAMOS!$BE$1:$BK$10000,7,0),0)</f>
        <v>0</v>
      </c>
      <c r="V73" s="190">
        <f>IFERROR(VLOOKUP(C73,PRESTAMOS!$AW$1:$BC$10000,4,0),0)</f>
        <v>0</v>
      </c>
      <c r="W73" s="189">
        <f>IFERROR(VLOOKUP(C73,PRESTAMOS!$BM$1:$BS$10000,3,0),0)</f>
        <v>0</v>
      </c>
      <c r="X73" s="189">
        <f>IFERROR(VLOOKUP(C73,PRESTAMOS!$BU$1:$CA$10000,3,0),0)</f>
        <v>0</v>
      </c>
      <c r="Y73" s="190">
        <f>IFERROR(VLOOKUP(C73,PRESTAMOS!$BU$1:$CA$10000,7,0),0)</f>
        <v>0</v>
      </c>
      <c r="Z73" s="190">
        <f>IFERROR(VLOOKUP(C73,PRESTAMOS!$BM$1:$BS$10000,4,0),0)</f>
        <v>0</v>
      </c>
      <c r="AA73" s="189">
        <f>IFERROR(VLOOKUP(C73,AHORRO!$P$1:$S$10000,3,0),0)</f>
        <v>46816</v>
      </c>
      <c r="AB73" s="190"/>
      <c r="AC73" s="190"/>
      <c r="AD73" s="188"/>
      <c r="AE73" s="191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87"/>
      <c r="BC73" s="187"/>
      <c r="BD73" s="187"/>
      <c r="BE73" s="187"/>
      <c r="BF73" s="187"/>
      <c r="BG73" s="187"/>
      <c r="BH73" s="187"/>
      <c r="BI73" s="187"/>
      <c r="BJ73" s="187"/>
      <c r="BK73" s="187"/>
      <c r="BL73" s="187"/>
      <c r="BM73" s="187"/>
      <c r="BN73" s="187"/>
      <c r="BO73" s="187"/>
      <c r="BP73" s="187"/>
      <c r="BQ73" s="187"/>
      <c r="BR73" s="187"/>
      <c r="BS73" s="187"/>
      <c r="BT73" s="187"/>
      <c r="BU73" s="187"/>
      <c r="BV73" s="187"/>
    </row>
    <row r="74" spans="1:74" x14ac:dyDescent="0.2">
      <c r="A74" s="173">
        <v>1093751738</v>
      </c>
      <c r="B74" s="170" t="s">
        <v>564</v>
      </c>
      <c r="C74" s="192">
        <v>1093751738</v>
      </c>
      <c r="D74" s="189">
        <f>IFERROR(VLOOKUP(C74,AHORRO!$F$1:$I$10000,3,0),0)</f>
        <v>114130</v>
      </c>
      <c r="E74" s="189">
        <f>IFERROR(VLOOKUP(C74,AHORRO!$A$1:$D$10000,3,0),0)</f>
        <v>114413</v>
      </c>
      <c r="F74" s="189">
        <f>IFERROR(VLOOKUP(C74,AHORRO!$K$1:$N$10000,3,0),0)</f>
        <v>112100</v>
      </c>
      <c r="G74" s="189">
        <f>IFERROR(VLOOKUP($C74,PRESTAMOS!$A$1:$C$10000,3,0),0)</f>
        <v>356211</v>
      </c>
      <c r="H74" s="189">
        <f>IFERROR(VLOOKUP(C74,PRESTAMOS!$I$1:$K$10000,3,0),0)</f>
        <v>27669</v>
      </c>
      <c r="I74" s="190">
        <f>IFERROR(VLOOKUP(C74,PRESTAMOS!$A$1:$G$10000,7,0),0)</f>
        <v>15</v>
      </c>
      <c r="J74" s="190" t="str">
        <f>IFERROR(VLOOKUP(C74,PRESTAMOS!$A$1:$G$10000,4,0),0)</f>
        <v>LIBRE INVERSION</v>
      </c>
      <c r="K74" s="189">
        <f>IFERROR(VLOOKUP(C74,PRESTAMOS!$Q$1:$W$10000,3,0),0)</f>
        <v>0</v>
      </c>
      <c r="L74" s="189">
        <f>IFERROR(VLOOKUP(C74,PRESTAMOS!$Y$1:$AE$10000,3,0),0)</f>
        <v>0</v>
      </c>
      <c r="M74" s="190">
        <f>IFERROR(VLOOKUP(C74,PRESTAMOS!$Y$1:$AE$10000,7,0),0)</f>
        <v>0</v>
      </c>
      <c r="N74" s="190">
        <f>IFERROR(VLOOKUP(C74,PRESTAMOS!$Q$1:$T$10000,4,0),0)</f>
        <v>0</v>
      </c>
      <c r="O74" s="189">
        <f>IFERROR(VLOOKUP(C74,PRESTAMOS!$AG$1:$AM$10000,3,0),0)</f>
        <v>0</v>
      </c>
      <c r="P74" s="189">
        <f>IFERROR(VLOOKUP(C74,PRESTAMOS!$AO$1:$AU$10000,3,0),0)</f>
        <v>0</v>
      </c>
      <c r="Q74" s="190">
        <f>IFERROR(VLOOKUP(C74,PRESTAMOS!$AO$1:$AU$10000,7,0),0)</f>
        <v>0</v>
      </c>
      <c r="R74" s="190">
        <f>IFERROR(VLOOKUP(C74,PRESTAMOS!$AG$1:$AM$10000,4,0),0)</f>
        <v>0</v>
      </c>
      <c r="S74" s="189">
        <f>IFERROR(VLOOKUP(C74,PRESTAMOS!$AW$1:$BC$10000,3,0),0)</f>
        <v>0</v>
      </c>
      <c r="T74" s="189">
        <f>IFERROR(VLOOKUP(C74,PRESTAMOS!$BE$1:$BK$10000,3,0),0)</f>
        <v>0</v>
      </c>
      <c r="U74" s="188">
        <f>IFERROR(VLOOKUP(C74,PRESTAMOS!$BE$1:$BK$10000,7,0),0)</f>
        <v>0</v>
      </c>
      <c r="V74" s="190">
        <f>IFERROR(VLOOKUP(C74,PRESTAMOS!$AW$1:$BC$10000,4,0),0)</f>
        <v>0</v>
      </c>
      <c r="W74" s="189">
        <f>IFERROR(VLOOKUP(C74,PRESTAMOS!$BM$1:$BS$10000,3,0),0)</f>
        <v>0</v>
      </c>
      <c r="X74" s="189">
        <f>IFERROR(VLOOKUP(C74,PRESTAMOS!$BU$1:$CA$10000,3,0),0)</f>
        <v>0</v>
      </c>
      <c r="Y74" s="190">
        <f>IFERROR(VLOOKUP(C74,PRESTAMOS!$BU$1:$CA$10000,7,0),0)</f>
        <v>0</v>
      </c>
      <c r="Z74" s="190">
        <f>IFERROR(VLOOKUP(C74,PRESTAMOS!$BM$1:$BS$10000,4,0),0)</f>
        <v>0</v>
      </c>
      <c r="AA74" s="189">
        <f>IFERROR(VLOOKUP(C74,AHORRO!$P$1:$S$10000,3,0),0)</f>
        <v>13243</v>
      </c>
      <c r="AB74" s="190"/>
      <c r="AC74" s="190"/>
      <c r="AD74" s="188"/>
      <c r="AE74" s="191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</row>
    <row r="75" spans="1:74" x14ac:dyDescent="0.2">
      <c r="A75" s="173">
        <v>1101320464</v>
      </c>
      <c r="B75" s="170" t="s">
        <v>696</v>
      </c>
      <c r="C75" s="192">
        <v>1101320464</v>
      </c>
      <c r="D75" s="189">
        <f>IFERROR(VLOOKUP(C75,AHORRO!$F$1:$I$10000,3,0),0)</f>
        <v>21250</v>
      </c>
      <c r="E75" s="189">
        <f>IFERROR(VLOOKUP(C75,AHORRO!$A$1:$D$10000,3,0),0)</f>
        <v>0</v>
      </c>
      <c r="F75" s="189">
        <f>IFERROR(VLOOKUP(C75,AHORRO!$K$1:$N$10000,3,0),0)</f>
        <v>21000</v>
      </c>
      <c r="G75" s="189">
        <f>IFERROR(VLOOKUP($C75,PRESTAMOS!$A$1:$C$10000,3,0),0)</f>
        <v>0</v>
      </c>
      <c r="H75" s="189">
        <f>IFERROR(VLOOKUP(C75,PRESTAMOS!$I$1:$K$10000,3,0),0)</f>
        <v>0</v>
      </c>
      <c r="I75" s="190">
        <f>IFERROR(VLOOKUP(C75,PRESTAMOS!$A$1:$G$10000,7,0),0)</f>
        <v>0</v>
      </c>
      <c r="J75" s="190">
        <f>IFERROR(VLOOKUP(C75,PRESTAMOS!$A$1:$G$10000,4,0),0)</f>
        <v>0</v>
      </c>
      <c r="K75" s="189">
        <f>IFERROR(VLOOKUP(C75,PRESTAMOS!$Q$1:$W$10000,3,0),0)</f>
        <v>0</v>
      </c>
      <c r="L75" s="189">
        <f>IFERROR(VLOOKUP(C75,PRESTAMOS!$Y$1:$AE$10000,3,0),0)</f>
        <v>0</v>
      </c>
      <c r="M75" s="190">
        <f>IFERROR(VLOOKUP(C75,PRESTAMOS!$Y$1:$AE$10000,7,0),0)</f>
        <v>0</v>
      </c>
      <c r="N75" s="190">
        <f>IFERROR(VLOOKUP(C75,PRESTAMOS!$Q$1:$T$10000,4,0),0)</f>
        <v>0</v>
      </c>
      <c r="O75" s="189">
        <f>IFERROR(VLOOKUP(C75,PRESTAMOS!$AG$1:$AM$10000,3,0),0)</f>
        <v>0</v>
      </c>
      <c r="P75" s="189">
        <f>IFERROR(VLOOKUP(C75,PRESTAMOS!$AO$1:$AU$10000,3,0),0)</f>
        <v>0</v>
      </c>
      <c r="Q75" s="190">
        <f>IFERROR(VLOOKUP(C75,PRESTAMOS!$AO$1:$AU$10000,7,0),0)</f>
        <v>0</v>
      </c>
      <c r="R75" s="190">
        <f>IFERROR(VLOOKUP(C75,PRESTAMOS!$AG$1:$AM$10000,4,0),0)</f>
        <v>0</v>
      </c>
      <c r="S75" s="189">
        <f>IFERROR(VLOOKUP(C75,PRESTAMOS!$AW$1:$BC$10000,3,0),0)</f>
        <v>0</v>
      </c>
      <c r="T75" s="189">
        <f>IFERROR(VLOOKUP(C75,PRESTAMOS!$BE$1:$BK$10000,3,0),0)</f>
        <v>0</v>
      </c>
      <c r="U75" s="188">
        <f>IFERROR(VLOOKUP(C75,PRESTAMOS!$BE$1:$BK$10000,7,0),0)</f>
        <v>0</v>
      </c>
      <c r="V75" s="190">
        <f>IFERROR(VLOOKUP(C75,PRESTAMOS!$AW$1:$BC$10000,4,0),0)</f>
        <v>0</v>
      </c>
      <c r="W75" s="189">
        <f>IFERROR(VLOOKUP(C75,PRESTAMOS!$BM$1:$BS$10000,3,0),0)</f>
        <v>0</v>
      </c>
      <c r="X75" s="189">
        <f>IFERROR(VLOOKUP(C75,PRESTAMOS!$BU$1:$CA$10000,3,0),0)</f>
        <v>0</v>
      </c>
      <c r="Y75" s="190">
        <f>IFERROR(VLOOKUP(C75,PRESTAMOS!$BU$1:$CA$10000,7,0),0)</f>
        <v>0</v>
      </c>
      <c r="Z75" s="190">
        <f>IFERROR(VLOOKUP(C75,PRESTAMOS!$BM$1:$BS$10000,4,0),0)</f>
        <v>0</v>
      </c>
      <c r="AA75" s="189">
        <f>IFERROR(VLOOKUP(C75,AHORRO!$P$1:$S$10000,3,0),0)</f>
        <v>750</v>
      </c>
      <c r="AB75" s="190"/>
      <c r="AC75" s="190"/>
      <c r="AD75" s="188"/>
      <c r="AE75" s="191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</row>
    <row r="76" spans="1:74" x14ac:dyDescent="0.2">
      <c r="A76" s="173">
        <v>1095831410</v>
      </c>
      <c r="B76" s="170" t="s">
        <v>547</v>
      </c>
      <c r="C76" s="192">
        <v>1095831410</v>
      </c>
      <c r="D76" s="189">
        <f>IFERROR(VLOOKUP(C76,AHORRO!$F$1:$I$10000,3,0),0)</f>
        <v>130315</v>
      </c>
      <c r="E76" s="189">
        <f>IFERROR(VLOOKUP(C76,AHORRO!$A$1:$D$10000,3,0),0)</f>
        <v>261356</v>
      </c>
      <c r="F76" s="189">
        <f>IFERROR(VLOOKUP(C76,AHORRO!$K$1:$N$10000,3,0),0)</f>
        <v>127550</v>
      </c>
      <c r="G76" s="189">
        <f>IFERROR(VLOOKUP($C76,PRESTAMOS!$A$1:$C$10000,3,0),0)</f>
        <v>323001</v>
      </c>
      <c r="H76" s="189">
        <f>IFERROR(VLOOKUP(C76,PRESTAMOS!$I$1:$K$10000,3,0),0)</f>
        <v>13959</v>
      </c>
      <c r="I76" s="190">
        <f>IFERROR(VLOOKUP(C76,PRESTAMOS!$A$1:$G$10000,7,0),0)</f>
        <v>8</v>
      </c>
      <c r="J76" s="190" t="str">
        <f>IFERROR(VLOOKUP(C76,PRESTAMOS!$A$1:$G$10000,4,0),0)</f>
        <v>LIBRE INVERSION</v>
      </c>
      <c r="K76" s="189">
        <f>IFERROR(VLOOKUP(C76,PRESTAMOS!$Q$1:$W$10000,3,0),0)</f>
        <v>0</v>
      </c>
      <c r="L76" s="189">
        <f>IFERROR(VLOOKUP(C76,PRESTAMOS!$Y$1:$AE$10000,3,0),0)</f>
        <v>0</v>
      </c>
      <c r="M76" s="190">
        <f>IFERROR(VLOOKUP(C76,PRESTAMOS!$Y$1:$AE$10000,7,0),0)</f>
        <v>0</v>
      </c>
      <c r="N76" s="190">
        <f>IFERROR(VLOOKUP(C76,PRESTAMOS!$Q$1:$T$10000,4,0),0)</f>
        <v>0</v>
      </c>
      <c r="O76" s="189">
        <f>IFERROR(VLOOKUP(C76,PRESTAMOS!$AG$1:$AM$10000,3,0),0)</f>
        <v>0</v>
      </c>
      <c r="P76" s="189">
        <f>IFERROR(VLOOKUP(C76,PRESTAMOS!$AO$1:$AU$10000,3,0),0)</f>
        <v>0</v>
      </c>
      <c r="Q76" s="190">
        <f>IFERROR(VLOOKUP(C76,PRESTAMOS!$AO$1:$AU$10000,7,0),0)</f>
        <v>0</v>
      </c>
      <c r="R76" s="190">
        <f>IFERROR(VLOOKUP(C76,PRESTAMOS!$AG$1:$AM$10000,4,0),0)</f>
        <v>0</v>
      </c>
      <c r="S76" s="189">
        <f>IFERROR(VLOOKUP(C76,PRESTAMOS!$AW$1:$BC$10000,3,0),0)</f>
        <v>0</v>
      </c>
      <c r="T76" s="189">
        <f>IFERROR(VLOOKUP(C76,PRESTAMOS!$BE$1:$BK$10000,3,0),0)</f>
        <v>0</v>
      </c>
      <c r="U76" s="188">
        <f>IFERROR(VLOOKUP(C76,PRESTAMOS!$BE$1:$BK$10000,7,0),0)</f>
        <v>0</v>
      </c>
      <c r="V76" s="190">
        <f>IFERROR(VLOOKUP(C76,PRESTAMOS!$AW$1:$BC$10000,4,0),0)</f>
        <v>0</v>
      </c>
      <c r="W76" s="189">
        <f>IFERROR(VLOOKUP(C76,PRESTAMOS!$BM$1:$BS$10000,3,0),0)</f>
        <v>0</v>
      </c>
      <c r="X76" s="189">
        <f>IFERROR(VLOOKUP(C76,PRESTAMOS!$BU$1:$CA$10000,3,0),0)</f>
        <v>0</v>
      </c>
      <c r="Y76" s="190">
        <f>IFERROR(VLOOKUP(C76,PRESTAMOS!$BU$1:$CA$10000,7,0),0)</f>
        <v>0</v>
      </c>
      <c r="Z76" s="190">
        <f>IFERROR(VLOOKUP(C76,PRESTAMOS!$BM$1:$BS$10000,4,0),0)</f>
        <v>0</v>
      </c>
      <c r="AA76" s="189">
        <f>IFERROR(VLOOKUP(C76,AHORRO!$P$1:$S$10000,3,0),0)</f>
        <v>19366</v>
      </c>
      <c r="AB76" s="190"/>
      <c r="AC76" s="190"/>
      <c r="AD76" s="188"/>
      <c r="AE76" s="191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</row>
    <row r="77" spans="1:74" x14ac:dyDescent="0.2">
      <c r="A77" s="186">
        <v>8383</v>
      </c>
      <c r="B77" s="187" t="s">
        <v>147</v>
      </c>
      <c r="C77" s="188">
        <v>91520861</v>
      </c>
      <c r="D77" s="189">
        <f>IFERROR(VLOOKUP(C77,AHORRO!$F$1:$I$10000,3,0),0)</f>
        <v>3013111</v>
      </c>
      <c r="E77" s="189">
        <f>IFERROR(VLOOKUP(C77,AHORRO!$A$1:$D$10000,3,0),0)</f>
        <v>319663</v>
      </c>
      <c r="F77" s="189">
        <f>IFERROR(VLOOKUP(C77,AHORRO!$K$1:$N$10000,3,0),0)</f>
        <v>2813495</v>
      </c>
      <c r="G77" s="189">
        <f>IFERROR(VLOOKUP($C77,PRESTAMOS!$A$1:$C$10000,3,0),0)</f>
        <v>3256069</v>
      </c>
      <c r="H77" s="189">
        <f>IFERROR(VLOOKUP(C77,PRESTAMOS!$I$1:$K$10000,3,0),0)</f>
        <v>285405</v>
      </c>
      <c r="I77" s="190">
        <f>IFERROR(VLOOKUP(C77,PRESTAMOS!$A$1:$G$10000,7,0),0)</f>
        <v>17</v>
      </c>
      <c r="J77" s="190" t="str">
        <f>IFERROR(VLOOKUP(C77,PRESTAMOS!$A$1:$G$10000,4,0),0)</f>
        <v>LIBRE INVERSION</v>
      </c>
      <c r="K77" s="189">
        <f>IFERROR(VLOOKUP(C77,PRESTAMOS!$Q$1:$W$10000,3,0),0)</f>
        <v>33823255</v>
      </c>
      <c r="L77" s="189">
        <f>IFERROR(VLOOKUP(C77,PRESTAMOS!$Y$1:$AE$10000,3,0),0)</f>
        <v>12351709</v>
      </c>
      <c r="M77" s="190">
        <f>IFERROR(VLOOKUP(C77,PRESTAMOS!$Y$1:$AE$10000,7,0),0)</f>
        <v>69</v>
      </c>
      <c r="N77" s="190" t="str">
        <f>IFERROR(VLOOKUP(C77,PRESTAMOS!$Q$1:$T$10000,4,0),0)</f>
        <v>LIBRE INVERSION</v>
      </c>
      <c r="O77" s="189">
        <f>IFERROR(VLOOKUP(C77,PRESTAMOS!$AG$1:$AM$10000,3,0),0)</f>
        <v>0</v>
      </c>
      <c r="P77" s="189">
        <f>IFERROR(VLOOKUP(C77,PRESTAMOS!$AO$1:$AU$10000,3,0),0)</f>
        <v>0</v>
      </c>
      <c r="Q77" s="190">
        <f>IFERROR(VLOOKUP(C77,PRESTAMOS!$AO$1:$AU$10000,7,0),0)</f>
        <v>0</v>
      </c>
      <c r="R77" s="190">
        <f>IFERROR(VLOOKUP(C77,PRESTAMOS!$AG$1:$AM$10000,4,0),0)</f>
        <v>0</v>
      </c>
      <c r="S77" s="189">
        <f>IFERROR(VLOOKUP(C77,PRESTAMOS!$AW$1:$BC$10000,3,0),0)</f>
        <v>0</v>
      </c>
      <c r="T77" s="189">
        <f>IFERROR(VLOOKUP(C77,PRESTAMOS!$BE$1:$BK$10000,3,0),0)</f>
        <v>0</v>
      </c>
      <c r="U77" s="188">
        <f>IFERROR(VLOOKUP(C77,PRESTAMOS!$BE$1:$BK$10000,7,0),0)</f>
        <v>0</v>
      </c>
      <c r="V77" s="190">
        <f>IFERROR(VLOOKUP(C77,PRESTAMOS!$AW$1:$BC$10000,4,0),0)</f>
        <v>0</v>
      </c>
      <c r="W77" s="189">
        <f>IFERROR(VLOOKUP(C77,PRESTAMOS!$BM$1:$BS$10000,3,0),0)</f>
        <v>0</v>
      </c>
      <c r="X77" s="189">
        <f>IFERROR(VLOOKUP(C77,PRESTAMOS!$BU$1:$CA$10000,3,0),0)</f>
        <v>0</v>
      </c>
      <c r="Y77" s="190">
        <f>IFERROR(VLOOKUP(C77,PRESTAMOS!$BU$1:$CA$10000,7,0),0)</f>
        <v>0</v>
      </c>
      <c r="Z77" s="190">
        <f>IFERROR(VLOOKUP(C77,PRESTAMOS!$BM$1:$BS$10000,4,0),0)</f>
        <v>0</v>
      </c>
      <c r="AA77" s="189">
        <f>IFERROR(VLOOKUP(C77,AHORRO!$P$1:$S$10000,3,0),0)</f>
        <v>75870</v>
      </c>
      <c r="AB77" s="190"/>
      <c r="AC77" s="190"/>
      <c r="AD77" s="188"/>
      <c r="AE77" s="191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</row>
    <row r="78" spans="1:74" x14ac:dyDescent="0.2">
      <c r="A78" s="186">
        <v>1053609766</v>
      </c>
      <c r="B78" s="187" t="s">
        <v>559</v>
      </c>
      <c r="C78" s="188">
        <v>1053609766</v>
      </c>
      <c r="D78" s="189">
        <f>IFERROR(VLOOKUP(C78,AHORRO!$F$1:$I$10000,3,0),0)</f>
        <v>179273</v>
      </c>
      <c r="E78" s="189">
        <f>IFERROR(VLOOKUP(C78,AHORRO!$A$1:$D$10000,3,0),0)</f>
        <v>174123</v>
      </c>
      <c r="F78" s="189">
        <f>IFERROR(VLOOKUP(C78,AHORRO!$K$1:$N$10000,3,0),0)</f>
        <v>175875</v>
      </c>
      <c r="G78" s="189">
        <f>IFERROR(VLOOKUP($C78,PRESTAMOS!$A$1:$C$10000,3,0),0)</f>
        <v>0</v>
      </c>
      <c r="H78" s="189">
        <f>IFERROR(VLOOKUP(C78,PRESTAMOS!$I$1:$K$10000,3,0),0)</f>
        <v>0</v>
      </c>
      <c r="I78" s="190">
        <f>IFERROR(VLOOKUP(C78,PRESTAMOS!$A$1:$G$10000,7,0),0)</f>
        <v>0</v>
      </c>
      <c r="J78" s="190">
        <f>IFERROR(VLOOKUP(C78,PRESTAMOS!$A$1:$G$10000,4,0),0)</f>
        <v>0</v>
      </c>
      <c r="K78" s="189">
        <f>IFERROR(VLOOKUP(C78,PRESTAMOS!$Q$1:$W$10000,3,0),0)</f>
        <v>0</v>
      </c>
      <c r="L78" s="189">
        <f>IFERROR(VLOOKUP(C78,PRESTAMOS!$Y$1:$AE$10000,3,0),0)</f>
        <v>0</v>
      </c>
      <c r="M78" s="190">
        <f>IFERROR(VLOOKUP(C78,PRESTAMOS!$Y$1:$AE$10000,7,0),0)</f>
        <v>0</v>
      </c>
      <c r="N78" s="190">
        <f>IFERROR(VLOOKUP(C78,PRESTAMOS!$Q$1:$T$10000,4,0),0)</f>
        <v>0</v>
      </c>
      <c r="O78" s="189">
        <f>IFERROR(VLOOKUP(C78,PRESTAMOS!$AG$1:$AM$10000,3,0),0)</f>
        <v>0</v>
      </c>
      <c r="P78" s="189">
        <f>IFERROR(VLOOKUP(C78,PRESTAMOS!$AO$1:$AU$10000,3,0),0)</f>
        <v>0</v>
      </c>
      <c r="Q78" s="190">
        <f>IFERROR(VLOOKUP(C78,PRESTAMOS!$AO$1:$AU$10000,7,0),0)</f>
        <v>0</v>
      </c>
      <c r="R78" s="190">
        <f>IFERROR(VLOOKUP(C78,PRESTAMOS!$AG$1:$AM$10000,4,0),0)</f>
        <v>0</v>
      </c>
      <c r="S78" s="189">
        <f>IFERROR(VLOOKUP(C78,PRESTAMOS!$AW$1:$BC$10000,3,0),0)</f>
        <v>0</v>
      </c>
      <c r="T78" s="189">
        <f>IFERROR(VLOOKUP(C78,PRESTAMOS!$BE$1:$BK$10000,3,0),0)</f>
        <v>0</v>
      </c>
      <c r="U78" s="188">
        <f>IFERROR(VLOOKUP(C78,PRESTAMOS!$BE$1:$BK$10000,7,0),0)</f>
        <v>0</v>
      </c>
      <c r="V78" s="190">
        <f>IFERROR(VLOOKUP(C78,PRESTAMOS!$AW$1:$BC$10000,4,0),0)</f>
        <v>0</v>
      </c>
      <c r="W78" s="189">
        <f>IFERROR(VLOOKUP(C78,PRESTAMOS!$BM$1:$BS$10000,3,0),0)</f>
        <v>0</v>
      </c>
      <c r="X78" s="189">
        <f>IFERROR(VLOOKUP(C78,PRESTAMOS!$BU$1:$CA$10000,3,0),0)</f>
        <v>0</v>
      </c>
      <c r="Y78" s="190">
        <f>IFERROR(VLOOKUP(C78,PRESTAMOS!$BU$1:$CA$10000,7,0),0)</f>
        <v>0</v>
      </c>
      <c r="Z78" s="190">
        <f>IFERROR(VLOOKUP(C78,PRESTAMOS!$BM$1:$BS$10000,4,0),0)</f>
        <v>0</v>
      </c>
      <c r="AA78" s="189">
        <f>IFERROR(VLOOKUP(C78,AHORRO!$P$1:$S$10000,3,0),0)</f>
        <v>21531</v>
      </c>
      <c r="AB78" s="190"/>
      <c r="AC78" s="190"/>
      <c r="AD78" s="188"/>
      <c r="AE78" s="191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</row>
    <row r="79" spans="1:74" x14ac:dyDescent="0.2">
      <c r="A79" s="186" t="s">
        <v>192</v>
      </c>
      <c r="B79" s="187" t="s">
        <v>210</v>
      </c>
      <c r="C79" s="188">
        <v>1098619759</v>
      </c>
      <c r="D79" s="189">
        <f>IFERROR(VLOOKUP(C79,AHORRO!$F$1:$I$10000,3,0),0)</f>
        <v>2633309</v>
      </c>
      <c r="E79" s="189">
        <f>IFERROR(VLOOKUP(C79,AHORRO!$A$1:$D$10000,3,0),0)</f>
        <v>101800</v>
      </c>
      <c r="F79" s="189">
        <f>IFERROR(VLOOKUP(C79,AHORRO!$K$1:$N$10000,3,0),0)</f>
        <v>2476157</v>
      </c>
      <c r="G79" s="189">
        <f>IFERROR(VLOOKUP($C79,PRESTAMOS!$A$1:$C$10000,3,0),0)</f>
        <v>1800092</v>
      </c>
      <c r="H79" s="189">
        <f>IFERROR(VLOOKUP(C79,PRESTAMOS!$I$1:$K$10000,3,0),0)</f>
        <v>199524</v>
      </c>
      <c r="I79" s="190">
        <f>IFERROR(VLOOKUP(C79,PRESTAMOS!$A$1:$G$10000,7,0),0)</f>
        <v>32</v>
      </c>
      <c r="J79" s="190" t="str">
        <f>IFERROR(VLOOKUP(C79,PRESTAMOS!$A$1:$G$10000,4,0),0)</f>
        <v>CREDITO NAVIDEÑO</v>
      </c>
      <c r="K79" s="189">
        <f>IFERROR(VLOOKUP(C79,PRESTAMOS!$Q$1:$W$10000,3,0),0)</f>
        <v>73817</v>
      </c>
      <c r="L79" s="189">
        <f>IFERROR(VLOOKUP(C79,PRESTAMOS!$Y$1:$AE$10000,3,0),0)</f>
        <v>1053</v>
      </c>
      <c r="M79" s="190">
        <f>IFERROR(VLOOKUP(C79,PRESTAMOS!$Y$1:$AE$10000,7,0),0)</f>
        <v>2</v>
      </c>
      <c r="N79" s="190" t="str">
        <f>IFERROR(VLOOKUP(C79,PRESTAMOS!$Q$1:$T$10000,4,0),0)</f>
        <v>LIBRE INVERSION</v>
      </c>
      <c r="O79" s="189">
        <f>IFERROR(VLOOKUP(C79,PRESTAMOS!$AG$1:$AM$10000,3,0),0)</f>
        <v>1465251</v>
      </c>
      <c r="P79" s="189">
        <f>IFERROR(VLOOKUP(C79,PRESTAMOS!$AO$1:$AU$10000,3,0),0)</f>
        <v>131729</v>
      </c>
      <c r="Q79" s="190">
        <f>IFERROR(VLOOKUP(C79,PRESTAMOS!$AO$1:$AU$10000,7,0),0)</f>
        <v>34</v>
      </c>
      <c r="R79" s="190" t="str">
        <f>IFERROR(VLOOKUP(C79,PRESTAMOS!$AG$1:$AM$10000,4,0),0)</f>
        <v>CALAMIDAD DOMESTICA</v>
      </c>
      <c r="S79" s="189">
        <f>IFERROR(VLOOKUP(C79,PRESTAMOS!$AW$1:$BC$10000,3,0),0)</f>
        <v>513589</v>
      </c>
      <c r="T79" s="189">
        <f>IFERROR(VLOOKUP(C79,PRESTAMOS!$BE$1:$BK$10000,3,0),0)</f>
        <v>29734</v>
      </c>
      <c r="U79" s="188">
        <f>IFERROR(VLOOKUP(C79,PRESTAMOS!$BE$1:$BK$10000,7,0),0)</f>
        <v>11</v>
      </c>
      <c r="V79" s="190" t="str">
        <f>IFERROR(VLOOKUP(C79,PRESTAMOS!$AW$1:$BC$10000,4,0),0)</f>
        <v>LIBRE INVERSION</v>
      </c>
      <c r="W79" s="189">
        <f>IFERROR(VLOOKUP(C79,PRESTAMOS!$BM$1:$BS$10000,3,0),0)</f>
        <v>0</v>
      </c>
      <c r="X79" s="189">
        <f>IFERROR(VLOOKUP(C79,PRESTAMOS!$BU$1:$CA$10000,3,0),0)</f>
        <v>0</v>
      </c>
      <c r="Y79" s="190">
        <f>IFERROR(VLOOKUP(C79,PRESTAMOS!$BU$1:$CA$10000,7,0),0)</f>
        <v>0</v>
      </c>
      <c r="Z79" s="190">
        <f>IFERROR(VLOOKUP(C79,PRESTAMOS!$BM$1:$BS$10000,4,0),0)</f>
        <v>0</v>
      </c>
      <c r="AA79" s="189">
        <f>IFERROR(VLOOKUP(C79,AHORRO!$P$1:$S$10000,3,0),0)</f>
        <v>64715</v>
      </c>
      <c r="AB79" s="190"/>
      <c r="AC79" s="190"/>
      <c r="AD79" s="188"/>
      <c r="AE79" s="191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</row>
    <row r="80" spans="1:74" x14ac:dyDescent="0.2">
      <c r="A80" s="173">
        <v>72246747</v>
      </c>
      <c r="B80" s="170" t="s">
        <v>520</v>
      </c>
      <c r="C80" s="192">
        <v>72246747</v>
      </c>
      <c r="D80" s="189">
        <f>IFERROR(VLOOKUP(C80,AHORRO!$F$1:$I$10000,3,0),0)</f>
        <v>218855</v>
      </c>
      <c r="E80" s="189">
        <f>IFERROR(VLOOKUP(C80,AHORRO!$A$1:$D$10000,3,0),0)</f>
        <v>0</v>
      </c>
      <c r="F80" s="189">
        <f>IFERROR(VLOOKUP(C80,AHORRO!$K$1:$N$10000,3,0),0)</f>
        <v>213900</v>
      </c>
      <c r="G80" s="189">
        <f>IFERROR(VLOOKUP($C80,PRESTAMOS!$A$1:$C$10000,3,0),0)</f>
        <v>535728</v>
      </c>
      <c r="H80" s="189">
        <f>IFERROR(VLOOKUP(C80,PRESTAMOS!$I$1:$K$10000,3,0),0)</f>
        <v>63192</v>
      </c>
      <c r="I80" s="190">
        <f>IFERROR(VLOOKUP(C80,PRESTAMOS!$A$1:$G$10000,7,0),0)</f>
        <v>23</v>
      </c>
      <c r="J80" s="190" t="str">
        <f>IFERROR(VLOOKUP(C80,PRESTAMOS!$A$1:$G$10000,4,0),0)</f>
        <v>LIBRE INVERSION</v>
      </c>
      <c r="K80" s="189">
        <f>IFERROR(VLOOKUP(C80,PRESTAMOS!$Q$1:$W$10000,3,0),0)</f>
        <v>772273</v>
      </c>
      <c r="L80" s="189">
        <f>IFERROR(VLOOKUP(C80,PRESTAMOS!$Y$1:$AE$10000,3,0),0)</f>
        <v>139127</v>
      </c>
      <c r="M80" s="190">
        <f>IFERROR(VLOOKUP(C80,PRESTAMOS!$Y$1:$AE$10000,7,0),0)</f>
        <v>35</v>
      </c>
      <c r="N80" s="190" t="str">
        <f>IFERROR(VLOOKUP(C80,PRESTAMOS!$Q$1:$T$10000,4,0),0)</f>
        <v>LIBRE INVERSION</v>
      </c>
      <c r="O80" s="189">
        <f>IFERROR(VLOOKUP(C80,PRESTAMOS!$AG$1:$AM$10000,3,0),0)</f>
        <v>772273</v>
      </c>
      <c r="P80" s="189">
        <f>IFERROR(VLOOKUP(C80,PRESTAMOS!$AO$1:$AU$10000,3,0),0)</f>
        <v>139127</v>
      </c>
      <c r="Q80" s="190">
        <f>IFERROR(VLOOKUP(C80,PRESTAMOS!$AO$1:$AU$10000,7,0),0)</f>
        <v>35</v>
      </c>
      <c r="R80" s="190" t="str">
        <f>IFERROR(VLOOKUP(C80,PRESTAMOS!$AG$1:$AM$10000,4,0),0)</f>
        <v>LIBRE INVERSION</v>
      </c>
      <c r="S80" s="189">
        <f>IFERROR(VLOOKUP(C80,PRESTAMOS!$AW$1:$BC$10000,3,0),0)</f>
        <v>0</v>
      </c>
      <c r="T80" s="189">
        <f>IFERROR(VLOOKUP(C80,PRESTAMOS!$BE$1:$BK$10000,3,0),0)</f>
        <v>0</v>
      </c>
      <c r="U80" s="188">
        <f>IFERROR(VLOOKUP(C80,PRESTAMOS!$BE$1:$BK$10000,7,0),0)</f>
        <v>0</v>
      </c>
      <c r="V80" s="190">
        <f>IFERROR(VLOOKUP(C80,PRESTAMOS!$AW$1:$BC$10000,4,0),0)</f>
        <v>0</v>
      </c>
      <c r="W80" s="189">
        <f>IFERROR(VLOOKUP(C80,PRESTAMOS!$BM$1:$BS$10000,3,0),0)</f>
        <v>0</v>
      </c>
      <c r="X80" s="189">
        <f>IFERROR(VLOOKUP(C80,PRESTAMOS!$BU$1:$CA$10000,3,0),0)</f>
        <v>0</v>
      </c>
      <c r="Y80" s="190">
        <f>IFERROR(VLOOKUP(C80,PRESTAMOS!$BU$1:$CA$10000,7,0),0)</f>
        <v>0</v>
      </c>
      <c r="Z80" s="190">
        <f>IFERROR(VLOOKUP(C80,PRESTAMOS!$BM$1:$BS$10000,4,0),0)</f>
        <v>0</v>
      </c>
      <c r="AA80" s="189">
        <f>IFERROR(VLOOKUP(C80,AHORRO!$P$1:$S$10000,3,0),0)</f>
        <v>4469</v>
      </c>
      <c r="AB80" s="190"/>
      <c r="AC80" s="190"/>
      <c r="AD80" s="188"/>
      <c r="AE80" s="191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</row>
    <row r="81" spans="1:74" x14ac:dyDescent="0.2">
      <c r="A81" s="186">
        <v>1098675985</v>
      </c>
      <c r="B81" s="187" t="s">
        <v>334</v>
      </c>
      <c r="C81" s="197">
        <v>1098675985</v>
      </c>
      <c r="D81" s="189">
        <f>IFERROR(VLOOKUP(C81,AHORRO!$F$1:$I$10000,3,0),0)</f>
        <v>632027</v>
      </c>
      <c r="E81" s="189">
        <f>IFERROR(VLOOKUP(C81,AHORRO!$A$1:$D$10000,3,0),0)</f>
        <v>1275711</v>
      </c>
      <c r="F81" s="189">
        <f>IFERROR(VLOOKUP(C81,AHORRO!$K$1:$N$10000,3,0),0)</f>
        <v>604234</v>
      </c>
      <c r="G81" s="189">
        <f>IFERROR(VLOOKUP($C81,PRESTAMOS!$A$1:$C$10000,3,0),0)</f>
        <v>0</v>
      </c>
      <c r="H81" s="189">
        <f>IFERROR(VLOOKUP(C81,PRESTAMOS!$I$1:$K$10000,3,0),0)</f>
        <v>0</v>
      </c>
      <c r="I81" s="190">
        <f>IFERROR(VLOOKUP(C81,PRESTAMOS!$A$1:$G$10000,7,0),0)</f>
        <v>0</v>
      </c>
      <c r="J81" s="190">
        <f>IFERROR(VLOOKUP(C81,PRESTAMOS!$A$1:$G$10000,4,0),0)</f>
        <v>0</v>
      </c>
      <c r="K81" s="189">
        <f>IFERROR(VLOOKUP(C81,PRESTAMOS!$Q$1:$W$10000,3,0),0)</f>
        <v>0</v>
      </c>
      <c r="L81" s="189">
        <f>IFERROR(VLOOKUP(C81,PRESTAMOS!$Y$1:$AE$10000,3,0),0)</f>
        <v>0</v>
      </c>
      <c r="M81" s="190">
        <f>IFERROR(VLOOKUP(C81,PRESTAMOS!$Y$1:$AE$10000,7,0),0)</f>
        <v>0</v>
      </c>
      <c r="N81" s="190">
        <f>IFERROR(VLOOKUP(C81,PRESTAMOS!$Q$1:$T$10000,4,0),0)</f>
        <v>0</v>
      </c>
      <c r="O81" s="189">
        <f>IFERROR(VLOOKUP(C81,PRESTAMOS!$AG$1:$AM$10000,3,0),0)</f>
        <v>0</v>
      </c>
      <c r="P81" s="189">
        <f>IFERROR(VLOOKUP(C81,PRESTAMOS!$AO$1:$AU$10000,3,0),0)</f>
        <v>0</v>
      </c>
      <c r="Q81" s="190">
        <f>IFERROR(VLOOKUP(C81,PRESTAMOS!$AO$1:$AU$10000,7,0),0)</f>
        <v>0</v>
      </c>
      <c r="R81" s="190">
        <f>IFERROR(VLOOKUP(C81,PRESTAMOS!$AG$1:$AM$10000,4,0),0)</f>
        <v>0</v>
      </c>
      <c r="S81" s="189">
        <f>IFERROR(VLOOKUP(C81,PRESTAMOS!$AW$1:$BC$10000,3,0),0)</f>
        <v>0</v>
      </c>
      <c r="T81" s="189">
        <f>IFERROR(VLOOKUP(C81,PRESTAMOS!$BE$1:$BK$10000,3,0),0)</f>
        <v>0</v>
      </c>
      <c r="U81" s="188">
        <f>IFERROR(VLOOKUP(C81,PRESTAMOS!$BE$1:$BK$10000,7,0),0)</f>
        <v>0</v>
      </c>
      <c r="V81" s="190">
        <f>IFERROR(VLOOKUP(C81,PRESTAMOS!$AW$1:$BC$10000,4,0),0)</f>
        <v>0</v>
      </c>
      <c r="W81" s="189">
        <f>IFERROR(VLOOKUP(C81,PRESTAMOS!$BM$1:$BS$10000,3,0),0)</f>
        <v>0</v>
      </c>
      <c r="X81" s="189">
        <f>IFERROR(VLOOKUP(C81,PRESTAMOS!$BU$1:$CA$10000,3,0),0)</f>
        <v>0</v>
      </c>
      <c r="Y81" s="190">
        <f>IFERROR(VLOOKUP(C81,PRESTAMOS!$BU$1:$CA$10000,7,0),0)</f>
        <v>0</v>
      </c>
      <c r="Z81" s="190">
        <f>IFERROR(VLOOKUP(C81,PRESTAMOS!$BM$1:$BS$10000,4,0),0)</f>
        <v>0</v>
      </c>
      <c r="AA81" s="189">
        <f>IFERROR(VLOOKUP(C81,AHORRO!$P$1:$S$10000,3,0),0)</f>
        <v>52250</v>
      </c>
      <c r="AB81" s="190"/>
      <c r="AC81" s="190"/>
      <c r="AD81" s="188"/>
      <c r="AE81" s="191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7"/>
      <c r="BN81" s="187"/>
      <c r="BO81" s="187"/>
      <c r="BP81" s="187"/>
      <c r="BQ81" s="187"/>
      <c r="BR81" s="187"/>
      <c r="BS81" s="187"/>
      <c r="BT81" s="187"/>
      <c r="BU81" s="187"/>
      <c r="BV81" s="187"/>
    </row>
    <row r="82" spans="1:74" x14ac:dyDescent="0.2">
      <c r="A82" s="186">
        <v>530</v>
      </c>
      <c r="B82" s="187" t="s">
        <v>122</v>
      </c>
      <c r="C82" s="188">
        <v>1090404283</v>
      </c>
      <c r="D82" s="189">
        <f>IFERROR(VLOOKUP(C82,AHORRO!$F$1:$I$10000,3,0),0)</f>
        <v>1491324</v>
      </c>
      <c r="E82" s="189">
        <f>IFERROR(VLOOKUP(C82,AHORRO!$A$1:$D$10000,3,0),0)</f>
        <v>93086</v>
      </c>
      <c r="F82" s="189">
        <f>IFERROR(VLOOKUP(C82,AHORRO!$K$1:$N$10000,3,0),0)</f>
        <v>1385658</v>
      </c>
      <c r="G82" s="189">
        <f>IFERROR(VLOOKUP($C82,PRESTAMOS!$A$1:$C$10000,3,0),0)</f>
        <v>6374094</v>
      </c>
      <c r="H82" s="189">
        <f>IFERROR(VLOOKUP(C82,PRESTAMOS!$I$1:$K$10000,3,0),0)</f>
        <v>2235801</v>
      </c>
      <c r="I82" s="190">
        <f>IFERROR(VLOOKUP(C82,PRESTAMOS!$A$1:$G$10000,7,0),0)</f>
        <v>105</v>
      </c>
      <c r="J82" s="190" t="str">
        <f>IFERROR(VLOOKUP(C82,PRESTAMOS!$A$1:$G$10000,4,0),0)</f>
        <v>MEJORAS LOCATIVAS</v>
      </c>
      <c r="K82" s="189">
        <f>IFERROR(VLOOKUP(C82,PRESTAMOS!$Q$1:$W$10000,3,0),0)</f>
        <v>742400</v>
      </c>
      <c r="L82" s="189">
        <f>IFERROR(VLOOKUP(C82,PRESTAMOS!$Y$1:$AE$10000,3,0),0)</f>
        <v>113620</v>
      </c>
      <c r="M82" s="190">
        <f>IFERROR(VLOOKUP(C82,PRESTAMOS!$Y$1:$AE$10000,7,0),0)</f>
        <v>44</v>
      </c>
      <c r="N82" s="190" t="str">
        <f>IFERROR(VLOOKUP(C82,PRESTAMOS!$Q$1:$T$10000,4,0),0)</f>
        <v>CREDITO NAVIDEÑO</v>
      </c>
      <c r="O82" s="189">
        <f>IFERROR(VLOOKUP(C82,PRESTAMOS!$AG$1:$AM$10000,3,0),0)</f>
        <v>0</v>
      </c>
      <c r="P82" s="189">
        <f>IFERROR(VLOOKUP(C82,PRESTAMOS!$AO$1:$AU$10000,3,0),0)</f>
        <v>0</v>
      </c>
      <c r="Q82" s="190">
        <f>IFERROR(VLOOKUP(C82,PRESTAMOS!$AO$1:$AU$10000,7,0),0)</f>
        <v>0</v>
      </c>
      <c r="R82" s="190">
        <f>IFERROR(VLOOKUP(C82,PRESTAMOS!$AG$1:$AM$10000,4,0),0)</f>
        <v>0</v>
      </c>
      <c r="S82" s="189">
        <f>IFERROR(VLOOKUP(C82,PRESTAMOS!$AW$1:$BC$10000,3,0),0)</f>
        <v>0</v>
      </c>
      <c r="T82" s="189">
        <f>IFERROR(VLOOKUP(C82,PRESTAMOS!$BE$1:$BK$10000,3,0),0)</f>
        <v>0</v>
      </c>
      <c r="U82" s="188">
        <f>IFERROR(VLOOKUP(C82,PRESTAMOS!$BE$1:$BK$10000,7,0),0)</f>
        <v>0</v>
      </c>
      <c r="V82" s="190">
        <f>IFERROR(VLOOKUP(C82,PRESTAMOS!$AW$1:$BC$10000,4,0),0)</f>
        <v>0</v>
      </c>
      <c r="W82" s="189">
        <f>IFERROR(VLOOKUP(C82,PRESTAMOS!$BM$1:$BS$10000,3,0),0)</f>
        <v>0</v>
      </c>
      <c r="X82" s="189">
        <f>IFERROR(VLOOKUP(C82,PRESTAMOS!$BU$1:$CA$10000,3,0),0)</f>
        <v>0</v>
      </c>
      <c r="Y82" s="190">
        <f>IFERROR(VLOOKUP(C82,PRESTAMOS!$BU$1:$CA$10000,7,0),0)</f>
        <v>0</v>
      </c>
      <c r="Z82" s="190">
        <f>IFERROR(VLOOKUP(C82,PRESTAMOS!$BM$1:$BS$10000,4,0),0)</f>
        <v>0</v>
      </c>
      <c r="AA82" s="189">
        <f>IFERROR(VLOOKUP(C82,AHORRO!$P$1:$S$10000,3,0),0)</f>
        <v>42385</v>
      </c>
      <c r="AB82" s="190"/>
      <c r="AC82" s="190"/>
      <c r="AD82" s="188"/>
      <c r="AE82" s="191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187"/>
      <c r="BN82" s="187"/>
      <c r="BO82" s="187"/>
      <c r="BP82" s="187"/>
      <c r="BQ82" s="187"/>
      <c r="BR82" s="187"/>
      <c r="BS82" s="187"/>
      <c r="BT82" s="187"/>
      <c r="BU82" s="187"/>
      <c r="BV82" s="187"/>
    </row>
    <row r="83" spans="1:74" x14ac:dyDescent="0.2">
      <c r="A83" s="173">
        <v>63497092</v>
      </c>
      <c r="B83" s="170" t="s">
        <v>498</v>
      </c>
      <c r="C83" s="192">
        <v>63497092</v>
      </c>
      <c r="D83" s="189">
        <f>IFERROR(VLOOKUP(C83,AHORRO!$F$1:$I$10000,3,0),0)</f>
        <v>787883</v>
      </c>
      <c r="E83" s="189">
        <f>IFERROR(VLOOKUP(C83,AHORRO!$A$1:$D$10000,3,0),0)</f>
        <v>0</v>
      </c>
      <c r="F83" s="189">
        <f>IFERROR(VLOOKUP(C83,AHORRO!$K$1:$N$10000,3,0),0)</f>
        <v>766500</v>
      </c>
      <c r="G83" s="189">
        <f>IFERROR(VLOOKUP($C83,PRESTAMOS!$A$1:$C$10000,3,0),0)</f>
        <v>0</v>
      </c>
      <c r="H83" s="189">
        <f>IFERROR(VLOOKUP(C83,PRESTAMOS!$I$1:$K$10000,3,0),0)</f>
        <v>0</v>
      </c>
      <c r="I83" s="190">
        <f>IFERROR(VLOOKUP(C83,PRESTAMOS!$A$1:$G$10000,7,0),0)</f>
        <v>0</v>
      </c>
      <c r="J83" s="190">
        <f>IFERROR(VLOOKUP(C83,PRESTAMOS!$A$1:$G$10000,4,0),0)</f>
        <v>0</v>
      </c>
      <c r="K83" s="189">
        <f>IFERROR(VLOOKUP(C83,PRESTAMOS!$Q$1:$W$10000,3,0),0)</f>
        <v>0</v>
      </c>
      <c r="L83" s="189">
        <f>IFERROR(VLOOKUP(C83,PRESTAMOS!$Y$1:$AE$10000,3,0),0)</f>
        <v>0</v>
      </c>
      <c r="M83" s="190">
        <f>IFERROR(VLOOKUP(C83,PRESTAMOS!$Y$1:$AE$10000,7,0),0)</f>
        <v>0</v>
      </c>
      <c r="N83" s="190">
        <f>IFERROR(VLOOKUP(C83,PRESTAMOS!$Q$1:$T$10000,4,0),0)</f>
        <v>0</v>
      </c>
      <c r="O83" s="189">
        <f>IFERROR(VLOOKUP(C83,PRESTAMOS!$AG$1:$AM$10000,3,0),0)</f>
        <v>0</v>
      </c>
      <c r="P83" s="189">
        <f>IFERROR(VLOOKUP(C83,PRESTAMOS!$AO$1:$AU$10000,3,0),0)</f>
        <v>0</v>
      </c>
      <c r="Q83" s="190">
        <f>IFERROR(VLOOKUP(C83,PRESTAMOS!$AO$1:$AU$10000,7,0),0)</f>
        <v>0</v>
      </c>
      <c r="R83" s="190">
        <f>IFERROR(VLOOKUP(C83,PRESTAMOS!$AG$1:$AM$10000,4,0),0)</f>
        <v>0</v>
      </c>
      <c r="S83" s="189">
        <f>IFERROR(VLOOKUP(C83,PRESTAMOS!$AW$1:$BC$10000,3,0),0)</f>
        <v>0</v>
      </c>
      <c r="T83" s="189">
        <f>IFERROR(VLOOKUP(C83,PRESTAMOS!$BE$1:$BK$10000,3,0),0)</f>
        <v>0</v>
      </c>
      <c r="U83" s="188">
        <f>IFERROR(VLOOKUP(C83,PRESTAMOS!$BE$1:$BK$10000,7,0),0)</f>
        <v>0</v>
      </c>
      <c r="V83" s="190">
        <f>IFERROR(VLOOKUP(C83,PRESTAMOS!$AW$1:$BC$10000,4,0),0)</f>
        <v>0</v>
      </c>
      <c r="W83" s="189">
        <f>IFERROR(VLOOKUP(C83,PRESTAMOS!$BM$1:$BS$10000,3,0),0)</f>
        <v>0</v>
      </c>
      <c r="X83" s="189">
        <f>IFERROR(VLOOKUP(C83,PRESTAMOS!$BU$1:$CA$10000,3,0),0)</f>
        <v>0</v>
      </c>
      <c r="Y83" s="190">
        <f>IFERROR(VLOOKUP(C83,PRESTAMOS!$BU$1:$CA$10000,7,0),0)</f>
        <v>0</v>
      </c>
      <c r="Z83" s="190">
        <f>IFERROR(VLOOKUP(C83,PRESTAMOS!$BM$1:$BS$10000,4,0),0)</f>
        <v>0</v>
      </c>
      <c r="AA83" s="189">
        <f>IFERROR(VLOOKUP(C83,AHORRO!$P$1:$S$10000,3,0),0)</f>
        <v>16889</v>
      </c>
      <c r="AB83" s="190"/>
      <c r="AC83" s="190"/>
      <c r="AD83" s="188"/>
      <c r="AE83" s="191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187"/>
      <c r="BN83" s="187"/>
      <c r="BO83" s="187"/>
      <c r="BP83" s="187"/>
      <c r="BQ83" s="187"/>
      <c r="BR83" s="187"/>
      <c r="BS83" s="187"/>
      <c r="BT83" s="187"/>
      <c r="BU83" s="187"/>
      <c r="BV83" s="187"/>
    </row>
    <row r="84" spans="1:74" x14ac:dyDescent="0.2">
      <c r="A84" s="173">
        <v>1098786734</v>
      </c>
      <c r="B84" s="170" t="s">
        <v>478</v>
      </c>
      <c r="C84" s="192">
        <v>1098786734</v>
      </c>
      <c r="D84" s="189">
        <f>IFERROR(VLOOKUP(C84,AHORRO!$F$1:$I$10000,3,0),0)</f>
        <v>359290</v>
      </c>
      <c r="E84" s="189">
        <f>IFERROR(VLOOKUP(C84,AHORRO!$A$1:$D$10000,3,0),0)</f>
        <v>0</v>
      </c>
      <c r="F84" s="189">
        <f>IFERROR(VLOOKUP(C84,AHORRO!$K$1:$N$10000,3,0),0)</f>
        <v>348461</v>
      </c>
      <c r="G84" s="189">
        <f>IFERROR(VLOOKUP($C84,PRESTAMOS!$A$1:$C$10000,3,0),0)</f>
        <v>0</v>
      </c>
      <c r="H84" s="189">
        <f>IFERROR(VLOOKUP(C84,PRESTAMOS!$I$1:$K$10000,3,0),0)</f>
        <v>0</v>
      </c>
      <c r="I84" s="190">
        <f>IFERROR(VLOOKUP(C84,PRESTAMOS!$A$1:$G$10000,7,0),0)</f>
        <v>0</v>
      </c>
      <c r="J84" s="190">
        <f>IFERROR(VLOOKUP(C84,PRESTAMOS!$A$1:$G$10000,4,0),0)</f>
        <v>0</v>
      </c>
      <c r="K84" s="189">
        <f>IFERROR(VLOOKUP(C84,PRESTAMOS!$Q$1:$W$10000,3,0),0)</f>
        <v>0</v>
      </c>
      <c r="L84" s="189">
        <f>IFERROR(VLOOKUP(C84,PRESTAMOS!$Y$1:$AE$10000,3,0),0)</f>
        <v>0</v>
      </c>
      <c r="M84" s="190">
        <f>IFERROR(VLOOKUP(C84,PRESTAMOS!$Y$1:$AE$10000,7,0),0)</f>
        <v>0</v>
      </c>
      <c r="N84" s="190">
        <f>IFERROR(VLOOKUP(C84,PRESTAMOS!$Q$1:$T$10000,4,0),0)</f>
        <v>0</v>
      </c>
      <c r="O84" s="189">
        <f>IFERROR(VLOOKUP(C84,PRESTAMOS!$AG$1:$AM$10000,3,0),0)</f>
        <v>0</v>
      </c>
      <c r="P84" s="189">
        <f>IFERROR(VLOOKUP(C84,PRESTAMOS!$AO$1:$AU$10000,3,0),0)</f>
        <v>0</v>
      </c>
      <c r="Q84" s="190">
        <f>IFERROR(VLOOKUP(C84,PRESTAMOS!$AO$1:$AU$10000,7,0),0)</f>
        <v>0</v>
      </c>
      <c r="R84" s="190">
        <f>IFERROR(VLOOKUP(C84,PRESTAMOS!$AG$1:$AM$10000,4,0),0)</f>
        <v>0</v>
      </c>
      <c r="S84" s="189">
        <f>IFERROR(VLOOKUP(C84,PRESTAMOS!$AW$1:$BC$10000,3,0),0)</f>
        <v>0</v>
      </c>
      <c r="T84" s="189">
        <f>IFERROR(VLOOKUP(C84,PRESTAMOS!$BE$1:$BK$10000,3,0),0)</f>
        <v>0</v>
      </c>
      <c r="U84" s="188">
        <f>IFERROR(VLOOKUP(C84,PRESTAMOS!$BE$1:$BK$10000,7,0),0)</f>
        <v>0</v>
      </c>
      <c r="V84" s="190">
        <f>IFERROR(VLOOKUP(C84,PRESTAMOS!$AW$1:$BC$10000,4,0),0)</f>
        <v>0</v>
      </c>
      <c r="W84" s="189">
        <f>IFERROR(VLOOKUP(C84,PRESTAMOS!$BM$1:$BS$10000,3,0),0)</f>
        <v>0</v>
      </c>
      <c r="X84" s="189">
        <f>IFERROR(VLOOKUP(C84,PRESTAMOS!$BU$1:$CA$10000,3,0),0)</f>
        <v>0</v>
      </c>
      <c r="Y84" s="190">
        <f>IFERROR(VLOOKUP(C84,PRESTAMOS!$BU$1:$CA$10000,7,0),0)</f>
        <v>0</v>
      </c>
      <c r="Z84" s="190">
        <f>IFERROR(VLOOKUP(C84,PRESTAMOS!$BM$1:$BS$10000,4,0),0)</f>
        <v>0</v>
      </c>
      <c r="AA84" s="189">
        <f>IFERROR(VLOOKUP(C84,AHORRO!$P$1:$S$10000,3,0),0)</f>
        <v>20928</v>
      </c>
      <c r="AB84" s="190"/>
      <c r="AC84" s="190"/>
      <c r="AD84" s="188"/>
      <c r="AE84" s="191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187"/>
      <c r="BN84" s="187"/>
      <c r="BO84" s="187"/>
      <c r="BP84" s="187"/>
      <c r="BQ84" s="187"/>
      <c r="BR84" s="187"/>
      <c r="BS84" s="187"/>
      <c r="BT84" s="187"/>
      <c r="BU84" s="187"/>
      <c r="BV84" s="187"/>
    </row>
    <row r="85" spans="1:74" x14ac:dyDescent="0.2">
      <c r="A85" s="193">
        <v>37842685</v>
      </c>
      <c r="B85" s="194" t="s">
        <v>282</v>
      </c>
      <c r="C85" s="195">
        <v>37842685</v>
      </c>
      <c r="D85" s="189">
        <f>IFERROR(VLOOKUP(C85,AHORRO!$F$1:$I$10000,3,0),0)</f>
        <v>869381</v>
      </c>
      <c r="E85" s="189">
        <f>IFERROR(VLOOKUP(C85,AHORRO!$A$1:$D$10000,3,0),0)</f>
        <v>204573</v>
      </c>
      <c r="F85" s="189">
        <f>IFERROR(VLOOKUP(C85,AHORRO!$K$1:$N$10000,3,0),0)</f>
        <v>823224</v>
      </c>
      <c r="G85" s="189">
        <f>IFERROR(VLOOKUP($C85,PRESTAMOS!$A$1:$C$10000,3,0),0)</f>
        <v>4496111</v>
      </c>
      <c r="H85" s="189">
        <f>IFERROR(VLOOKUP(C85,PRESTAMOS!$I$1:$K$10000,3,0),0)</f>
        <v>458865</v>
      </c>
      <c r="I85" s="190">
        <f>IFERROR(VLOOKUP(C85,PRESTAMOS!$A$1:$G$10000,7,0),0)</f>
        <v>32</v>
      </c>
      <c r="J85" s="190" t="str">
        <f>IFERROR(VLOOKUP(C85,PRESTAMOS!$A$1:$G$10000,4,0),0)</f>
        <v>MEJORAS LOCATIVAS</v>
      </c>
      <c r="K85" s="189">
        <f>IFERROR(VLOOKUP(C85,PRESTAMOS!$Q$1:$W$10000,3,0),0)</f>
        <v>0</v>
      </c>
      <c r="L85" s="189">
        <f>IFERROR(VLOOKUP(C85,PRESTAMOS!$Y$1:$AE$10000,3,0),0)</f>
        <v>0</v>
      </c>
      <c r="M85" s="190">
        <f>IFERROR(VLOOKUP(C85,PRESTAMOS!$Y$1:$AE$10000,7,0),0)</f>
        <v>0</v>
      </c>
      <c r="N85" s="190">
        <f>IFERROR(VLOOKUP(C85,PRESTAMOS!$Q$1:$T$10000,4,0),0)</f>
        <v>0</v>
      </c>
      <c r="O85" s="189">
        <f>IFERROR(VLOOKUP(C85,PRESTAMOS!$AG$1:$AM$10000,3,0),0)</f>
        <v>0</v>
      </c>
      <c r="P85" s="189">
        <f>IFERROR(VLOOKUP(C85,PRESTAMOS!$AO$1:$AU$10000,3,0),0)</f>
        <v>0</v>
      </c>
      <c r="Q85" s="190">
        <f>IFERROR(VLOOKUP(C85,PRESTAMOS!$AO$1:$AU$10000,7,0),0)</f>
        <v>0</v>
      </c>
      <c r="R85" s="190">
        <f>IFERROR(VLOOKUP(C85,PRESTAMOS!$AG$1:$AM$10000,4,0),0)</f>
        <v>0</v>
      </c>
      <c r="S85" s="189">
        <f>IFERROR(VLOOKUP(C85,PRESTAMOS!$AW$1:$BC$10000,3,0),0)</f>
        <v>0</v>
      </c>
      <c r="T85" s="189">
        <f>IFERROR(VLOOKUP(C85,PRESTAMOS!$BE$1:$BK$10000,3,0),0)</f>
        <v>0</v>
      </c>
      <c r="U85" s="188">
        <f>IFERROR(VLOOKUP(C85,PRESTAMOS!$BE$1:$BK$10000,7,0),0)</f>
        <v>0</v>
      </c>
      <c r="V85" s="190">
        <f>IFERROR(VLOOKUP(C85,PRESTAMOS!$AW$1:$BC$10000,4,0),0)</f>
        <v>0</v>
      </c>
      <c r="W85" s="189">
        <f>IFERROR(VLOOKUP(C85,PRESTAMOS!$BM$1:$BS$10000,3,0),0)</f>
        <v>0</v>
      </c>
      <c r="X85" s="189">
        <f>IFERROR(VLOOKUP(C85,PRESTAMOS!$BU$1:$CA$10000,3,0),0)</f>
        <v>0</v>
      </c>
      <c r="Y85" s="190">
        <f>IFERROR(VLOOKUP(C85,PRESTAMOS!$BU$1:$CA$10000,7,0),0)</f>
        <v>0</v>
      </c>
      <c r="Z85" s="190">
        <f>IFERROR(VLOOKUP(C85,PRESTAMOS!$BM$1:$BS$10000,4,0),0)</f>
        <v>0</v>
      </c>
      <c r="AA85" s="189">
        <f>IFERROR(VLOOKUP(C85,AHORRO!$P$1:$S$10000,3,0),0)</f>
        <v>23542</v>
      </c>
      <c r="AB85" s="190"/>
      <c r="AC85" s="190"/>
      <c r="AD85" s="188"/>
      <c r="AE85" s="191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</row>
    <row r="86" spans="1:74" x14ac:dyDescent="0.2">
      <c r="A86" s="186">
        <v>63560223</v>
      </c>
      <c r="B86" s="187" t="s">
        <v>565</v>
      </c>
      <c r="C86" s="188">
        <v>63560223</v>
      </c>
      <c r="D86" s="189">
        <f>IFERROR(VLOOKUP(C86,AHORRO!$F$1:$I$10000,3,0),0)</f>
        <v>207188</v>
      </c>
      <c r="E86" s="189">
        <f>IFERROR(VLOOKUP(C86,AHORRO!$A$1:$D$10000,3,0),0)</f>
        <v>207678</v>
      </c>
      <c r="F86" s="189">
        <f>IFERROR(VLOOKUP(C86,AHORRO!$K$1:$N$10000,3,0),0)</f>
        <v>203600</v>
      </c>
      <c r="G86" s="189">
        <f>IFERROR(VLOOKUP($C86,PRESTAMOS!$A$1:$C$10000,3,0),0)</f>
        <v>0</v>
      </c>
      <c r="H86" s="189">
        <f>IFERROR(VLOOKUP(C86,PRESTAMOS!$I$1:$K$10000,3,0),0)</f>
        <v>0</v>
      </c>
      <c r="I86" s="190">
        <f>IFERROR(VLOOKUP(C86,PRESTAMOS!$A$1:$G$10000,7,0),0)</f>
        <v>0</v>
      </c>
      <c r="J86" s="190">
        <f>IFERROR(VLOOKUP(C86,PRESTAMOS!$A$1:$G$10000,4,0),0)</f>
        <v>0</v>
      </c>
      <c r="K86" s="189">
        <f>IFERROR(VLOOKUP(C86,PRESTAMOS!$Q$1:$W$10000,3,0),0)</f>
        <v>0</v>
      </c>
      <c r="L86" s="189">
        <f>IFERROR(VLOOKUP(C86,PRESTAMOS!$Y$1:$AE$10000,3,0),0)</f>
        <v>0</v>
      </c>
      <c r="M86" s="190">
        <f>IFERROR(VLOOKUP(C86,PRESTAMOS!$Y$1:$AE$10000,7,0),0)</f>
        <v>0</v>
      </c>
      <c r="N86" s="190">
        <f>IFERROR(VLOOKUP(C86,PRESTAMOS!$Q$1:$T$10000,4,0),0)</f>
        <v>0</v>
      </c>
      <c r="O86" s="189">
        <f>IFERROR(VLOOKUP(C86,PRESTAMOS!$AG$1:$AM$10000,3,0),0)</f>
        <v>0</v>
      </c>
      <c r="P86" s="189">
        <f>IFERROR(VLOOKUP(C86,PRESTAMOS!$AO$1:$AU$10000,3,0),0)</f>
        <v>0</v>
      </c>
      <c r="Q86" s="190">
        <f>IFERROR(VLOOKUP(C86,PRESTAMOS!$AO$1:$AU$10000,7,0),0)</f>
        <v>0</v>
      </c>
      <c r="R86" s="190">
        <f>IFERROR(VLOOKUP(C86,PRESTAMOS!$AG$1:$AM$10000,4,0),0)</f>
        <v>0</v>
      </c>
      <c r="S86" s="189">
        <f>IFERROR(VLOOKUP(C86,PRESTAMOS!$AW$1:$BC$10000,3,0),0)</f>
        <v>0</v>
      </c>
      <c r="T86" s="189">
        <f>IFERROR(VLOOKUP(C86,PRESTAMOS!$BE$1:$BK$10000,3,0),0)</f>
        <v>0</v>
      </c>
      <c r="U86" s="188">
        <f>IFERROR(VLOOKUP(C86,PRESTAMOS!$BE$1:$BK$10000,7,0),0)</f>
        <v>0</v>
      </c>
      <c r="V86" s="190">
        <f>IFERROR(VLOOKUP(C86,PRESTAMOS!$AW$1:$BC$10000,4,0),0)</f>
        <v>0</v>
      </c>
      <c r="W86" s="189">
        <f>IFERROR(VLOOKUP(C86,PRESTAMOS!$BM$1:$BS$10000,3,0),0)</f>
        <v>0</v>
      </c>
      <c r="X86" s="189">
        <f>IFERROR(VLOOKUP(C86,PRESTAMOS!$BU$1:$CA$10000,3,0),0)</f>
        <v>0</v>
      </c>
      <c r="Y86" s="190">
        <f>IFERROR(VLOOKUP(C86,PRESTAMOS!$BU$1:$CA$10000,7,0),0)</f>
        <v>0</v>
      </c>
      <c r="Z86" s="190">
        <f>IFERROR(VLOOKUP(C86,PRESTAMOS!$BM$1:$BS$10000,4,0),0)</f>
        <v>0</v>
      </c>
      <c r="AA86" s="189">
        <f>IFERROR(VLOOKUP(C86,AHORRO!$P$1:$S$10000,3,0),0)</f>
        <v>17418</v>
      </c>
      <c r="AB86" s="190"/>
      <c r="AC86" s="190"/>
      <c r="AD86" s="188"/>
      <c r="AE86" s="191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</row>
    <row r="87" spans="1:74" x14ac:dyDescent="0.2">
      <c r="A87" s="173">
        <v>88271365</v>
      </c>
      <c r="B87" s="170" t="s">
        <v>521</v>
      </c>
      <c r="C87" s="192">
        <v>88271365</v>
      </c>
      <c r="D87" s="189">
        <f>IFERROR(VLOOKUP(C87,AHORRO!$F$1:$I$10000,3,0),0)</f>
        <v>157578</v>
      </c>
      <c r="E87" s="189">
        <f>IFERROR(VLOOKUP(C87,AHORRO!$A$1:$D$10000,3,0),0)</f>
        <v>316192</v>
      </c>
      <c r="F87" s="189">
        <f>IFERROR(VLOOKUP(C87,AHORRO!$K$1:$N$10000,3,0),0)</f>
        <v>153300</v>
      </c>
      <c r="G87" s="189">
        <f>IFERROR(VLOOKUP($C87,PRESTAMOS!$A$1:$C$10000,3,0),0)</f>
        <v>291935</v>
      </c>
      <c r="H87" s="189">
        <f>IFERROR(VLOOKUP(C87,PRESTAMOS!$I$1:$K$10000,3,0),0)</f>
        <v>16901</v>
      </c>
      <c r="I87" s="190">
        <f>IFERROR(VLOOKUP(C87,PRESTAMOS!$A$1:$G$10000,7,0),0)</f>
        <v>11</v>
      </c>
      <c r="J87" s="190" t="str">
        <f>IFERROR(VLOOKUP(C87,PRESTAMOS!$A$1:$G$10000,4,0),0)</f>
        <v>LIBRE INVERSION</v>
      </c>
      <c r="K87" s="189">
        <f>IFERROR(VLOOKUP(C87,PRESTAMOS!$Q$1:$W$10000,3,0),0)</f>
        <v>154178</v>
      </c>
      <c r="L87" s="189">
        <f>IFERROR(VLOOKUP(C87,PRESTAMOS!$Y$1:$AE$10000,3,0),0)</f>
        <v>14284</v>
      </c>
      <c r="M87" s="190">
        <f>IFERROR(VLOOKUP(C87,PRESTAMOS!$Y$1:$AE$10000,7,0),0)</f>
        <v>18</v>
      </c>
      <c r="N87" s="190" t="str">
        <f>IFERROR(VLOOKUP(C87,PRESTAMOS!$Q$1:$T$10000,4,0),0)</f>
        <v>LIBRE INVERSION</v>
      </c>
      <c r="O87" s="189">
        <f>IFERROR(VLOOKUP(C87,PRESTAMOS!$AG$1:$AM$10000,3,0),0)</f>
        <v>0</v>
      </c>
      <c r="P87" s="189">
        <f>IFERROR(VLOOKUP(C87,PRESTAMOS!$AO$1:$AU$10000,3,0),0)</f>
        <v>0</v>
      </c>
      <c r="Q87" s="190">
        <f>IFERROR(VLOOKUP(C87,PRESTAMOS!$AO$1:$AU$10000,7,0),0)</f>
        <v>0</v>
      </c>
      <c r="R87" s="190">
        <f>IFERROR(VLOOKUP(C87,PRESTAMOS!$AG$1:$AM$10000,4,0),0)</f>
        <v>0</v>
      </c>
      <c r="S87" s="189">
        <f>IFERROR(VLOOKUP(C87,PRESTAMOS!$AW$1:$BC$10000,3,0),0)</f>
        <v>0</v>
      </c>
      <c r="T87" s="189">
        <f>IFERROR(VLOOKUP(C87,PRESTAMOS!$BE$1:$BK$10000,3,0),0)</f>
        <v>0</v>
      </c>
      <c r="U87" s="188">
        <f>IFERROR(VLOOKUP(C87,PRESTAMOS!$BE$1:$BK$10000,7,0),0)</f>
        <v>0</v>
      </c>
      <c r="V87" s="190">
        <f>IFERROR(VLOOKUP(C87,PRESTAMOS!$AW$1:$BC$10000,4,0),0)</f>
        <v>0</v>
      </c>
      <c r="W87" s="189">
        <f>IFERROR(VLOOKUP(C87,PRESTAMOS!$BM$1:$BS$10000,3,0),0)</f>
        <v>0</v>
      </c>
      <c r="X87" s="189">
        <f>IFERROR(VLOOKUP(C87,PRESTAMOS!$BU$1:$CA$10000,3,0),0)</f>
        <v>0</v>
      </c>
      <c r="Y87" s="190">
        <f>IFERROR(VLOOKUP(C87,PRESTAMOS!$BU$1:$CA$10000,7,0),0)</f>
        <v>0</v>
      </c>
      <c r="Z87" s="190">
        <f>IFERROR(VLOOKUP(C87,PRESTAMOS!$BM$1:$BS$10000,4,0),0)</f>
        <v>0</v>
      </c>
      <c r="AA87" s="189">
        <f>IFERROR(VLOOKUP(C87,AHORRO!$P$1:$S$10000,3,0),0)</f>
        <v>10602</v>
      </c>
      <c r="AB87" s="190"/>
      <c r="AC87" s="190"/>
      <c r="AD87" s="188"/>
      <c r="AE87" s="191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</row>
    <row r="88" spans="1:74" x14ac:dyDescent="0.2">
      <c r="A88" s="186" t="s">
        <v>251</v>
      </c>
      <c r="B88" s="187" t="s">
        <v>132</v>
      </c>
      <c r="C88" s="188">
        <v>9528193</v>
      </c>
      <c r="D88" s="189">
        <f>IFERROR(VLOOKUP(C88,AHORRO!$F$1:$I$10000,3,0),0)</f>
        <v>1061655</v>
      </c>
      <c r="E88" s="189">
        <f>IFERROR(VLOOKUP(C88,AHORRO!$A$1:$D$10000,3,0),0)</f>
        <v>1438402</v>
      </c>
      <c r="F88" s="189">
        <f>IFERROR(VLOOKUP(C88,AHORRO!$K$1:$N$10000,3,0),0)</f>
        <v>963924</v>
      </c>
      <c r="G88" s="189">
        <f>IFERROR(VLOOKUP($C88,PRESTAMOS!$A$1:$C$10000,3,0),0)</f>
        <v>0</v>
      </c>
      <c r="H88" s="189">
        <f>IFERROR(VLOOKUP(C88,PRESTAMOS!$I$1:$K$10000,3,0),0)</f>
        <v>0</v>
      </c>
      <c r="I88" s="190">
        <f>IFERROR(VLOOKUP(C88,PRESTAMOS!$A$1:$G$10000,7,0),0)</f>
        <v>0</v>
      </c>
      <c r="J88" s="190">
        <f>IFERROR(VLOOKUP(C88,PRESTAMOS!$A$1:$G$10000,4,0),0)</f>
        <v>0</v>
      </c>
      <c r="K88" s="189">
        <f>IFERROR(VLOOKUP(C88,PRESTAMOS!$Q$1:$W$10000,3,0),0)</f>
        <v>0</v>
      </c>
      <c r="L88" s="189">
        <f>IFERROR(VLOOKUP(C88,PRESTAMOS!$Y$1:$AE$10000,3,0),0)</f>
        <v>0</v>
      </c>
      <c r="M88" s="190">
        <f>IFERROR(VLOOKUP(C88,PRESTAMOS!$Y$1:$AE$10000,7,0),0)</f>
        <v>0</v>
      </c>
      <c r="N88" s="190">
        <f>IFERROR(VLOOKUP(C88,PRESTAMOS!$Q$1:$T$10000,4,0),0)</f>
        <v>0</v>
      </c>
      <c r="O88" s="189">
        <f>IFERROR(VLOOKUP(C88,PRESTAMOS!$AG$1:$AM$10000,3,0),0)</f>
        <v>0</v>
      </c>
      <c r="P88" s="189">
        <f>IFERROR(VLOOKUP(C88,PRESTAMOS!$AO$1:$AU$10000,3,0),0)</f>
        <v>0</v>
      </c>
      <c r="Q88" s="190">
        <f>IFERROR(VLOOKUP(C88,PRESTAMOS!$AO$1:$AU$10000,7,0),0)</f>
        <v>0</v>
      </c>
      <c r="R88" s="190">
        <f>IFERROR(VLOOKUP(C88,PRESTAMOS!$AG$1:$AM$10000,4,0),0)</f>
        <v>0</v>
      </c>
      <c r="S88" s="189">
        <f>IFERROR(VLOOKUP(C88,PRESTAMOS!$AW$1:$BC$10000,3,0),0)</f>
        <v>0</v>
      </c>
      <c r="T88" s="189">
        <f>IFERROR(VLOOKUP(C88,PRESTAMOS!$BE$1:$BK$10000,3,0),0)</f>
        <v>0</v>
      </c>
      <c r="U88" s="188">
        <f>IFERROR(VLOOKUP(C88,PRESTAMOS!$BE$1:$BK$10000,7,0),0)</f>
        <v>0</v>
      </c>
      <c r="V88" s="190">
        <f>IFERROR(VLOOKUP(C88,PRESTAMOS!$AW$1:$BC$10000,4,0),0)</f>
        <v>0</v>
      </c>
      <c r="W88" s="189">
        <f>IFERROR(VLOOKUP(C88,PRESTAMOS!$BM$1:$BS$10000,3,0),0)</f>
        <v>0</v>
      </c>
      <c r="X88" s="189">
        <f>IFERROR(VLOOKUP(C88,PRESTAMOS!$BU$1:$CA$10000,3,0),0)</f>
        <v>0</v>
      </c>
      <c r="Y88" s="190">
        <f>IFERROR(VLOOKUP(C88,PRESTAMOS!$BU$1:$CA$10000,7,0),0)</f>
        <v>0</v>
      </c>
      <c r="Z88" s="190">
        <f>IFERROR(VLOOKUP(C88,PRESTAMOS!$BM$1:$BS$10000,4,0),0)</f>
        <v>0</v>
      </c>
      <c r="AA88" s="189">
        <f>IFERROR(VLOOKUP(C88,AHORRO!$P$1:$S$10000,3,0),0)</f>
        <v>60530</v>
      </c>
      <c r="AB88" s="190"/>
      <c r="AC88" s="190"/>
      <c r="AD88" s="188"/>
      <c r="AE88" s="191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</row>
    <row r="89" spans="1:74" x14ac:dyDescent="0.2">
      <c r="A89" s="186">
        <v>91017761</v>
      </c>
      <c r="B89" s="187" t="s">
        <v>372</v>
      </c>
      <c r="C89" s="188">
        <v>91017761</v>
      </c>
      <c r="D89" s="189">
        <f>IFERROR(VLOOKUP(C89,AHORRO!$F$1:$I$10000,3,0),0)</f>
        <v>861172</v>
      </c>
      <c r="E89" s="189">
        <f>IFERROR(VLOOKUP(C89,AHORRO!$A$1:$D$10000,3,0),0)</f>
        <v>577405</v>
      </c>
      <c r="F89" s="189">
        <f>IFERROR(VLOOKUP(C89,AHORRO!$K$1:$N$10000,3,0),0)</f>
        <v>825664</v>
      </c>
      <c r="G89" s="189">
        <f>IFERROR(VLOOKUP($C89,PRESTAMOS!$A$1:$C$10000,3,0),0)</f>
        <v>108722</v>
      </c>
      <c r="H89" s="189">
        <f>IFERROR(VLOOKUP(C89,PRESTAMOS!$I$1:$K$10000,3,0),0)</f>
        <v>1552</v>
      </c>
      <c r="I89" s="190">
        <f>IFERROR(VLOOKUP(C89,PRESTAMOS!$A$1:$G$10000,7,0),0)</f>
        <v>2</v>
      </c>
      <c r="J89" s="190" t="str">
        <f>IFERROR(VLOOKUP(C89,PRESTAMOS!$A$1:$G$10000,4,0),0)</f>
        <v>LIBRE INVERSION</v>
      </c>
      <c r="K89" s="189">
        <f>IFERROR(VLOOKUP(C89,PRESTAMOS!$Q$1:$W$10000,3,0),0)</f>
        <v>3000000</v>
      </c>
      <c r="L89" s="189">
        <f>IFERROR(VLOOKUP(C89,PRESTAMOS!$Y$1:$AE$10000,3,0),0)</f>
        <v>369151</v>
      </c>
      <c r="M89" s="190">
        <f>IFERROR(VLOOKUP(C89,PRESTAMOS!$Y$1:$AE$10000,7,0),0)</f>
        <v>24</v>
      </c>
      <c r="N89" s="190" t="str">
        <f>IFERROR(VLOOKUP(C89,PRESTAMOS!$Q$1:$T$10000,4,0),0)</f>
        <v>LIBRE INVERSION</v>
      </c>
      <c r="O89" s="189">
        <f>IFERROR(VLOOKUP(C89,PRESTAMOS!$AG$1:$AM$10000,3,0),0)</f>
        <v>0</v>
      </c>
      <c r="P89" s="189">
        <f>IFERROR(VLOOKUP(C89,PRESTAMOS!$AO$1:$AU$10000,3,0),0)</f>
        <v>0</v>
      </c>
      <c r="Q89" s="190">
        <f>IFERROR(VLOOKUP(C89,PRESTAMOS!$AO$1:$AU$10000,7,0),0)</f>
        <v>0</v>
      </c>
      <c r="R89" s="190">
        <f>IFERROR(VLOOKUP(C89,PRESTAMOS!$AG$1:$AM$10000,4,0),0)</f>
        <v>0</v>
      </c>
      <c r="S89" s="189">
        <f>IFERROR(VLOOKUP(C89,PRESTAMOS!$AW$1:$BC$10000,3,0),0)</f>
        <v>0</v>
      </c>
      <c r="T89" s="189">
        <f>IFERROR(VLOOKUP(C89,PRESTAMOS!$BE$1:$BK$10000,3,0),0)</f>
        <v>0</v>
      </c>
      <c r="U89" s="188">
        <f>IFERROR(VLOOKUP(C89,PRESTAMOS!$BE$1:$BK$10000,7,0),0)</f>
        <v>0</v>
      </c>
      <c r="V89" s="190">
        <f>IFERROR(VLOOKUP(C89,PRESTAMOS!$AW$1:$BC$10000,4,0),0)</f>
        <v>0</v>
      </c>
      <c r="W89" s="189">
        <f>IFERROR(VLOOKUP(C89,PRESTAMOS!$BM$1:$BS$10000,3,0),0)</f>
        <v>0</v>
      </c>
      <c r="X89" s="189">
        <f>IFERROR(VLOOKUP(C89,PRESTAMOS!$BU$1:$CA$10000,3,0),0)</f>
        <v>0</v>
      </c>
      <c r="Y89" s="190">
        <f>IFERROR(VLOOKUP(C89,PRESTAMOS!$BU$1:$CA$10000,7,0),0)</f>
        <v>0</v>
      </c>
      <c r="Z89" s="190">
        <f>IFERROR(VLOOKUP(C89,PRESTAMOS!$BM$1:$BS$10000,4,0),0)</f>
        <v>0</v>
      </c>
      <c r="AA89" s="189">
        <f>IFERROR(VLOOKUP(C89,AHORRO!$P$1:$S$10000,3,0),0)</f>
        <v>33186</v>
      </c>
      <c r="AB89" s="190"/>
      <c r="AC89" s="190"/>
      <c r="AD89" s="188"/>
      <c r="AE89" s="191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</row>
    <row r="90" spans="1:74" x14ac:dyDescent="0.2">
      <c r="A90" s="186">
        <v>91478684</v>
      </c>
      <c r="B90" s="187" t="s">
        <v>103</v>
      </c>
      <c r="C90" s="188">
        <v>91478684</v>
      </c>
      <c r="D90" s="189">
        <f>IFERROR(VLOOKUP(C90,AHORRO!$F$1:$I$10000,3,0),0)</f>
        <v>5372699</v>
      </c>
      <c r="E90" s="189">
        <f>IFERROR(VLOOKUP(C90,AHORRO!$A$1:$D$10000,3,0),0)</f>
        <v>432281</v>
      </c>
      <c r="F90" s="189">
        <f>IFERROR(VLOOKUP(C90,AHORRO!$K$1:$N$10000,3,0),0)</f>
        <v>4776957</v>
      </c>
      <c r="G90" s="189">
        <f>IFERROR(VLOOKUP($C90,PRESTAMOS!$A$1:$C$10000,3,0),0)</f>
        <v>20138867</v>
      </c>
      <c r="H90" s="189">
        <f>IFERROR(VLOOKUP(C90,PRESTAMOS!$I$1:$K$10000,3,0),0)</f>
        <v>2184105</v>
      </c>
      <c r="I90" s="190">
        <f>IFERROR(VLOOKUP(C90,PRESTAMOS!$A$1:$G$10000,7,0),0)</f>
        <v>34</v>
      </c>
      <c r="J90" s="190" t="str">
        <f>IFERROR(VLOOKUP(C90,PRESTAMOS!$A$1:$G$10000,4,0),0)</f>
        <v>VEHICULO</v>
      </c>
      <c r="K90" s="189">
        <f>IFERROR(VLOOKUP(C90,PRESTAMOS!$Q$1:$W$10000,3,0),0)</f>
        <v>6102690</v>
      </c>
      <c r="L90" s="189">
        <f>IFERROR(VLOOKUP(C90,PRESTAMOS!$Y$1:$AE$10000,3,0),0)</f>
        <v>661848</v>
      </c>
      <c r="M90" s="190">
        <f>IFERROR(VLOOKUP(C90,PRESTAMOS!$Y$1:$AE$10000,7,0),0)</f>
        <v>34</v>
      </c>
      <c r="N90" s="190" t="str">
        <f>IFERROR(VLOOKUP(C90,PRESTAMOS!$Q$1:$T$10000,4,0),0)</f>
        <v>VEHICULO</v>
      </c>
      <c r="O90" s="189">
        <f>IFERROR(VLOOKUP(C90,PRESTAMOS!$AG$1:$AM$10000,3,0),0)</f>
        <v>22608583</v>
      </c>
      <c r="P90" s="189">
        <f>IFERROR(VLOOKUP(C90,PRESTAMOS!$AO$1:$AU$10000,3,0),0)</f>
        <v>7848337</v>
      </c>
      <c r="Q90" s="190">
        <f>IFERROR(VLOOKUP(C90,PRESTAMOS!$AO$1:$AU$10000,7,0),0)</f>
        <v>104</v>
      </c>
      <c r="R90" s="190" t="str">
        <f>IFERROR(VLOOKUP(C90,PRESTAMOS!$AG$1:$AM$10000,4,0),0)</f>
        <v>VEHICULO</v>
      </c>
      <c r="S90" s="189">
        <f>IFERROR(VLOOKUP(C90,PRESTAMOS!$AW$1:$BC$10000,3,0),0)</f>
        <v>9553019</v>
      </c>
      <c r="T90" s="189">
        <f>IFERROR(VLOOKUP(C90,PRESTAMOS!$BE$1:$BK$10000,3,0),0)</f>
        <v>3459325</v>
      </c>
      <c r="U90" s="188">
        <f>IFERROR(VLOOKUP(C90,PRESTAMOS!$BE$1:$BK$10000,7,0),0)</f>
        <v>68</v>
      </c>
      <c r="V90" s="190" t="str">
        <f>IFERROR(VLOOKUP(C90,PRESTAMOS!$AW$1:$BC$10000,4,0),0)</f>
        <v>LIBRE INVERSION</v>
      </c>
      <c r="W90" s="189">
        <f>IFERROR(VLOOKUP(C90,PRESTAMOS!$BM$1:$BS$10000,3,0),0)</f>
        <v>0</v>
      </c>
      <c r="X90" s="189">
        <f>IFERROR(VLOOKUP(C90,PRESTAMOS!$BU$1:$CA$10000,3,0),0)</f>
        <v>0</v>
      </c>
      <c r="Y90" s="190">
        <f>IFERROR(VLOOKUP(C90,PRESTAMOS!$BU$1:$CA$10000,7,0),0)</f>
        <v>0</v>
      </c>
      <c r="Z90" s="190">
        <f>IFERROR(VLOOKUP(C90,PRESTAMOS!$BM$1:$BS$10000,4,0),0)</f>
        <v>0</v>
      </c>
      <c r="AA90" s="189">
        <f>IFERROR(VLOOKUP(C90,AHORRO!$P$1:$S$10000,3,0),0)</f>
        <v>134809</v>
      </c>
      <c r="AB90" s="190"/>
      <c r="AC90" s="190"/>
      <c r="AD90" s="188"/>
      <c r="AE90" s="191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</row>
    <row r="91" spans="1:74" x14ac:dyDescent="0.2">
      <c r="A91" s="186">
        <v>1093763357</v>
      </c>
      <c r="B91" s="187" t="s">
        <v>712</v>
      </c>
      <c r="C91" s="188">
        <v>1093763357</v>
      </c>
      <c r="D91" s="189">
        <f>IFERROR(VLOOKUP(C91,AHORRO!$F$1:$I$10000,3,0),0)</f>
        <v>20116</v>
      </c>
      <c r="E91" s="189">
        <f>IFERROR(VLOOKUP(C91,AHORRO!$A$1:$D$10000,3,0),0)</f>
        <v>20124</v>
      </c>
      <c r="F91" s="189">
        <f>IFERROR(VLOOKUP(C91,AHORRO!$K$1:$N$10000,3,0),0)</f>
        <v>20000</v>
      </c>
      <c r="G91" s="189">
        <f>IFERROR(VLOOKUP($C91,PRESTAMOS!$A$1:$C$10000,3,0),0)</f>
        <v>0</v>
      </c>
      <c r="H91" s="189">
        <f>IFERROR(VLOOKUP(C91,PRESTAMOS!$I$1:$K$10000,3,0),0)</f>
        <v>0</v>
      </c>
      <c r="I91" s="190">
        <f>IFERROR(VLOOKUP(C91,PRESTAMOS!$A$1:$G$10000,7,0),0)</f>
        <v>0</v>
      </c>
      <c r="J91" s="190">
        <f>IFERROR(VLOOKUP(C91,PRESTAMOS!$A$1:$G$10000,4,0),0)</f>
        <v>0</v>
      </c>
      <c r="K91" s="189">
        <f>IFERROR(VLOOKUP(C91,PRESTAMOS!$Q$1:$W$10000,3,0),0)</f>
        <v>0</v>
      </c>
      <c r="L91" s="189">
        <f>IFERROR(VLOOKUP(C91,PRESTAMOS!$Y$1:$AE$10000,3,0),0)</f>
        <v>0</v>
      </c>
      <c r="M91" s="190">
        <f>IFERROR(VLOOKUP(C91,PRESTAMOS!$Y$1:$AE$10000,7,0),0)</f>
        <v>0</v>
      </c>
      <c r="N91" s="190">
        <f>IFERROR(VLOOKUP(C91,PRESTAMOS!$Q$1:$T$10000,4,0),0)</f>
        <v>0</v>
      </c>
      <c r="O91" s="189">
        <f>IFERROR(VLOOKUP(C91,PRESTAMOS!$AG$1:$AM$10000,3,0),0)</f>
        <v>0</v>
      </c>
      <c r="P91" s="189">
        <f>IFERROR(VLOOKUP(C91,PRESTAMOS!$AO$1:$AU$10000,3,0),0)</f>
        <v>0</v>
      </c>
      <c r="Q91" s="190">
        <f>IFERROR(VLOOKUP(C91,PRESTAMOS!$AO$1:$AU$10000,7,0),0)</f>
        <v>0</v>
      </c>
      <c r="R91" s="190">
        <f>IFERROR(VLOOKUP(C91,PRESTAMOS!$AG$1:$AM$10000,4,0),0)</f>
        <v>0</v>
      </c>
      <c r="S91" s="189">
        <f>IFERROR(VLOOKUP(C91,PRESTAMOS!$AW$1:$BC$10000,3,0),0)</f>
        <v>0</v>
      </c>
      <c r="T91" s="189">
        <f>IFERROR(VLOOKUP(C91,PRESTAMOS!$BE$1:$BK$10000,3,0),0)</f>
        <v>0</v>
      </c>
      <c r="U91" s="188">
        <f>IFERROR(VLOOKUP(C91,PRESTAMOS!$BE$1:$BK$10000,7,0),0)</f>
        <v>0</v>
      </c>
      <c r="V91" s="190">
        <f>IFERROR(VLOOKUP(C91,PRESTAMOS!$AW$1:$BC$10000,4,0),0)</f>
        <v>0</v>
      </c>
      <c r="W91" s="189">
        <f>IFERROR(VLOOKUP(C91,PRESTAMOS!$BM$1:$BS$10000,3,0),0)</f>
        <v>0</v>
      </c>
      <c r="X91" s="189">
        <f>IFERROR(VLOOKUP(C91,PRESTAMOS!$BU$1:$CA$10000,3,0),0)</f>
        <v>0</v>
      </c>
      <c r="Y91" s="190">
        <f>IFERROR(VLOOKUP(C91,PRESTAMOS!$BU$1:$CA$10000,7,0),0)</f>
        <v>0</v>
      </c>
      <c r="Z91" s="190">
        <f>IFERROR(VLOOKUP(C91,PRESTAMOS!$BM$1:$BS$10000,4,0),0)</f>
        <v>0</v>
      </c>
      <c r="AA91" s="189">
        <f>IFERROR(VLOOKUP(C91,AHORRO!$P$1:$S$10000,3,0),0)</f>
        <v>276</v>
      </c>
      <c r="AB91" s="190"/>
      <c r="AC91" s="190"/>
      <c r="AD91" s="188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  <c r="BI91" s="187"/>
      <c r="BJ91" s="187"/>
      <c r="BK91" s="187"/>
      <c r="BL91" s="187"/>
      <c r="BM91" s="187"/>
      <c r="BN91" s="187"/>
      <c r="BO91" s="187"/>
      <c r="BP91" s="187"/>
      <c r="BQ91" s="187"/>
      <c r="BR91" s="187"/>
      <c r="BS91" s="187"/>
      <c r="BT91" s="187"/>
      <c r="BU91" s="187"/>
      <c r="BV91" s="187"/>
    </row>
    <row r="92" spans="1:74" x14ac:dyDescent="0.2">
      <c r="A92" s="196" t="s">
        <v>193</v>
      </c>
      <c r="B92" s="194" t="s">
        <v>22</v>
      </c>
      <c r="C92" s="195">
        <v>51866344</v>
      </c>
      <c r="D92" s="189">
        <f>IFERROR(VLOOKUP(C92,AHORRO!$F$1:$I$10000,3,0),0)</f>
        <v>1924440</v>
      </c>
      <c r="E92" s="189">
        <f>IFERROR(VLOOKUP(C92,AHORRO!$A$1:$D$10000,3,0),0)</f>
        <v>0</v>
      </c>
      <c r="F92" s="189">
        <f>IFERROR(VLOOKUP(C92,AHORRO!$K$1:$N$10000,3,0),0)</f>
        <v>1500765</v>
      </c>
      <c r="G92" s="189">
        <f>IFERROR(VLOOKUP($C92,PRESTAMOS!$A$1:$C$10000,3,0),0)</f>
        <v>2470295</v>
      </c>
      <c r="H92" s="189">
        <f>IFERROR(VLOOKUP(C92,PRESTAMOS!$I$1:$K$10000,3,0),0)</f>
        <v>174017</v>
      </c>
      <c r="I92" s="190">
        <f>IFERROR(VLOOKUP(C92,PRESTAMOS!$A$1:$G$10000,7,0),0)</f>
        <v>22</v>
      </c>
      <c r="J92" s="190" t="str">
        <f>IFERROR(VLOOKUP(C92,PRESTAMOS!$A$1:$G$10000,4,0),0)</f>
        <v>MEJORAS LOCATIVAS</v>
      </c>
      <c r="K92" s="189">
        <f>IFERROR(VLOOKUP(C92,PRESTAMOS!$Q$1:$W$10000,3,0),0)</f>
        <v>50200</v>
      </c>
      <c r="L92" s="189">
        <f>IFERROR(VLOOKUP(C92,PRESTAMOS!$Y$1:$AE$10000,3,0),0)</f>
        <v>8</v>
      </c>
      <c r="M92" s="190">
        <f>IFERROR(VLOOKUP(C92,PRESTAMOS!$Y$1:$AE$10000,7,0),0)</f>
        <v>4</v>
      </c>
      <c r="N92" s="190" t="str">
        <f>IFERROR(VLOOKUP(C92,PRESTAMOS!$Q$1:$T$10000,4,0),0)</f>
        <v>PLAN FUNERARIO</v>
      </c>
      <c r="O92" s="189">
        <f>IFERROR(VLOOKUP(C92,PRESTAMOS!$AG$1:$AM$10000,3,0),0)</f>
        <v>0</v>
      </c>
      <c r="P92" s="189">
        <f>IFERROR(VLOOKUP(C92,PRESTAMOS!$AO$1:$AU$10000,3,0),0)</f>
        <v>0</v>
      </c>
      <c r="Q92" s="190">
        <f>IFERROR(VLOOKUP(C92,PRESTAMOS!$AO$1:$AU$10000,7,0),0)</f>
        <v>0</v>
      </c>
      <c r="R92" s="190">
        <f>IFERROR(VLOOKUP(C92,PRESTAMOS!$AG$1:$AM$10000,4,0),0)</f>
        <v>0</v>
      </c>
      <c r="S92" s="189">
        <f>IFERROR(VLOOKUP(C92,PRESTAMOS!$AW$1:$BC$10000,3,0),0)</f>
        <v>0</v>
      </c>
      <c r="T92" s="189">
        <f>IFERROR(VLOOKUP(C92,PRESTAMOS!$BE$1:$BK$10000,3,0),0)</f>
        <v>0</v>
      </c>
      <c r="U92" s="188">
        <f>IFERROR(VLOOKUP(C92,PRESTAMOS!$BE$1:$BK$10000,7,0),0)</f>
        <v>0</v>
      </c>
      <c r="V92" s="190">
        <f>IFERROR(VLOOKUP(C92,PRESTAMOS!$AW$1:$BC$10000,4,0),0)</f>
        <v>0</v>
      </c>
      <c r="W92" s="189">
        <f>IFERROR(VLOOKUP(C92,PRESTAMOS!$BM$1:$BS$10000,3,0),0)</f>
        <v>0</v>
      </c>
      <c r="X92" s="189">
        <f>IFERROR(VLOOKUP(C92,PRESTAMOS!$BU$1:$CA$10000,3,0),0)</f>
        <v>0</v>
      </c>
      <c r="Y92" s="190">
        <f>IFERROR(VLOOKUP(C92,PRESTAMOS!$BU$1:$CA$10000,7,0),0)</f>
        <v>0</v>
      </c>
      <c r="Z92" s="190">
        <f>IFERROR(VLOOKUP(C92,PRESTAMOS!$BM$1:$BS$10000,4,0),0)</f>
        <v>0</v>
      </c>
      <c r="AA92" s="189">
        <f>IFERROR(VLOOKUP(C92,AHORRO!$P$1:$S$10000,3,0),0)</f>
        <v>57280</v>
      </c>
      <c r="AB92" s="190"/>
      <c r="AC92" s="190"/>
      <c r="AD92" s="188"/>
      <c r="AE92" s="191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187"/>
    </row>
    <row r="93" spans="1:74" x14ac:dyDescent="0.2">
      <c r="A93" s="199" t="s">
        <v>348</v>
      </c>
      <c r="B93" s="187" t="s">
        <v>123</v>
      </c>
      <c r="C93" s="188">
        <v>88229506</v>
      </c>
      <c r="D93" s="189">
        <f>IFERROR(VLOOKUP(C93,AHORRO!$F$1:$I$10000,3,0),0)</f>
        <v>1782799</v>
      </c>
      <c r="E93" s="189">
        <f>IFERROR(VLOOKUP(C93,AHORRO!$A$1:$D$10000,3,0),0)</f>
        <v>0</v>
      </c>
      <c r="F93" s="189">
        <f>IFERROR(VLOOKUP(C93,AHORRO!$K$1:$N$10000,3,0),0)</f>
        <v>1664721</v>
      </c>
      <c r="G93" s="189">
        <f>IFERROR(VLOOKUP($C93,PRESTAMOS!$A$1:$C$10000,3,0),0)</f>
        <v>2291622</v>
      </c>
      <c r="H93" s="189">
        <f>IFERROR(VLOOKUP(C93,PRESTAMOS!$I$1:$K$10000,3,0),0)</f>
        <v>178008</v>
      </c>
      <c r="I93" s="190">
        <f>IFERROR(VLOOKUP(C93,PRESTAMOS!$A$1:$G$10000,7,0),0)</f>
        <v>15</v>
      </c>
      <c r="J93" s="190" t="str">
        <f>IFERROR(VLOOKUP(C93,PRESTAMOS!$A$1:$G$10000,4,0),0)</f>
        <v>LIBRE INVERSION</v>
      </c>
      <c r="K93" s="189">
        <f>IFERROR(VLOOKUP(C93,PRESTAMOS!$Q$1:$W$10000,3,0),0)</f>
        <v>1349222</v>
      </c>
      <c r="L93" s="189">
        <f>IFERROR(VLOOKUP(C93,PRESTAMOS!$Y$1:$AE$10000,3,0),0)</f>
        <v>36682</v>
      </c>
      <c r="M93" s="190">
        <f>IFERROR(VLOOKUP(C93,PRESTAMOS!$Y$1:$AE$10000,7,0),0)</f>
        <v>8</v>
      </c>
      <c r="N93" s="190" t="str">
        <f>IFERROR(VLOOKUP(C93,PRESTAMOS!$Q$1:$T$10000,4,0),0)</f>
        <v>ESTUDIO</v>
      </c>
      <c r="O93" s="189">
        <f>IFERROR(VLOOKUP(C93,PRESTAMOS!$AG$1:$AM$10000,3,0),0)</f>
        <v>0</v>
      </c>
      <c r="P93" s="189">
        <f>IFERROR(VLOOKUP(C93,PRESTAMOS!$AO$1:$AU$10000,3,0),0)</f>
        <v>0</v>
      </c>
      <c r="Q93" s="190">
        <f>IFERROR(VLOOKUP(C93,PRESTAMOS!$AO$1:$AU$10000,7,0),0)</f>
        <v>0</v>
      </c>
      <c r="R93" s="190">
        <f>IFERROR(VLOOKUP(C93,PRESTAMOS!$AG$1:$AM$10000,4,0),0)</f>
        <v>0</v>
      </c>
      <c r="S93" s="189">
        <f>IFERROR(VLOOKUP(C93,PRESTAMOS!$AW$1:$BC$10000,3,0),0)</f>
        <v>0</v>
      </c>
      <c r="T93" s="189">
        <f>IFERROR(VLOOKUP(C93,PRESTAMOS!$BE$1:$BK$10000,3,0),0)</f>
        <v>0</v>
      </c>
      <c r="U93" s="188">
        <f>IFERROR(VLOOKUP(C93,PRESTAMOS!$BE$1:$BK$10000,7,0),0)</f>
        <v>0</v>
      </c>
      <c r="V93" s="190">
        <f>IFERROR(VLOOKUP(C93,PRESTAMOS!$AW$1:$BC$10000,4,0),0)</f>
        <v>0</v>
      </c>
      <c r="W93" s="189">
        <f>IFERROR(VLOOKUP(C93,PRESTAMOS!$BM$1:$BS$10000,3,0),0)</f>
        <v>0</v>
      </c>
      <c r="X93" s="189">
        <f>IFERROR(VLOOKUP(C93,PRESTAMOS!$BU$1:$CA$10000,3,0),0)</f>
        <v>0</v>
      </c>
      <c r="Y93" s="190">
        <f>IFERROR(VLOOKUP(C93,PRESTAMOS!$BU$1:$CA$10000,7,0),0)</f>
        <v>0</v>
      </c>
      <c r="Z93" s="190">
        <f>IFERROR(VLOOKUP(C93,PRESTAMOS!$BM$1:$BS$10000,4,0),0)</f>
        <v>0</v>
      </c>
      <c r="AA93" s="189">
        <f>IFERROR(VLOOKUP(C93,AHORRO!$P$1:$S$10000,3,0),0)</f>
        <v>40509</v>
      </c>
      <c r="AB93" s="190"/>
      <c r="AC93" s="190"/>
      <c r="AD93" s="188"/>
      <c r="AE93" s="191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187"/>
    </row>
    <row r="94" spans="1:74" x14ac:dyDescent="0.2">
      <c r="A94" s="173">
        <v>1095813075</v>
      </c>
      <c r="B94" s="170" t="s">
        <v>513</v>
      </c>
      <c r="C94" s="192">
        <v>1095813075</v>
      </c>
      <c r="D94" s="189">
        <f>IFERROR(VLOOKUP(C94,AHORRO!$F$1:$I$10000,3,0),0)</f>
        <v>315152</v>
      </c>
      <c r="E94" s="189">
        <f>IFERROR(VLOOKUP(C94,AHORRO!$A$1:$D$10000,3,0),0)</f>
        <v>518310</v>
      </c>
      <c r="F94" s="189">
        <f>IFERROR(VLOOKUP(C94,AHORRO!$K$1:$N$10000,3,0),0)</f>
        <v>306600</v>
      </c>
      <c r="G94" s="189">
        <f>IFERROR(VLOOKUP($C94,PRESTAMOS!$A$1:$C$10000,3,0),0)</f>
        <v>0</v>
      </c>
      <c r="H94" s="189">
        <f>IFERROR(VLOOKUP(C94,PRESTAMOS!$I$1:$K$10000,3,0),0)</f>
        <v>0</v>
      </c>
      <c r="I94" s="190">
        <f>IFERROR(VLOOKUP(C94,PRESTAMOS!$A$1:$G$10000,7,0),0)</f>
        <v>0</v>
      </c>
      <c r="J94" s="190">
        <f>IFERROR(VLOOKUP(C94,PRESTAMOS!$A$1:$G$10000,4,0),0)</f>
        <v>0</v>
      </c>
      <c r="K94" s="189">
        <f>IFERROR(VLOOKUP(C94,PRESTAMOS!$Q$1:$W$10000,3,0),0)</f>
        <v>0</v>
      </c>
      <c r="L94" s="189">
        <f>IFERROR(VLOOKUP(C94,PRESTAMOS!$Y$1:$AE$10000,3,0),0)</f>
        <v>0</v>
      </c>
      <c r="M94" s="190">
        <f>IFERROR(VLOOKUP(C94,PRESTAMOS!$Y$1:$AE$10000,7,0),0)</f>
        <v>0</v>
      </c>
      <c r="N94" s="190">
        <f>IFERROR(VLOOKUP(C94,PRESTAMOS!$Q$1:$T$10000,4,0),0)</f>
        <v>0</v>
      </c>
      <c r="O94" s="189">
        <f>IFERROR(VLOOKUP(C94,PRESTAMOS!$AG$1:$AM$10000,3,0),0)</f>
        <v>0</v>
      </c>
      <c r="P94" s="189">
        <f>IFERROR(VLOOKUP(C94,PRESTAMOS!$AO$1:$AU$10000,3,0),0)</f>
        <v>0</v>
      </c>
      <c r="Q94" s="190">
        <f>IFERROR(VLOOKUP(C94,PRESTAMOS!$AO$1:$AU$10000,7,0),0)</f>
        <v>0</v>
      </c>
      <c r="R94" s="190">
        <f>IFERROR(VLOOKUP(C94,PRESTAMOS!$AG$1:$AM$10000,4,0),0)</f>
        <v>0</v>
      </c>
      <c r="S94" s="189">
        <f>IFERROR(VLOOKUP(C94,PRESTAMOS!$AW$1:$BC$10000,3,0),0)</f>
        <v>0</v>
      </c>
      <c r="T94" s="189">
        <f>IFERROR(VLOOKUP(C94,PRESTAMOS!$BE$1:$BK$10000,3,0),0)</f>
        <v>0</v>
      </c>
      <c r="U94" s="188">
        <f>IFERROR(VLOOKUP(C94,PRESTAMOS!$BE$1:$BK$10000,7,0),0)</f>
        <v>0</v>
      </c>
      <c r="V94" s="190">
        <f>IFERROR(VLOOKUP(C94,PRESTAMOS!$AW$1:$BC$10000,4,0),0)</f>
        <v>0</v>
      </c>
      <c r="W94" s="189">
        <f>IFERROR(VLOOKUP(C94,PRESTAMOS!$BM$1:$BS$10000,3,0),0)</f>
        <v>0</v>
      </c>
      <c r="X94" s="189">
        <f>IFERROR(VLOOKUP(C94,PRESTAMOS!$BU$1:$CA$10000,3,0),0)</f>
        <v>0</v>
      </c>
      <c r="Y94" s="190">
        <f>IFERROR(VLOOKUP(C94,PRESTAMOS!$BU$1:$CA$10000,7,0),0)</f>
        <v>0</v>
      </c>
      <c r="Z94" s="190">
        <f>IFERROR(VLOOKUP(C94,PRESTAMOS!$BM$1:$BS$10000,4,0),0)</f>
        <v>0</v>
      </c>
      <c r="AA94" s="189">
        <f>IFERROR(VLOOKUP(C94,AHORRO!$P$1:$S$10000,3,0),0)</f>
        <v>17930</v>
      </c>
      <c r="AB94" s="190"/>
      <c r="AC94" s="190"/>
      <c r="AD94" s="188"/>
      <c r="AE94" s="191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187"/>
      <c r="BI94" s="187"/>
      <c r="BJ94" s="187"/>
      <c r="BK94" s="187"/>
      <c r="BL94" s="187"/>
      <c r="BM94" s="187"/>
      <c r="BN94" s="187"/>
      <c r="BO94" s="187"/>
      <c r="BP94" s="187"/>
      <c r="BQ94" s="187"/>
      <c r="BR94" s="187"/>
      <c r="BS94" s="187"/>
      <c r="BT94" s="187"/>
      <c r="BU94" s="187"/>
      <c r="BV94" s="187"/>
    </row>
    <row r="95" spans="1:74" x14ac:dyDescent="0.2">
      <c r="A95" s="173">
        <v>88262881</v>
      </c>
      <c r="B95" s="170" t="s">
        <v>656</v>
      </c>
      <c r="C95" s="192">
        <v>88262881</v>
      </c>
      <c r="D95" s="189">
        <f>IFERROR(VLOOKUP(C95,AHORRO!$F$1:$I$10000,3,0),0)</f>
        <v>122558</v>
      </c>
      <c r="E95" s="189">
        <f>IFERROR(VLOOKUP(C95,AHORRO!$A$1:$D$10000,3,0),0)</f>
        <v>61365</v>
      </c>
      <c r="F95" s="189">
        <f>IFERROR(VLOOKUP(C95,AHORRO!$K$1:$N$10000,3,0),0)</f>
        <v>121200</v>
      </c>
      <c r="G95" s="189">
        <f>IFERROR(VLOOKUP($C95,PRESTAMOS!$A$1:$C$10000,3,0),0)</f>
        <v>271673</v>
      </c>
      <c r="H95" s="189">
        <f>IFERROR(VLOOKUP(C95,PRESTAMOS!$I$1:$K$10000,3,0),0)</f>
        <v>11743</v>
      </c>
      <c r="I95" s="190">
        <f>IFERROR(VLOOKUP(C95,PRESTAMOS!$A$1:$G$10000,7,0),0)</f>
        <v>8</v>
      </c>
      <c r="J95" s="190" t="str">
        <f>IFERROR(VLOOKUP(C95,PRESTAMOS!$A$1:$G$10000,4,0),0)</f>
        <v>LIBRE INVERSION</v>
      </c>
      <c r="K95" s="189">
        <f>IFERROR(VLOOKUP(C95,PRESTAMOS!$Q$1:$W$10000,3,0),0)</f>
        <v>0</v>
      </c>
      <c r="L95" s="189">
        <f>IFERROR(VLOOKUP(C95,PRESTAMOS!$Y$1:$AE$10000,3,0),0)</f>
        <v>0</v>
      </c>
      <c r="M95" s="190">
        <f>IFERROR(VLOOKUP(C95,PRESTAMOS!$Y$1:$AE$10000,7,0),0)</f>
        <v>0</v>
      </c>
      <c r="N95" s="190">
        <f>IFERROR(VLOOKUP(C95,PRESTAMOS!$Q$1:$T$10000,4,0),0)</f>
        <v>0</v>
      </c>
      <c r="O95" s="189">
        <f>IFERROR(VLOOKUP(C95,PRESTAMOS!$AG$1:$AM$10000,3,0),0)</f>
        <v>0</v>
      </c>
      <c r="P95" s="189">
        <f>IFERROR(VLOOKUP(C95,PRESTAMOS!$AO$1:$AU$10000,3,0),0)</f>
        <v>0</v>
      </c>
      <c r="Q95" s="190">
        <f>IFERROR(VLOOKUP(C95,PRESTAMOS!$AO$1:$AU$10000,7,0),0)</f>
        <v>0</v>
      </c>
      <c r="R95" s="190">
        <f>IFERROR(VLOOKUP(C95,PRESTAMOS!$AG$1:$AM$10000,4,0),0)</f>
        <v>0</v>
      </c>
      <c r="S95" s="189">
        <f>IFERROR(VLOOKUP(C95,PRESTAMOS!$AW$1:$BC$10000,3,0),0)</f>
        <v>0</v>
      </c>
      <c r="T95" s="189">
        <f>IFERROR(VLOOKUP(C95,PRESTAMOS!$BE$1:$BK$10000,3,0),0)</f>
        <v>0</v>
      </c>
      <c r="U95" s="188">
        <f>IFERROR(VLOOKUP(C95,PRESTAMOS!$BE$1:$BK$10000,7,0),0)</f>
        <v>0</v>
      </c>
      <c r="V95" s="190">
        <f>IFERROR(VLOOKUP(C95,PRESTAMOS!$AW$1:$BC$10000,4,0),0)</f>
        <v>0</v>
      </c>
      <c r="W95" s="189">
        <f>IFERROR(VLOOKUP(C95,PRESTAMOS!$BM$1:$BS$10000,3,0),0)</f>
        <v>0</v>
      </c>
      <c r="X95" s="189">
        <f>IFERROR(VLOOKUP(C95,PRESTAMOS!$BU$1:$CA$10000,3,0),0)</f>
        <v>0</v>
      </c>
      <c r="Y95" s="190">
        <f>IFERROR(VLOOKUP(C95,PRESTAMOS!$BU$1:$CA$10000,7,0),0)</f>
        <v>0</v>
      </c>
      <c r="Z95" s="190">
        <f>IFERROR(VLOOKUP(C95,PRESTAMOS!$BM$1:$BS$10000,4,0),0)</f>
        <v>0</v>
      </c>
      <c r="AA95" s="189">
        <f>IFERROR(VLOOKUP(C95,AHORRO!$P$1:$S$10000,3,0),0)</f>
        <v>3348</v>
      </c>
      <c r="AB95" s="190"/>
      <c r="AC95" s="190"/>
      <c r="AD95" s="188"/>
      <c r="AE95" s="191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7"/>
      <c r="BI95" s="187"/>
      <c r="BJ95" s="187"/>
      <c r="BK95" s="187"/>
      <c r="BL95" s="187"/>
      <c r="BM95" s="187"/>
      <c r="BN95" s="187"/>
      <c r="BO95" s="187"/>
      <c r="BP95" s="187"/>
      <c r="BQ95" s="187"/>
      <c r="BR95" s="187"/>
      <c r="BS95" s="187"/>
      <c r="BT95" s="187"/>
      <c r="BU95" s="187"/>
      <c r="BV95" s="187"/>
    </row>
    <row r="96" spans="1:74" x14ac:dyDescent="0.2">
      <c r="A96" s="193">
        <v>91080522</v>
      </c>
      <c r="B96" s="194" t="s">
        <v>292</v>
      </c>
      <c r="C96" s="195">
        <v>91080522</v>
      </c>
      <c r="D96" s="189">
        <f>IFERROR(VLOOKUP(C96,AHORRO!$F$1:$I$10000,3,0),0)</f>
        <v>1738758</v>
      </c>
      <c r="E96" s="189">
        <f>IFERROR(VLOOKUP(C96,AHORRO!$A$1:$D$10000,3,0),0)</f>
        <v>255339</v>
      </c>
      <c r="F96" s="189">
        <f>IFERROR(VLOOKUP(C96,AHORRO!$K$1:$N$10000,3,0),0)</f>
        <v>1646449</v>
      </c>
      <c r="G96" s="189">
        <f>IFERROR(VLOOKUP($C96,PRESTAMOS!$A$1:$C$10000,3,0),0)</f>
        <v>399376</v>
      </c>
      <c r="H96" s="189">
        <f>IFERROR(VLOOKUP(C96,PRESTAMOS!$I$1:$K$10000,3,0),0)</f>
        <v>17264</v>
      </c>
      <c r="I96" s="190">
        <f>IFERROR(VLOOKUP(C96,PRESTAMOS!$A$1:$G$10000,7,0),0)</f>
        <v>8</v>
      </c>
      <c r="J96" s="190" t="str">
        <f>IFERROR(VLOOKUP(C96,PRESTAMOS!$A$1:$G$10000,4,0),0)</f>
        <v>LIBRE INVERSION</v>
      </c>
      <c r="K96" s="189">
        <f>IFERROR(VLOOKUP(C96,PRESTAMOS!$Q$1:$W$10000,3,0),0)</f>
        <v>1876069</v>
      </c>
      <c r="L96" s="189">
        <f>IFERROR(VLOOKUP(C96,PRESTAMOS!$Y$1:$AE$10000,3,0),0)</f>
        <v>1120466</v>
      </c>
      <c r="M96" s="190">
        <f>IFERROR(VLOOKUP(C96,PRESTAMOS!$Y$1:$AE$10000,7,0),0)</f>
        <v>107</v>
      </c>
      <c r="N96" s="190" t="str">
        <f>IFERROR(VLOOKUP(C96,PRESTAMOS!$Q$1:$T$10000,4,0),0)</f>
        <v>LIBRE INVERSION</v>
      </c>
      <c r="O96" s="189">
        <f>IFERROR(VLOOKUP(C96,PRESTAMOS!$AG$1:$AM$10000,3,0),0)</f>
        <v>855872</v>
      </c>
      <c r="P96" s="189">
        <f>IFERROR(VLOOKUP(C96,PRESTAMOS!$AO$1:$AU$10000,3,0),0)</f>
        <v>154193</v>
      </c>
      <c r="Q96" s="190">
        <f>IFERROR(VLOOKUP(C96,PRESTAMOS!$AO$1:$AU$10000,7,0),0)</f>
        <v>35</v>
      </c>
      <c r="R96" s="190" t="str">
        <f>IFERROR(VLOOKUP(C96,PRESTAMOS!$AG$1:$AM$10000,4,0),0)</f>
        <v>LIBRE INVERSION</v>
      </c>
      <c r="S96" s="189">
        <f>IFERROR(VLOOKUP(C96,PRESTAMOS!$AW$1:$BC$10000,3,0),0)</f>
        <v>1500000</v>
      </c>
      <c r="T96" s="189">
        <f>IFERROR(VLOOKUP(C96,PRESTAMOS!$BE$1:$BK$10000,3,0),0)</f>
        <v>577884</v>
      </c>
      <c r="U96" s="188">
        <f>IFERROR(VLOOKUP(C96,PRESTAMOS!$BE$1:$BK$10000,7,0),0)</f>
        <v>72</v>
      </c>
      <c r="V96" s="190" t="str">
        <f>IFERROR(VLOOKUP(C96,PRESTAMOS!$AW$1:$BC$10000,4,0),0)</f>
        <v>LIBRE INVERSION</v>
      </c>
      <c r="W96" s="189">
        <f>IFERROR(VLOOKUP(C96,PRESTAMOS!$BM$1:$BS$10000,3,0),0)</f>
        <v>0</v>
      </c>
      <c r="X96" s="189">
        <f>IFERROR(VLOOKUP(C96,PRESTAMOS!$BU$1:$CA$10000,3,0),0)</f>
        <v>0</v>
      </c>
      <c r="Y96" s="190">
        <f>IFERROR(VLOOKUP(C96,PRESTAMOS!$BU$1:$CA$10000,7,0),0)</f>
        <v>0</v>
      </c>
      <c r="Z96" s="190">
        <f>IFERROR(VLOOKUP(C96,PRESTAMOS!$BM$1:$BS$10000,4,0),0)</f>
        <v>0</v>
      </c>
      <c r="AA96" s="189">
        <f>IFERROR(VLOOKUP(C96,AHORRO!$P$1:$S$10000,3,0),0)</f>
        <v>45512</v>
      </c>
      <c r="AB96" s="190"/>
      <c r="AC96" s="190"/>
      <c r="AD96" s="188"/>
      <c r="AE96" s="191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187"/>
      <c r="BN96" s="187"/>
      <c r="BO96" s="187"/>
      <c r="BP96" s="187"/>
      <c r="BQ96" s="187"/>
      <c r="BR96" s="187"/>
      <c r="BS96" s="187"/>
      <c r="BT96" s="187"/>
      <c r="BU96" s="187"/>
      <c r="BV96" s="187"/>
    </row>
    <row r="97" spans="1:74" x14ac:dyDescent="0.2">
      <c r="A97" s="186">
        <v>74378990</v>
      </c>
      <c r="B97" s="187" t="s">
        <v>709</v>
      </c>
      <c r="C97" s="188">
        <v>74378990</v>
      </c>
      <c r="D97" s="189">
        <f>IFERROR(VLOOKUP(C97,AHORRO!$F$1:$I$10000,3,0),0)</f>
        <v>20176</v>
      </c>
      <c r="E97" s="189">
        <f>IFERROR(VLOOKUP(C97,AHORRO!$A$1:$D$10000,3,0),0)</f>
        <v>0</v>
      </c>
      <c r="F97" s="189">
        <f>IFERROR(VLOOKUP(C97,AHORRO!$K$1:$N$10000,3,0),0)</f>
        <v>20000</v>
      </c>
      <c r="G97" s="189">
        <f>IFERROR(VLOOKUP($C97,PRESTAMOS!$A$1:$C$10000,3,0),0)</f>
        <v>0</v>
      </c>
      <c r="H97" s="189">
        <f>IFERROR(VLOOKUP(C97,PRESTAMOS!$I$1:$K$10000,3,0),0)</f>
        <v>0</v>
      </c>
      <c r="I97" s="190">
        <f>IFERROR(VLOOKUP(C97,PRESTAMOS!$A$1:$G$10000,7,0),0)</f>
        <v>0</v>
      </c>
      <c r="J97" s="190">
        <f>IFERROR(VLOOKUP(C97,PRESTAMOS!$A$1:$G$10000,4,0),0)</f>
        <v>0</v>
      </c>
      <c r="K97" s="189">
        <f>IFERROR(VLOOKUP(C97,PRESTAMOS!$Q$1:$W$10000,3,0),0)</f>
        <v>0</v>
      </c>
      <c r="L97" s="189">
        <f>IFERROR(VLOOKUP(C97,PRESTAMOS!$Y$1:$AE$10000,3,0),0)</f>
        <v>0</v>
      </c>
      <c r="M97" s="190">
        <f>IFERROR(VLOOKUP(C97,PRESTAMOS!$Y$1:$AE$10000,7,0),0)</f>
        <v>0</v>
      </c>
      <c r="N97" s="190">
        <f>IFERROR(VLOOKUP(C97,PRESTAMOS!$Q$1:$T$10000,4,0),0)</f>
        <v>0</v>
      </c>
      <c r="O97" s="189">
        <f>IFERROR(VLOOKUP(C97,PRESTAMOS!$AG$1:$AM$10000,3,0),0)</f>
        <v>0</v>
      </c>
      <c r="P97" s="189">
        <f>IFERROR(VLOOKUP(C97,PRESTAMOS!$AO$1:$AU$10000,3,0),0)</f>
        <v>0</v>
      </c>
      <c r="Q97" s="190">
        <f>IFERROR(VLOOKUP(C97,PRESTAMOS!$AO$1:$AU$10000,7,0),0)</f>
        <v>0</v>
      </c>
      <c r="R97" s="190">
        <f>IFERROR(VLOOKUP(C97,PRESTAMOS!$AG$1:$AM$10000,4,0),0)</f>
        <v>0</v>
      </c>
      <c r="S97" s="189">
        <f>IFERROR(VLOOKUP(C97,PRESTAMOS!$AW$1:$BC$10000,3,0),0)</f>
        <v>0</v>
      </c>
      <c r="T97" s="189">
        <f>IFERROR(VLOOKUP(C97,PRESTAMOS!$BE$1:$BK$10000,3,0),0)</f>
        <v>0</v>
      </c>
      <c r="U97" s="188">
        <f>IFERROR(VLOOKUP(C97,PRESTAMOS!$BE$1:$BK$10000,7,0),0)</f>
        <v>0</v>
      </c>
      <c r="V97" s="190">
        <f>IFERROR(VLOOKUP(C97,PRESTAMOS!$AW$1:$BC$10000,4,0),0)</f>
        <v>0</v>
      </c>
      <c r="W97" s="189">
        <f>IFERROR(VLOOKUP(C97,PRESTAMOS!$BM$1:$BS$10000,3,0),0)</f>
        <v>0</v>
      </c>
      <c r="X97" s="189">
        <f>IFERROR(VLOOKUP(C97,PRESTAMOS!$BU$1:$CA$10000,3,0),0)</f>
        <v>0</v>
      </c>
      <c r="Y97" s="190">
        <f>IFERROR(VLOOKUP(C97,PRESTAMOS!$BU$1:$CA$10000,7,0),0)</f>
        <v>0</v>
      </c>
      <c r="Z97" s="190">
        <f>IFERROR(VLOOKUP(C97,PRESTAMOS!$BM$1:$BS$10000,4,0),0)</f>
        <v>0</v>
      </c>
      <c r="AA97" s="189">
        <f>IFERROR(VLOOKUP(C97,AHORRO!$P$1:$S$10000,3,0),0)</f>
        <v>381</v>
      </c>
      <c r="AB97" s="190"/>
      <c r="AC97" s="190"/>
      <c r="AD97" s="188"/>
      <c r="AE97" s="191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87"/>
      <c r="BC97" s="187"/>
      <c r="BD97" s="187"/>
      <c r="BE97" s="187"/>
      <c r="BF97" s="187"/>
      <c r="BG97" s="187"/>
      <c r="BH97" s="187"/>
      <c r="BI97" s="187"/>
      <c r="BJ97" s="187"/>
      <c r="BK97" s="187"/>
      <c r="BL97" s="187"/>
      <c r="BM97" s="187"/>
      <c r="BN97" s="187"/>
      <c r="BO97" s="187"/>
      <c r="BP97" s="187"/>
      <c r="BQ97" s="187"/>
      <c r="BR97" s="187"/>
      <c r="BS97" s="187"/>
      <c r="BT97" s="187"/>
      <c r="BU97" s="187"/>
      <c r="BV97" s="187"/>
    </row>
    <row r="98" spans="1:74" x14ac:dyDescent="0.2">
      <c r="A98" s="173">
        <v>1102720739</v>
      </c>
      <c r="B98" s="170" t="s">
        <v>458</v>
      </c>
      <c r="C98" s="192">
        <v>1102720739</v>
      </c>
      <c r="D98" s="189">
        <f>IFERROR(VLOOKUP(C98,AHORRO!$F$1:$I$10000,3,0),0)</f>
        <v>295361</v>
      </c>
      <c r="E98" s="189">
        <f>IFERROR(VLOOKUP(C98,AHORRO!$A$1:$D$10000,3,0),0)</f>
        <v>42282</v>
      </c>
      <c r="F98" s="189">
        <f>IFERROR(VLOOKUP(C98,AHORRO!$K$1:$N$10000,3,0),0)</f>
        <v>287426</v>
      </c>
      <c r="G98" s="189">
        <f>IFERROR(VLOOKUP($C98,PRESTAMOS!$A$1:$C$10000,3,0),0)</f>
        <v>2214691</v>
      </c>
      <c r="H98" s="189">
        <f>IFERROR(VLOOKUP(C98,PRESTAMOS!$I$1:$K$10000,3,0),0)</f>
        <v>107797</v>
      </c>
      <c r="I98" s="190">
        <f>IFERROR(VLOOKUP(C98,PRESTAMOS!$A$1:$G$10000,7,0),0)</f>
        <v>15</v>
      </c>
      <c r="J98" s="190" t="str">
        <f>IFERROR(VLOOKUP(C98,PRESTAMOS!$A$1:$G$10000,4,0),0)</f>
        <v>VEHICULO</v>
      </c>
      <c r="K98" s="189">
        <f>IFERROR(VLOOKUP(C98,PRESTAMOS!$Q$1:$W$10000,3,0),0)</f>
        <v>300000</v>
      </c>
      <c r="L98" s="189">
        <f>IFERROR(VLOOKUP(C98,PRESTAMOS!$Y$1:$AE$10000,3,0),0)</f>
        <v>10053</v>
      </c>
      <c r="M98" s="190">
        <f>IFERROR(VLOOKUP(C98,PRESTAMOS!$Y$1:$AE$10000,7,0),0)</f>
        <v>6</v>
      </c>
      <c r="N98" s="190" t="str">
        <f>IFERROR(VLOOKUP(C98,PRESTAMOS!$Q$1:$T$10000,4,0),0)</f>
        <v>LIBRE INVERSION</v>
      </c>
      <c r="O98" s="189">
        <f>IFERROR(VLOOKUP(C98,PRESTAMOS!$AG$1:$AM$10000,3,0),0)</f>
        <v>0</v>
      </c>
      <c r="P98" s="189">
        <f>IFERROR(VLOOKUP(C98,PRESTAMOS!$AO$1:$AU$10000,3,0),0)</f>
        <v>0</v>
      </c>
      <c r="Q98" s="190">
        <f>IFERROR(VLOOKUP(C98,PRESTAMOS!$AO$1:$AU$10000,7,0),0)</f>
        <v>0</v>
      </c>
      <c r="R98" s="190">
        <f>IFERROR(VLOOKUP(C98,PRESTAMOS!$AG$1:$AM$10000,4,0),0)</f>
        <v>0</v>
      </c>
      <c r="S98" s="189">
        <f>IFERROR(VLOOKUP(C98,PRESTAMOS!$AW$1:$BC$10000,3,0),0)</f>
        <v>0</v>
      </c>
      <c r="T98" s="189">
        <f>IFERROR(VLOOKUP(C98,PRESTAMOS!$BE$1:$BK$10000,3,0),0)</f>
        <v>0</v>
      </c>
      <c r="U98" s="188">
        <f>IFERROR(VLOOKUP(C98,PRESTAMOS!$BE$1:$BK$10000,7,0),0)</f>
        <v>0</v>
      </c>
      <c r="V98" s="190">
        <f>IFERROR(VLOOKUP(C98,PRESTAMOS!$AW$1:$BC$10000,4,0),0)</f>
        <v>0</v>
      </c>
      <c r="W98" s="189">
        <f>IFERROR(VLOOKUP(C98,PRESTAMOS!$BM$1:$BS$10000,3,0),0)</f>
        <v>0</v>
      </c>
      <c r="X98" s="189">
        <f>IFERROR(VLOOKUP(C98,PRESTAMOS!$BU$1:$CA$10000,3,0),0)</f>
        <v>0</v>
      </c>
      <c r="Y98" s="190">
        <f>IFERROR(VLOOKUP(C98,PRESTAMOS!$BU$1:$CA$10000,7,0),0)</f>
        <v>0</v>
      </c>
      <c r="Z98" s="190">
        <f>IFERROR(VLOOKUP(C98,PRESTAMOS!$BM$1:$BS$10000,4,0),0)</f>
        <v>0</v>
      </c>
      <c r="AA98" s="189">
        <f>IFERROR(VLOOKUP(C98,AHORRO!$P$1:$S$10000,3,0),0)</f>
        <v>15424</v>
      </c>
      <c r="AB98" s="190"/>
      <c r="AC98" s="190"/>
      <c r="AD98" s="188"/>
      <c r="AE98" s="191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7"/>
      <c r="BI98" s="187"/>
      <c r="BJ98" s="187"/>
      <c r="BK98" s="187"/>
      <c r="BL98" s="187"/>
      <c r="BM98" s="187"/>
      <c r="BN98" s="187"/>
      <c r="BO98" s="187"/>
      <c r="BP98" s="187"/>
      <c r="BQ98" s="187"/>
      <c r="BR98" s="187"/>
      <c r="BS98" s="187"/>
      <c r="BT98" s="187"/>
      <c r="BU98" s="187"/>
      <c r="BV98" s="187"/>
    </row>
    <row r="99" spans="1:74" x14ac:dyDescent="0.2">
      <c r="A99" s="196">
        <v>91218337</v>
      </c>
      <c r="B99" s="194" t="s">
        <v>23</v>
      </c>
      <c r="C99" s="195">
        <v>91218337</v>
      </c>
      <c r="D99" s="189">
        <f>IFERROR(VLOOKUP(C99,AHORRO!$F$1:$I$10000,3,0),0)</f>
        <v>4173924</v>
      </c>
      <c r="E99" s="189">
        <f>IFERROR(VLOOKUP(C99,AHORRO!$A$1:$D$10000,3,0),0)</f>
        <v>146288</v>
      </c>
      <c r="F99" s="189">
        <f>IFERROR(VLOOKUP(C99,AHORRO!$K$1:$N$10000,3,0),0)</f>
        <v>3613920</v>
      </c>
      <c r="G99" s="189">
        <f>IFERROR(VLOOKUP($C99,PRESTAMOS!$A$1:$C$10000,3,0),0)</f>
        <v>686592</v>
      </c>
      <c r="H99" s="189">
        <f>IFERROR(VLOOKUP(C99,PRESTAMOS!$I$1:$K$10000,3,0),0)</f>
        <v>53328</v>
      </c>
      <c r="I99" s="190">
        <f>IFERROR(VLOOKUP(C99,PRESTAMOS!$A$1:$G$10000,7,0),0)</f>
        <v>15</v>
      </c>
      <c r="J99" s="190" t="str">
        <f>IFERROR(VLOOKUP(C99,PRESTAMOS!$A$1:$G$10000,4,0),0)</f>
        <v>LIBRE INVERSION</v>
      </c>
      <c r="K99" s="189">
        <f>IFERROR(VLOOKUP(C99,PRESTAMOS!$Q$1:$W$10000,3,0),0)</f>
        <v>2466589</v>
      </c>
      <c r="L99" s="189">
        <f>IFERROR(VLOOKUP(C99,PRESTAMOS!$Y$1:$AE$10000,3,0),0)</f>
        <v>173763</v>
      </c>
      <c r="M99" s="190">
        <f>IFERROR(VLOOKUP(C99,PRESTAMOS!$Y$1:$AE$10000,7,0),0)</f>
        <v>22</v>
      </c>
      <c r="N99" s="190" t="str">
        <f>IFERROR(VLOOKUP(C99,PRESTAMOS!$Q$1:$T$10000,4,0),0)</f>
        <v>VEHICULO</v>
      </c>
      <c r="O99" s="189">
        <f>IFERROR(VLOOKUP(C99,PRESTAMOS!$AG$1:$AM$10000,3,0),0)</f>
        <v>37400</v>
      </c>
      <c r="P99" s="189">
        <f>IFERROR(VLOOKUP(C99,PRESTAMOS!$AO$1:$AU$10000,3,0),0)</f>
        <v>8</v>
      </c>
      <c r="Q99" s="190">
        <f>IFERROR(VLOOKUP(C99,PRESTAMOS!$AO$1:$AU$10000,7,0),0)</f>
        <v>4</v>
      </c>
      <c r="R99" s="190" t="str">
        <f>IFERROR(VLOOKUP(C99,PRESTAMOS!$AG$1:$AM$10000,4,0),0)</f>
        <v>PLAN FUNERARIO</v>
      </c>
      <c r="S99" s="189">
        <f>IFERROR(VLOOKUP(C99,PRESTAMOS!$AW$1:$BC$10000,3,0),0)</f>
        <v>0</v>
      </c>
      <c r="T99" s="189">
        <f>IFERROR(VLOOKUP(C99,PRESTAMOS!$BE$1:$BK$10000,3,0),0)</f>
        <v>0</v>
      </c>
      <c r="U99" s="188">
        <f>IFERROR(VLOOKUP(C99,PRESTAMOS!$BE$1:$BK$10000,7,0),0)</f>
        <v>0</v>
      </c>
      <c r="V99" s="190">
        <f>IFERROR(VLOOKUP(C99,PRESTAMOS!$AW$1:$BC$10000,4,0),0)</f>
        <v>0</v>
      </c>
      <c r="W99" s="189">
        <f>IFERROR(VLOOKUP(C99,PRESTAMOS!$BM$1:$BS$10000,3,0),0)</f>
        <v>0</v>
      </c>
      <c r="X99" s="189">
        <f>IFERROR(VLOOKUP(C99,PRESTAMOS!$BU$1:$CA$10000,3,0),0)</f>
        <v>0</v>
      </c>
      <c r="Y99" s="190">
        <f>IFERROR(VLOOKUP(C99,PRESTAMOS!$BU$1:$CA$10000,7,0),0)</f>
        <v>0</v>
      </c>
      <c r="Z99" s="190">
        <f>IFERROR(VLOOKUP(C99,PRESTAMOS!$BM$1:$BS$10000,4,0),0)</f>
        <v>0</v>
      </c>
      <c r="AA99" s="189">
        <f>IFERROR(VLOOKUP(C99,AHORRO!$P$1:$S$10000,3,0),0)</f>
        <v>155878</v>
      </c>
      <c r="AB99" s="190"/>
      <c r="AC99" s="190"/>
      <c r="AD99" s="188"/>
      <c r="AE99" s="191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7"/>
      <c r="AW99" s="187"/>
      <c r="AX99" s="187"/>
      <c r="AY99" s="187"/>
      <c r="AZ99" s="187"/>
      <c r="BA99" s="187"/>
      <c r="BB99" s="187"/>
      <c r="BC99" s="187"/>
      <c r="BD99" s="187"/>
      <c r="BE99" s="187"/>
      <c r="BF99" s="187"/>
      <c r="BG99" s="187"/>
      <c r="BH99" s="187"/>
      <c r="BI99" s="187"/>
      <c r="BJ99" s="187"/>
      <c r="BK99" s="187"/>
      <c r="BL99" s="187"/>
      <c r="BM99" s="187"/>
      <c r="BN99" s="187"/>
      <c r="BO99" s="187"/>
      <c r="BP99" s="187"/>
      <c r="BQ99" s="187"/>
      <c r="BR99" s="187"/>
      <c r="BS99" s="187"/>
      <c r="BT99" s="187"/>
      <c r="BU99" s="187"/>
      <c r="BV99" s="187"/>
    </row>
    <row r="100" spans="1:74" x14ac:dyDescent="0.2">
      <c r="A100" s="186" t="s">
        <v>186</v>
      </c>
      <c r="B100" s="187" t="s">
        <v>24</v>
      </c>
      <c r="C100" s="188">
        <v>91210148</v>
      </c>
      <c r="D100" s="189">
        <f>IFERROR(VLOOKUP(C100,AHORRO!$F$1:$I$10000,3,0),0)</f>
        <v>10659092</v>
      </c>
      <c r="E100" s="189">
        <f>IFERROR(VLOOKUP(C100,AHORRO!$A$1:$D$10000,3,0),0)</f>
        <v>11580196</v>
      </c>
      <c r="F100" s="189">
        <f>IFERROR(VLOOKUP(C100,AHORRO!$K$1:$N$10000,3,0),0)</f>
        <v>9098309</v>
      </c>
      <c r="G100" s="189">
        <f>IFERROR(VLOOKUP($C100,PRESTAMOS!$A$1:$C$10000,3,0),0)</f>
        <v>7959988</v>
      </c>
      <c r="H100" s="189">
        <f>IFERROR(VLOOKUP(C100,PRESTAMOS!$I$1:$K$10000,3,0),0)</f>
        <v>248529</v>
      </c>
      <c r="I100" s="190">
        <f>IFERROR(VLOOKUP(C100,PRESTAMOS!$A$1:$G$10000,7,0),0)</f>
        <v>20</v>
      </c>
      <c r="J100" s="190" t="str">
        <f>IFERROR(VLOOKUP(C100,PRESTAMOS!$A$1:$G$10000,4,0),0)</f>
        <v>VEHICULO</v>
      </c>
      <c r="K100" s="189">
        <f>IFERROR(VLOOKUP(C100,PRESTAMOS!$Q$1:$W$10000,3,0),0)</f>
        <v>0</v>
      </c>
      <c r="L100" s="189">
        <f>IFERROR(VLOOKUP(C100,PRESTAMOS!$Y$1:$AE$10000,3,0),0)</f>
        <v>0</v>
      </c>
      <c r="M100" s="190">
        <f>IFERROR(VLOOKUP(C100,PRESTAMOS!$Y$1:$AE$10000,7,0),0)</f>
        <v>0</v>
      </c>
      <c r="N100" s="190">
        <f>IFERROR(VLOOKUP(C100,PRESTAMOS!$Q$1:$T$10000,4,0),0)</f>
        <v>0</v>
      </c>
      <c r="O100" s="189">
        <f>IFERROR(VLOOKUP(C100,PRESTAMOS!$AG$1:$AM$10000,3,0),0)</f>
        <v>0</v>
      </c>
      <c r="P100" s="189">
        <f>IFERROR(VLOOKUP(C100,PRESTAMOS!$AO$1:$AU$10000,3,0),0)</f>
        <v>0</v>
      </c>
      <c r="Q100" s="190">
        <f>IFERROR(VLOOKUP(C100,PRESTAMOS!$AO$1:$AU$10000,7,0),0)</f>
        <v>0</v>
      </c>
      <c r="R100" s="190">
        <f>IFERROR(VLOOKUP(C100,PRESTAMOS!$AG$1:$AM$10000,4,0),0)</f>
        <v>0</v>
      </c>
      <c r="S100" s="189">
        <f>IFERROR(VLOOKUP(C100,PRESTAMOS!$AW$1:$BC$10000,3,0),0)</f>
        <v>0</v>
      </c>
      <c r="T100" s="189">
        <f>IFERROR(VLOOKUP(C100,PRESTAMOS!$BE$1:$BK$10000,3,0),0)</f>
        <v>0</v>
      </c>
      <c r="U100" s="188">
        <f>IFERROR(VLOOKUP(C100,PRESTAMOS!$BE$1:$BK$10000,7,0),0)</f>
        <v>0</v>
      </c>
      <c r="V100" s="190">
        <f>IFERROR(VLOOKUP(C100,PRESTAMOS!$AW$1:$BC$10000,4,0),0)</f>
        <v>0</v>
      </c>
      <c r="W100" s="189">
        <f>IFERROR(VLOOKUP(C100,PRESTAMOS!$BM$1:$BS$10000,3,0),0)</f>
        <v>0</v>
      </c>
      <c r="X100" s="189">
        <f>IFERROR(VLOOKUP(C100,PRESTAMOS!$BU$1:$CA$10000,3,0),0)</f>
        <v>0</v>
      </c>
      <c r="Y100" s="190">
        <f>IFERROR(VLOOKUP(C100,PRESTAMOS!$BU$1:$CA$10000,7,0),0)</f>
        <v>0</v>
      </c>
      <c r="Z100" s="190">
        <f>IFERROR(VLOOKUP(C100,PRESTAMOS!$BM$1:$BS$10000,4,0),0)</f>
        <v>0</v>
      </c>
      <c r="AA100" s="189">
        <f>IFERROR(VLOOKUP(C100,AHORRO!$P$1:$S$10000,3,0),0)</f>
        <v>539640</v>
      </c>
      <c r="AB100" s="190"/>
      <c r="AC100" s="190"/>
      <c r="AD100" s="188"/>
      <c r="AE100" s="191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187"/>
      <c r="BN100" s="187"/>
      <c r="BO100" s="187"/>
      <c r="BP100" s="187"/>
      <c r="BQ100" s="187"/>
      <c r="BR100" s="187"/>
      <c r="BS100" s="187"/>
      <c r="BT100" s="187"/>
      <c r="BU100" s="187"/>
      <c r="BV100" s="187"/>
    </row>
    <row r="101" spans="1:74" x14ac:dyDescent="0.2">
      <c r="A101" s="186" t="s">
        <v>233</v>
      </c>
      <c r="B101" s="187" t="s">
        <v>25</v>
      </c>
      <c r="C101" s="188">
        <v>27748381</v>
      </c>
      <c r="D101" s="189">
        <f>IFERROR(VLOOKUP(C101,AHORRO!$F$1:$I$10000,3,0),0)</f>
        <v>2367027</v>
      </c>
      <c r="E101" s="189">
        <f>IFERROR(VLOOKUP(C101,AHORRO!$A$1:$D$10000,3,0),0)</f>
        <v>0</v>
      </c>
      <c r="F101" s="189">
        <f>IFERROR(VLOOKUP(C101,AHORRO!$K$1:$N$10000,3,0),0)</f>
        <v>3093630</v>
      </c>
      <c r="G101" s="189">
        <f>IFERROR(VLOOKUP($C101,PRESTAMOS!$A$1:$C$10000,3,0),0)</f>
        <v>0</v>
      </c>
      <c r="H101" s="189">
        <f>IFERROR(VLOOKUP(C101,PRESTAMOS!$I$1:$K$10000,3,0),0)</f>
        <v>0</v>
      </c>
      <c r="I101" s="190">
        <f>IFERROR(VLOOKUP(C101,PRESTAMOS!$A$1:$G$10000,7,0),0)</f>
        <v>0</v>
      </c>
      <c r="J101" s="190">
        <f>IFERROR(VLOOKUP(C101,PRESTAMOS!$A$1:$G$10000,4,0),0)</f>
        <v>0</v>
      </c>
      <c r="K101" s="189">
        <f>IFERROR(VLOOKUP(C101,PRESTAMOS!$Q$1:$W$10000,3,0),0)</f>
        <v>7681176</v>
      </c>
      <c r="L101" s="189">
        <f>IFERROR(VLOOKUP(C101,PRESTAMOS!$Y$1:$AE$10000,3,0),0)</f>
        <v>1959702</v>
      </c>
      <c r="M101" s="190">
        <f>IFERROR(VLOOKUP(C101,PRESTAMOS!$Y$1:$AE$10000,7,0),0)</f>
        <v>78</v>
      </c>
      <c r="N101" s="190" t="str">
        <f>IFERROR(VLOOKUP(C101,PRESTAMOS!$Q$1:$T$10000,4,0),0)</f>
        <v>VEHICULO</v>
      </c>
      <c r="O101" s="189">
        <f>IFERROR(VLOOKUP(C101,PRESTAMOS!$AG$1:$AM$10000,3,0),0)</f>
        <v>0</v>
      </c>
      <c r="P101" s="189">
        <f>IFERROR(VLOOKUP(C101,PRESTAMOS!$AO$1:$AU$10000,3,0),0)</f>
        <v>0</v>
      </c>
      <c r="Q101" s="190">
        <f>IFERROR(VLOOKUP(C101,PRESTAMOS!$AO$1:$AU$10000,7,0),0)</f>
        <v>0</v>
      </c>
      <c r="R101" s="190">
        <f>IFERROR(VLOOKUP(C101,PRESTAMOS!$AG$1:$AM$10000,4,0),0)</f>
        <v>0</v>
      </c>
      <c r="S101" s="189">
        <f>IFERROR(VLOOKUP(C101,PRESTAMOS!$AW$1:$BC$10000,3,0),0)</f>
        <v>0</v>
      </c>
      <c r="T101" s="189">
        <f>IFERROR(VLOOKUP(C101,PRESTAMOS!$BE$1:$BK$10000,3,0),0)</f>
        <v>0</v>
      </c>
      <c r="U101" s="188">
        <f>IFERROR(VLOOKUP(C101,PRESTAMOS!$BE$1:$BK$10000,7,0),0)</f>
        <v>0</v>
      </c>
      <c r="V101" s="190">
        <f>IFERROR(VLOOKUP(C101,PRESTAMOS!$AW$1:$BC$10000,4,0),0)</f>
        <v>0</v>
      </c>
      <c r="W101" s="189">
        <f>IFERROR(VLOOKUP(C101,PRESTAMOS!$BM$1:$BS$10000,3,0),0)</f>
        <v>0</v>
      </c>
      <c r="X101" s="189">
        <f>IFERROR(VLOOKUP(C101,PRESTAMOS!$BU$1:$CA$10000,3,0),0)</f>
        <v>0</v>
      </c>
      <c r="Y101" s="190">
        <f>IFERROR(VLOOKUP(C101,PRESTAMOS!$BU$1:$CA$10000,7,0),0)</f>
        <v>0</v>
      </c>
      <c r="Z101" s="190">
        <f>IFERROR(VLOOKUP(C101,PRESTAMOS!$BM$1:$BS$10000,4,0),0)</f>
        <v>0</v>
      </c>
      <c r="AA101" s="189">
        <f>IFERROR(VLOOKUP(C101,AHORRO!$P$1:$S$10000,3,0),0)</f>
        <v>54380</v>
      </c>
      <c r="AB101" s="190"/>
      <c r="AC101" s="190"/>
      <c r="AD101" s="188"/>
      <c r="AE101" s="191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87"/>
      <c r="BC101" s="187"/>
      <c r="BD101" s="187"/>
      <c r="BE101" s="187"/>
      <c r="BF101" s="187"/>
      <c r="BG101" s="187"/>
      <c r="BH101" s="187"/>
      <c r="BI101" s="187"/>
      <c r="BJ101" s="187"/>
      <c r="BK101" s="187"/>
      <c r="BL101" s="187"/>
      <c r="BM101" s="187"/>
      <c r="BN101" s="187"/>
      <c r="BO101" s="187"/>
      <c r="BP101" s="187"/>
      <c r="BQ101" s="187"/>
      <c r="BR101" s="187"/>
      <c r="BS101" s="187"/>
      <c r="BT101" s="187"/>
      <c r="BU101" s="187"/>
      <c r="BV101" s="187"/>
    </row>
    <row r="102" spans="1:74" x14ac:dyDescent="0.2">
      <c r="A102" s="173">
        <v>1102380312</v>
      </c>
      <c r="B102" s="170" t="s">
        <v>466</v>
      </c>
      <c r="C102" s="192">
        <v>1102380312</v>
      </c>
      <c r="D102" s="189">
        <f>IFERROR(VLOOKUP(C102,AHORRO!$F$1:$I$10000,3,0),0)</f>
        <v>527594</v>
      </c>
      <c r="E102" s="189">
        <f>IFERROR(VLOOKUP(C102,AHORRO!$A$1:$D$10000,3,0),0)</f>
        <v>190443</v>
      </c>
      <c r="F102" s="189">
        <f>IFERROR(VLOOKUP(C102,AHORRO!$K$1:$N$10000,3,0),0)</f>
        <v>515845</v>
      </c>
      <c r="G102" s="189">
        <f>IFERROR(VLOOKUP($C102,PRESTAMOS!$A$1:$C$10000,3,0),0)</f>
        <v>137756</v>
      </c>
      <c r="H102" s="189">
        <f>IFERROR(VLOOKUP(C102,PRESTAMOS!$I$1:$K$10000,3,0),0)</f>
        <v>2626</v>
      </c>
      <c r="I102" s="190">
        <f>IFERROR(VLOOKUP(C102,PRESTAMOS!$A$1:$G$10000,7,0),0)</f>
        <v>3</v>
      </c>
      <c r="J102" s="190" t="str">
        <f>IFERROR(VLOOKUP(C102,PRESTAMOS!$A$1:$G$10000,4,0),0)</f>
        <v>LIBRE INVERSION</v>
      </c>
      <c r="K102" s="189">
        <f>IFERROR(VLOOKUP(C102,PRESTAMOS!$Q$1:$W$10000,3,0),0)</f>
        <v>0</v>
      </c>
      <c r="L102" s="189">
        <f>IFERROR(VLOOKUP(C102,PRESTAMOS!$Y$1:$AE$10000,3,0),0)</f>
        <v>0</v>
      </c>
      <c r="M102" s="190">
        <f>IFERROR(VLOOKUP(C102,PRESTAMOS!$Y$1:$AE$10000,7,0),0)</f>
        <v>0</v>
      </c>
      <c r="N102" s="190">
        <f>IFERROR(VLOOKUP(C102,PRESTAMOS!$Q$1:$T$10000,4,0),0)</f>
        <v>0</v>
      </c>
      <c r="O102" s="189">
        <f>IFERROR(VLOOKUP(C102,PRESTAMOS!$AG$1:$AM$10000,3,0),0)</f>
        <v>0</v>
      </c>
      <c r="P102" s="189">
        <f>IFERROR(VLOOKUP(C102,PRESTAMOS!$AO$1:$AU$10000,3,0),0)</f>
        <v>0</v>
      </c>
      <c r="Q102" s="190">
        <f>IFERROR(VLOOKUP(C102,PRESTAMOS!$AO$1:$AU$10000,7,0),0)</f>
        <v>0</v>
      </c>
      <c r="R102" s="190">
        <f>IFERROR(VLOOKUP(C102,PRESTAMOS!$AG$1:$AM$10000,4,0),0)</f>
        <v>0</v>
      </c>
      <c r="S102" s="189">
        <f>IFERROR(VLOOKUP(C102,PRESTAMOS!$AW$1:$BC$10000,3,0),0)</f>
        <v>0</v>
      </c>
      <c r="T102" s="189">
        <f>IFERROR(VLOOKUP(C102,PRESTAMOS!$BE$1:$BK$10000,3,0),0)</f>
        <v>0</v>
      </c>
      <c r="U102" s="188">
        <f>IFERROR(VLOOKUP(C102,PRESTAMOS!$BE$1:$BK$10000,7,0),0)</f>
        <v>0</v>
      </c>
      <c r="V102" s="190">
        <f>IFERROR(VLOOKUP(C102,PRESTAMOS!$AW$1:$BC$10000,4,0),0)</f>
        <v>0</v>
      </c>
      <c r="W102" s="189">
        <f>IFERROR(VLOOKUP(C102,PRESTAMOS!$BM$1:$BS$10000,3,0),0)</f>
        <v>0</v>
      </c>
      <c r="X102" s="189">
        <f>IFERROR(VLOOKUP(C102,PRESTAMOS!$BU$1:$CA$10000,3,0),0)</f>
        <v>0</v>
      </c>
      <c r="Y102" s="190">
        <f>IFERROR(VLOOKUP(C102,PRESTAMOS!$BU$1:$CA$10000,7,0),0)</f>
        <v>0</v>
      </c>
      <c r="Z102" s="190">
        <f>IFERROR(VLOOKUP(C102,PRESTAMOS!$BM$1:$BS$10000,4,0),0)</f>
        <v>0</v>
      </c>
      <c r="AA102" s="189">
        <f>IFERROR(VLOOKUP(C102,AHORRO!$P$1:$S$10000,3,0),0)</f>
        <v>27117</v>
      </c>
      <c r="AB102" s="190"/>
      <c r="AC102" s="190"/>
      <c r="AD102" s="188"/>
      <c r="AE102" s="191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87"/>
      <c r="BN102" s="187"/>
      <c r="BO102" s="187"/>
      <c r="BP102" s="187"/>
      <c r="BQ102" s="187"/>
      <c r="BR102" s="187"/>
      <c r="BS102" s="187"/>
      <c r="BT102" s="187"/>
      <c r="BU102" s="187"/>
      <c r="BV102" s="187"/>
    </row>
    <row r="103" spans="1:74" x14ac:dyDescent="0.2">
      <c r="A103" s="186">
        <v>91537915</v>
      </c>
      <c r="B103" s="187" t="s">
        <v>343</v>
      </c>
      <c r="C103" s="188">
        <v>91537915</v>
      </c>
      <c r="D103" s="189">
        <f>IFERROR(VLOOKUP(C103,AHORRO!$F$1:$I$10000,3,0),0)</f>
        <v>585635</v>
      </c>
      <c r="E103" s="189">
        <f>IFERROR(VLOOKUP(C103,AHORRO!$A$1:$D$10000,3,0),0)</f>
        <v>293504</v>
      </c>
      <c r="F103" s="189">
        <f>IFERROR(VLOOKUP(C103,AHORRO!$K$1:$N$10000,3,0),0)</f>
        <v>561074</v>
      </c>
      <c r="G103" s="189">
        <f>IFERROR(VLOOKUP($C103,PRESTAMOS!$A$1:$C$10000,3,0),0)</f>
        <v>822759</v>
      </c>
      <c r="H103" s="189">
        <f>IFERROR(VLOOKUP(C103,PRESTAMOS!$I$1:$K$10000,3,0),0)</f>
        <v>19633</v>
      </c>
      <c r="I103" s="190">
        <f>IFERROR(VLOOKUP(C103,PRESTAMOS!$A$1:$G$10000,7,0),0)</f>
        <v>4</v>
      </c>
      <c r="J103" s="190" t="str">
        <f>IFERROR(VLOOKUP(C103,PRESTAMOS!$A$1:$G$10000,4,0),0)</f>
        <v>LIBRE INVERSION</v>
      </c>
      <c r="K103" s="189">
        <f>IFERROR(VLOOKUP(C103,PRESTAMOS!$Q$1:$W$10000,3,0),0)</f>
        <v>0</v>
      </c>
      <c r="L103" s="189">
        <f>IFERROR(VLOOKUP(C103,PRESTAMOS!$Y$1:$AE$10000,3,0),0)</f>
        <v>0</v>
      </c>
      <c r="M103" s="190">
        <f>IFERROR(VLOOKUP(C103,PRESTAMOS!$Y$1:$AE$10000,7,0),0)</f>
        <v>0</v>
      </c>
      <c r="N103" s="190">
        <f>IFERROR(VLOOKUP(C103,PRESTAMOS!$Q$1:$T$10000,4,0),0)</f>
        <v>0</v>
      </c>
      <c r="O103" s="189">
        <f>IFERROR(VLOOKUP(C103,PRESTAMOS!$AG$1:$AM$10000,3,0),0)</f>
        <v>0</v>
      </c>
      <c r="P103" s="189">
        <f>IFERROR(VLOOKUP(C103,PRESTAMOS!$AO$1:$AU$10000,3,0),0)</f>
        <v>0</v>
      </c>
      <c r="Q103" s="190">
        <f>IFERROR(VLOOKUP(C103,PRESTAMOS!$AO$1:$AU$10000,7,0),0)</f>
        <v>0</v>
      </c>
      <c r="R103" s="190">
        <f>IFERROR(VLOOKUP(C103,PRESTAMOS!$AG$1:$AM$10000,4,0),0)</f>
        <v>0</v>
      </c>
      <c r="S103" s="189">
        <f>IFERROR(VLOOKUP(C103,PRESTAMOS!$AW$1:$BC$10000,3,0),0)</f>
        <v>0</v>
      </c>
      <c r="T103" s="189">
        <f>IFERROR(VLOOKUP(C103,PRESTAMOS!$BE$1:$BK$10000,3,0),0)</f>
        <v>0</v>
      </c>
      <c r="U103" s="188">
        <f>IFERROR(VLOOKUP(C103,PRESTAMOS!$BE$1:$BK$10000,7,0),0)</f>
        <v>0</v>
      </c>
      <c r="V103" s="190">
        <f>IFERROR(VLOOKUP(C103,PRESTAMOS!$AW$1:$BC$10000,4,0),0)</f>
        <v>0</v>
      </c>
      <c r="W103" s="189">
        <f>IFERROR(VLOOKUP(C103,PRESTAMOS!$BM$1:$BS$10000,3,0),0)</f>
        <v>0</v>
      </c>
      <c r="X103" s="189">
        <f>IFERROR(VLOOKUP(C103,PRESTAMOS!$BU$1:$CA$10000,3,0),0)</f>
        <v>0</v>
      </c>
      <c r="Y103" s="190">
        <f>IFERROR(VLOOKUP(C103,PRESTAMOS!$BU$1:$CA$10000,7,0),0)</f>
        <v>0</v>
      </c>
      <c r="Z103" s="190">
        <f>IFERROR(VLOOKUP(C103,PRESTAMOS!$BM$1:$BS$10000,4,0),0)</f>
        <v>0</v>
      </c>
      <c r="AA103" s="189">
        <f>IFERROR(VLOOKUP(C103,AHORRO!$P$1:$S$10000,3,0),0)</f>
        <v>20488</v>
      </c>
      <c r="AB103" s="190"/>
      <c r="AC103" s="190"/>
      <c r="AD103" s="188"/>
      <c r="AE103" s="191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87"/>
      <c r="BN103" s="187"/>
      <c r="BO103" s="187"/>
      <c r="BP103" s="187"/>
      <c r="BQ103" s="187"/>
      <c r="BR103" s="187"/>
      <c r="BS103" s="187"/>
      <c r="BT103" s="187"/>
      <c r="BU103" s="187"/>
      <c r="BV103" s="187"/>
    </row>
    <row r="104" spans="1:74" x14ac:dyDescent="0.2">
      <c r="A104" s="193">
        <v>1090365536</v>
      </c>
      <c r="B104" s="194" t="s">
        <v>298</v>
      </c>
      <c r="C104" s="195">
        <v>1090365536</v>
      </c>
      <c r="D104" s="189">
        <f>IFERROR(VLOOKUP(C104,AHORRO!$F$1:$I$10000,3,0),0)</f>
        <v>1071645</v>
      </c>
      <c r="E104" s="189">
        <f>IFERROR(VLOOKUP(C104,AHORRO!$A$1:$D$10000,3,0),0)</f>
        <v>74480</v>
      </c>
      <c r="F104" s="189">
        <f>IFERROR(VLOOKUP(C104,AHORRO!$K$1:$N$10000,3,0),0)</f>
        <v>1029030</v>
      </c>
      <c r="G104" s="189">
        <f>IFERROR(VLOOKUP($C104,PRESTAMOS!$A$1:$C$10000,3,0),0)</f>
        <v>68166</v>
      </c>
      <c r="H104" s="189">
        <f>IFERROR(VLOOKUP(C104,PRESTAMOS!$I$1:$K$10000,3,0),0)</f>
        <v>1230</v>
      </c>
      <c r="I104" s="190">
        <f>IFERROR(VLOOKUP(C104,PRESTAMOS!$A$1:$G$10000,7,0),0)</f>
        <v>3</v>
      </c>
      <c r="J104" s="190" t="str">
        <f>IFERROR(VLOOKUP(C104,PRESTAMOS!$A$1:$G$10000,4,0),0)</f>
        <v>LIBRE INVERSION</v>
      </c>
      <c r="K104" s="189">
        <f>IFERROR(VLOOKUP(C104,PRESTAMOS!$Q$1:$W$10000,3,0),0)</f>
        <v>408995</v>
      </c>
      <c r="L104" s="189">
        <f>IFERROR(VLOOKUP(C104,PRESTAMOS!$Y$1:$AE$10000,3,0),0)</f>
        <v>23707</v>
      </c>
      <c r="M104" s="190">
        <f>IFERROR(VLOOKUP(C104,PRESTAMOS!$Y$1:$AE$10000,7,0),0)</f>
        <v>18</v>
      </c>
      <c r="N104" s="190" t="str">
        <f>IFERROR(VLOOKUP(C104,PRESTAMOS!$Q$1:$T$10000,4,0),0)</f>
        <v>VEHICULO</v>
      </c>
      <c r="O104" s="189">
        <f>IFERROR(VLOOKUP(C104,PRESTAMOS!$AG$1:$AM$10000,3,0),0)</f>
        <v>1856037</v>
      </c>
      <c r="P104" s="189">
        <f>IFERROR(VLOOKUP(C104,PRESTAMOS!$AO$1:$AU$10000,3,0),0)</f>
        <v>284035</v>
      </c>
      <c r="Q104" s="190">
        <f>IFERROR(VLOOKUP(C104,PRESTAMOS!$AO$1:$AU$10000,7,0),0)</f>
        <v>44</v>
      </c>
      <c r="R104" s="190" t="str">
        <f>IFERROR(VLOOKUP(C104,PRESTAMOS!$AG$1:$AM$10000,4,0),0)</f>
        <v>CREDITO NAVIDEÑO</v>
      </c>
      <c r="S104" s="189">
        <f>IFERROR(VLOOKUP(C104,PRESTAMOS!$AW$1:$BC$10000,3,0),0)</f>
        <v>1000000</v>
      </c>
      <c r="T104" s="189">
        <f>IFERROR(VLOOKUP(C104,PRESTAMOS!$BE$1:$BK$10000,3,0),0)</f>
        <v>249933</v>
      </c>
      <c r="U104" s="188">
        <f>IFERROR(VLOOKUP(C104,PRESTAMOS!$BE$1:$BK$10000,7,0),0)</f>
        <v>48</v>
      </c>
      <c r="V104" s="190" t="str">
        <f>IFERROR(VLOOKUP(C104,PRESTAMOS!$AW$1:$BC$10000,4,0),0)</f>
        <v>LIBRE INVERSION</v>
      </c>
      <c r="W104" s="189">
        <f>IFERROR(VLOOKUP(C104,PRESTAMOS!$BM$1:$BS$10000,3,0),0)</f>
        <v>0</v>
      </c>
      <c r="X104" s="189">
        <f>IFERROR(VLOOKUP(C104,PRESTAMOS!$BU$1:$CA$10000,3,0),0)</f>
        <v>0</v>
      </c>
      <c r="Y104" s="190">
        <f>IFERROR(VLOOKUP(C104,PRESTAMOS!$BU$1:$CA$10000,7,0),0)</f>
        <v>0</v>
      </c>
      <c r="Z104" s="190">
        <f>IFERROR(VLOOKUP(C104,PRESTAMOS!$BM$1:$BS$10000,4,0),0)</f>
        <v>0</v>
      </c>
      <c r="AA104" s="189">
        <f>IFERROR(VLOOKUP(C104,AHORRO!$P$1:$S$10000,3,0),0)</f>
        <v>26032</v>
      </c>
      <c r="AB104" s="190"/>
      <c r="AC104" s="190"/>
      <c r="AD104" s="188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187"/>
      <c r="AV104" s="187"/>
      <c r="AW104" s="187"/>
      <c r="AX104" s="187"/>
      <c r="AY104" s="187"/>
      <c r="AZ104" s="187"/>
      <c r="BA104" s="187"/>
      <c r="BB104" s="187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187"/>
      <c r="BN104" s="187"/>
      <c r="BO104" s="187"/>
      <c r="BP104" s="187"/>
      <c r="BQ104" s="187"/>
      <c r="BR104" s="187"/>
      <c r="BS104" s="187"/>
      <c r="BT104" s="187"/>
      <c r="BU104" s="187"/>
      <c r="BV104" s="187"/>
    </row>
    <row r="105" spans="1:74" x14ac:dyDescent="0.2">
      <c r="A105" s="186" t="s">
        <v>189</v>
      </c>
      <c r="B105" s="187" t="s">
        <v>111</v>
      </c>
      <c r="C105" s="188">
        <v>13850855</v>
      </c>
      <c r="D105" s="189">
        <f>IFERROR(VLOOKUP(C105,AHORRO!$F$1:$I$10000,3,0),0)</f>
        <v>2106705</v>
      </c>
      <c r="E105" s="189">
        <f>IFERROR(VLOOKUP(C105,AHORRO!$A$1:$D$10000,3,0),0)</f>
        <v>0</v>
      </c>
      <c r="F105" s="189">
        <f>IFERROR(VLOOKUP(C105,AHORRO!$K$1:$N$10000,3,0),0)</f>
        <v>1922030</v>
      </c>
      <c r="G105" s="189">
        <f>IFERROR(VLOOKUP($C105,PRESTAMOS!$A$1:$C$10000,3,0),0)</f>
        <v>0</v>
      </c>
      <c r="H105" s="189">
        <f>IFERROR(VLOOKUP(C105,PRESTAMOS!$I$1:$K$10000,3,0),0)</f>
        <v>0</v>
      </c>
      <c r="I105" s="190">
        <f>IFERROR(VLOOKUP(C105,PRESTAMOS!$A$1:$G$10000,7,0),0)</f>
        <v>0</v>
      </c>
      <c r="J105" s="190">
        <f>IFERROR(VLOOKUP(C105,PRESTAMOS!$A$1:$G$10000,4,0),0)</f>
        <v>0</v>
      </c>
      <c r="K105" s="189">
        <f>IFERROR(VLOOKUP(C105,PRESTAMOS!$Q$1:$W$10000,3,0),0)</f>
        <v>0</v>
      </c>
      <c r="L105" s="189">
        <f>IFERROR(VLOOKUP(C105,PRESTAMOS!$Y$1:$AE$10000,3,0),0)</f>
        <v>0</v>
      </c>
      <c r="M105" s="190">
        <f>IFERROR(VLOOKUP(C105,PRESTAMOS!$Y$1:$AE$10000,7,0),0)</f>
        <v>0</v>
      </c>
      <c r="N105" s="190">
        <f>IFERROR(VLOOKUP(C105,PRESTAMOS!$Q$1:$T$10000,4,0),0)</f>
        <v>0</v>
      </c>
      <c r="O105" s="189">
        <f>IFERROR(VLOOKUP(C105,PRESTAMOS!$AG$1:$AM$10000,3,0),0)</f>
        <v>0</v>
      </c>
      <c r="P105" s="189">
        <f>IFERROR(VLOOKUP(C105,PRESTAMOS!$AO$1:$AU$10000,3,0),0)</f>
        <v>0</v>
      </c>
      <c r="Q105" s="190">
        <f>IFERROR(VLOOKUP(C105,PRESTAMOS!$AO$1:$AU$10000,7,0),0)</f>
        <v>0</v>
      </c>
      <c r="R105" s="190">
        <f>IFERROR(VLOOKUP(C105,PRESTAMOS!$AG$1:$AM$10000,4,0),0)</f>
        <v>0</v>
      </c>
      <c r="S105" s="189">
        <f>IFERROR(VLOOKUP(C105,PRESTAMOS!$AW$1:$BC$10000,3,0),0)</f>
        <v>0</v>
      </c>
      <c r="T105" s="189">
        <f>IFERROR(VLOOKUP(C105,PRESTAMOS!$BE$1:$BK$10000,3,0),0)</f>
        <v>0</v>
      </c>
      <c r="U105" s="188">
        <f>IFERROR(VLOOKUP(C105,PRESTAMOS!$BE$1:$BK$10000,7,0),0)</f>
        <v>0</v>
      </c>
      <c r="V105" s="190">
        <f>IFERROR(VLOOKUP(C105,PRESTAMOS!$AW$1:$BC$10000,4,0),0)</f>
        <v>0</v>
      </c>
      <c r="W105" s="189">
        <f>IFERROR(VLOOKUP(C105,PRESTAMOS!$BM$1:$BS$10000,3,0),0)</f>
        <v>0</v>
      </c>
      <c r="X105" s="189">
        <f>IFERROR(VLOOKUP(C105,PRESTAMOS!$BU$1:$CA$10000,3,0),0)</f>
        <v>0</v>
      </c>
      <c r="Y105" s="190">
        <f>IFERROR(VLOOKUP(C105,PRESTAMOS!$BU$1:$CA$10000,7,0),0)</f>
        <v>0</v>
      </c>
      <c r="Z105" s="190">
        <f>IFERROR(VLOOKUP(C105,PRESTAMOS!$BM$1:$BS$10000,4,0),0)</f>
        <v>0</v>
      </c>
      <c r="AA105" s="189">
        <f>IFERROR(VLOOKUP(C105,AHORRO!$P$1:$S$10000,3,0),0)</f>
        <v>59937</v>
      </c>
      <c r="AB105" s="190"/>
      <c r="AC105" s="190"/>
      <c r="AD105" s="188"/>
      <c r="AE105" s="191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187"/>
      <c r="AV105" s="187"/>
      <c r="AW105" s="187"/>
      <c r="AX105" s="187"/>
      <c r="AY105" s="187"/>
      <c r="AZ105" s="187"/>
      <c r="BA105" s="187"/>
      <c r="BB105" s="187"/>
      <c r="BC105" s="187"/>
      <c r="BD105" s="187"/>
      <c r="BE105" s="187"/>
      <c r="BF105" s="187"/>
      <c r="BG105" s="187"/>
      <c r="BH105" s="187"/>
      <c r="BI105" s="187"/>
      <c r="BJ105" s="187"/>
      <c r="BK105" s="187"/>
      <c r="BL105" s="187"/>
      <c r="BM105" s="187"/>
      <c r="BN105" s="187"/>
      <c r="BO105" s="187"/>
      <c r="BP105" s="187"/>
      <c r="BQ105" s="187"/>
      <c r="BR105" s="187"/>
      <c r="BS105" s="187"/>
      <c r="BT105" s="187"/>
      <c r="BU105" s="187"/>
      <c r="BV105" s="187"/>
    </row>
    <row r="106" spans="1:74" x14ac:dyDescent="0.2">
      <c r="A106" s="173">
        <v>1108830307</v>
      </c>
      <c r="B106" s="170" t="s">
        <v>675</v>
      </c>
      <c r="C106" s="192">
        <v>1108830307</v>
      </c>
      <c r="D106" s="189">
        <f>IFERROR(VLOOKUP(C106,AHORRO!$F$1:$I$10000,3,0),0)</f>
        <v>75801</v>
      </c>
      <c r="E106" s="189">
        <f>IFERROR(VLOOKUP(C106,AHORRO!$A$1:$D$10000,3,0),0)</f>
        <v>101140</v>
      </c>
      <c r="F106" s="189">
        <f>IFERROR(VLOOKUP(C106,AHORRO!$K$1:$N$10000,3,0),0)</f>
        <v>75000</v>
      </c>
      <c r="G106" s="189">
        <f>IFERROR(VLOOKUP($C106,PRESTAMOS!$A$1:$C$10000,3,0),0)</f>
        <v>0</v>
      </c>
      <c r="H106" s="189">
        <f>IFERROR(VLOOKUP(C106,PRESTAMOS!$I$1:$K$10000,3,0),0)</f>
        <v>0</v>
      </c>
      <c r="I106" s="190">
        <f>IFERROR(VLOOKUP(C106,PRESTAMOS!$A$1:$G$10000,7,0),0)</f>
        <v>0</v>
      </c>
      <c r="J106" s="190">
        <f>IFERROR(VLOOKUP(C106,PRESTAMOS!$A$1:$G$10000,4,0),0)</f>
        <v>0</v>
      </c>
      <c r="K106" s="189">
        <f>IFERROR(VLOOKUP(C106,PRESTAMOS!$Q$1:$W$10000,3,0),0)</f>
        <v>0</v>
      </c>
      <c r="L106" s="189">
        <f>IFERROR(VLOOKUP(C106,PRESTAMOS!$Y$1:$AE$10000,3,0),0)</f>
        <v>0</v>
      </c>
      <c r="M106" s="190">
        <f>IFERROR(VLOOKUP(C106,PRESTAMOS!$Y$1:$AE$10000,7,0),0)</f>
        <v>0</v>
      </c>
      <c r="N106" s="190">
        <f>IFERROR(VLOOKUP(C106,PRESTAMOS!$Q$1:$T$10000,4,0),0)</f>
        <v>0</v>
      </c>
      <c r="O106" s="189">
        <f>IFERROR(VLOOKUP(C106,PRESTAMOS!$AG$1:$AM$10000,3,0),0)</f>
        <v>0</v>
      </c>
      <c r="P106" s="189">
        <f>IFERROR(VLOOKUP(C106,PRESTAMOS!$AO$1:$AU$10000,3,0),0)</f>
        <v>0</v>
      </c>
      <c r="Q106" s="190">
        <f>IFERROR(VLOOKUP(C106,PRESTAMOS!$AO$1:$AU$10000,7,0),0)</f>
        <v>0</v>
      </c>
      <c r="R106" s="190">
        <f>IFERROR(VLOOKUP(C106,PRESTAMOS!$AG$1:$AM$10000,4,0),0)</f>
        <v>0</v>
      </c>
      <c r="S106" s="189">
        <f>IFERROR(VLOOKUP(C106,PRESTAMOS!$AW$1:$BC$10000,3,0),0)</f>
        <v>0</v>
      </c>
      <c r="T106" s="189">
        <f>IFERROR(VLOOKUP(C106,PRESTAMOS!$BE$1:$BK$10000,3,0),0)</f>
        <v>0</v>
      </c>
      <c r="U106" s="188">
        <f>IFERROR(VLOOKUP(C106,PRESTAMOS!$BE$1:$BK$10000,7,0),0)</f>
        <v>0</v>
      </c>
      <c r="V106" s="190">
        <f>IFERROR(VLOOKUP(C106,PRESTAMOS!$AW$1:$BC$10000,4,0),0)</f>
        <v>0</v>
      </c>
      <c r="W106" s="189">
        <f>IFERROR(VLOOKUP(C106,PRESTAMOS!$BM$1:$BS$10000,3,0),0)</f>
        <v>0</v>
      </c>
      <c r="X106" s="189">
        <f>IFERROR(VLOOKUP(C106,PRESTAMOS!$BU$1:$CA$10000,3,0),0)</f>
        <v>0</v>
      </c>
      <c r="Y106" s="190">
        <f>IFERROR(VLOOKUP(C106,PRESTAMOS!$BU$1:$CA$10000,7,0),0)</f>
        <v>0</v>
      </c>
      <c r="Z106" s="190">
        <f>IFERROR(VLOOKUP(C106,PRESTAMOS!$BM$1:$BS$10000,4,0),0)</f>
        <v>0</v>
      </c>
      <c r="AA106" s="189">
        <f>IFERROR(VLOOKUP(C106,AHORRO!$P$1:$S$10000,3,0),0)</f>
        <v>1941</v>
      </c>
      <c r="AB106" s="190"/>
      <c r="AC106" s="190"/>
      <c r="AD106" s="188"/>
      <c r="AE106" s="191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7"/>
      <c r="AW106" s="187"/>
      <c r="AX106" s="187"/>
      <c r="AY106" s="187"/>
      <c r="AZ106" s="187"/>
      <c r="BA106" s="187"/>
      <c r="BB106" s="187"/>
      <c r="BC106" s="187"/>
      <c r="BD106" s="187"/>
      <c r="BE106" s="187"/>
      <c r="BF106" s="187"/>
      <c r="BG106" s="187"/>
      <c r="BH106" s="187"/>
      <c r="BI106" s="187"/>
      <c r="BJ106" s="187"/>
      <c r="BK106" s="187"/>
      <c r="BL106" s="187"/>
      <c r="BM106" s="187"/>
      <c r="BN106" s="187"/>
      <c r="BO106" s="187"/>
      <c r="BP106" s="187"/>
      <c r="BQ106" s="187"/>
      <c r="BR106" s="187"/>
      <c r="BS106" s="187"/>
      <c r="BT106" s="187"/>
      <c r="BU106" s="187"/>
      <c r="BV106" s="187"/>
    </row>
    <row r="107" spans="1:74" x14ac:dyDescent="0.2">
      <c r="A107" s="186">
        <v>1093754307</v>
      </c>
      <c r="B107" s="187" t="s">
        <v>328</v>
      </c>
      <c r="C107" s="188">
        <v>1093754307</v>
      </c>
      <c r="D107" s="189">
        <f>IFERROR(VLOOKUP(C107,AHORRO!$F$1:$I$10000,3,0),0)</f>
        <v>702306</v>
      </c>
      <c r="E107" s="189">
        <f>IFERROR(VLOOKUP(C107,AHORRO!$A$1:$D$10000,3,0),0)</f>
        <v>0</v>
      </c>
      <c r="F107" s="189">
        <f>IFERROR(VLOOKUP(C107,AHORRO!$K$1:$N$10000,3,0),0)</f>
        <v>669931</v>
      </c>
      <c r="G107" s="189">
        <f>IFERROR(VLOOKUP($C107,PRESTAMOS!$A$1:$C$10000,3,0),0)</f>
        <v>72953</v>
      </c>
      <c r="H107" s="189">
        <f>IFERROR(VLOOKUP(C107,PRESTAMOS!$I$1:$K$10000,3,0),0)</f>
        <v>584</v>
      </c>
      <c r="I107" s="190">
        <f>IFERROR(VLOOKUP(C107,PRESTAMOS!$A$1:$G$10000,7,0),0)</f>
        <v>1</v>
      </c>
      <c r="J107" s="190" t="str">
        <f>IFERROR(VLOOKUP(C107,PRESTAMOS!$A$1:$G$10000,4,0),0)</f>
        <v>EQUIPOS Y ENSERES</v>
      </c>
      <c r="K107" s="189">
        <f>IFERROR(VLOOKUP(C107,PRESTAMOS!$Q$1:$W$10000,3,0),0)</f>
        <v>1856037</v>
      </c>
      <c r="L107" s="189">
        <f>IFERROR(VLOOKUP(C107,PRESTAMOS!$Y$1:$AE$10000,3,0),0)</f>
        <v>284035</v>
      </c>
      <c r="M107" s="190">
        <f>IFERROR(VLOOKUP(C107,PRESTAMOS!$Y$1:$AE$10000,7,0),0)</f>
        <v>44</v>
      </c>
      <c r="N107" s="190" t="str">
        <f>IFERROR(VLOOKUP(C107,PRESTAMOS!$Q$1:$T$10000,4,0),0)</f>
        <v>CREDITO NAVIDEÑO</v>
      </c>
      <c r="O107" s="189">
        <f>IFERROR(VLOOKUP(C107,PRESTAMOS!$AG$1:$AM$10000,3,0),0)</f>
        <v>462534</v>
      </c>
      <c r="P107" s="189">
        <f>IFERROR(VLOOKUP(C107,PRESTAMOS!$AO$1:$AU$10000,3,0),0)</f>
        <v>52200</v>
      </c>
      <c r="Q107" s="190">
        <f>IFERROR(VLOOKUP(C107,PRESTAMOS!$AO$1:$AU$10000,7,0),0)</f>
        <v>22</v>
      </c>
      <c r="R107" s="190" t="str">
        <f>IFERROR(VLOOKUP(C107,PRESTAMOS!$AG$1:$AM$10000,4,0),0)</f>
        <v>LIBRE INVERSION</v>
      </c>
      <c r="S107" s="189">
        <f>IFERROR(VLOOKUP(C107,PRESTAMOS!$AW$1:$BC$10000,3,0),0)</f>
        <v>0</v>
      </c>
      <c r="T107" s="189">
        <f>IFERROR(VLOOKUP(C107,PRESTAMOS!$BE$1:$BK$10000,3,0),0)</f>
        <v>0</v>
      </c>
      <c r="U107" s="188">
        <f>IFERROR(VLOOKUP(C107,PRESTAMOS!$BE$1:$BK$10000,7,0),0)</f>
        <v>0</v>
      </c>
      <c r="V107" s="190">
        <f>IFERROR(VLOOKUP(C107,PRESTAMOS!$AW$1:$BC$10000,4,0),0)</f>
        <v>0</v>
      </c>
      <c r="W107" s="189">
        <f>IFERROR(VLOOKUP(C107,PRESTAMOS!$BM$1:$BS$10000,3,0),0)</f>
        <v>0</v>
      </c>
      <c r="X107" s="189">
        <f>IFERROR(VLOOKUP(C107,PRESTAMOS!$BU$1:$CA$10000,3,0),0)</f>
        <v>0</v>
      </c>
      <c r="Y107" s="190">
        <f>IFERROR(VLOOKUP(C107,PRESTAMOS!$BU$1:$CA$10000,7,0),0)</f>
        <v>0</v>
      </c>
      <c r="Z107" s="190">
        <f>IFERROR(VLOOKUP(C107,PRESTAMOS!$BM$1:$BS$10000,4,0),0)</f>
        <v>0</v>
      </c>
      <c r="AA107" s="189">
        <f>IFERROR(VLOOKUP(C107,AHORRO!$P$1:$S$10000,3,0),0)</f>
        <v>20013</v>
      </c>
      <c r="AB107" s="190"/>
      <c r="AC107" s="190"/>
      <c r="AD107" s="188"/>
      <c r="AE107" s="191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187"/>
      <c r="AV107" s="187"/>
      <c r="AW107" s="187"/>
      <c r="AX107" s="187"/>
      <c r="AY107" s="187"/>
      <c r="AZ107" s="187"/>
      <c r="BA107" s="187"/>
      <c r="BB107" s="187"/>
      <c r="BC107" s="187"/>
      <c r="BD107" s="187"/>
      <c r="BE107" s="187"/>
      <c r="BF107" s="187"/>
      <c r="BG107" s="187"/>
      <c r="BH107" s="187"/>
      <c r="BI107" s="187"/>
      <c r="BJ107" s="187"/>
      <c r="BK107" s="187"/>
      <c r="BL107" s="187"/>
      <c r="BM107" s="187"/>
      <c r="BN107" s="187"/>
      <c r="BO107" s="187"/>
      <c r="BP107" s="187"/>
      <c r="BQ107" s="187"/>
      <c r="BR107" s="187"/>
      <c r="BS107" s="187"/>
      <c r="BT107" s="187"/>
      <c r="BU107" s="187"/>
      <c r="BV107" s="187"/>
    </row>
    <row r="108" spans="1:74" x14ac:dyDescent="0.2">
      <c r="A108" s="173">
        <v>37444853</v>
      </c>
      <c r="B108" s="170" t="s">
        <v>635</v>
      </c>
      <c r="C108" s="192">
        <v>37444853</v>
      </c>
      <c r="D108" s="189">
        <f>IFERROR(VLOOKUP(C108,AHORRO!$F$1:$I$10000,3,0),0)</f>
        <v>107574</v>
      </c>
      <c r="E108" s="189">
        <f>IFERROR(VLOOKUP(C108,AHORRO!$A$1:$D$10000,3,0),0)</f>
        <v>143666</v>
      </c>
      <c r="F108" s="189">
        <f>IFERROR(VLOOKUP(C108,AHORRO!$K$1:$N$10000,3,0),0)</f>
        <v>106350</v>
      </c>
      <c r="G108" s="189">
        <f>IFERROR(VLOOKUP($C108,PRESTAMOS!$A$1:$C$10000,3,0),0)</f>
        <v>0</v>
      </c>
      <c r="H108" s="189">
        <f>IFERROR(VLOOKUP(C108,PRESTAMOS!$I$1:$K$10000,3,0),0)</f>
        <v>0</v>
      </c>
      <c r="I108" s="190">
        <f>IFERROR(VLOOKUP(C108,PRESTAMOS!$A$1:$G$10000,7,0),0)</f>
        <v>0</v>
      </c>
      <c r="J108" s="190">
        <f>IFERROR(VLOOKUP(C108,PRESTAMOS!$A$1:$G$10000,4,0),0)</f>
        <v>0</v>
      </c>
      <c r="K108" s="189">
        <f>IFERROR(VLOOKUP(C108,PRESTAMOS!$Q$1:$W$10000,3,0),0)</f>
        <v>0</v>
      </c>
      <c r="L108" s="189">
        <f>IFERROR(VLOOKUP(C108,PRESTAMOS!$Y$1:$AE$10000,3,0),0)</f>
        <v>0</v>
      </c>
      <c r="M108" s="190">
        <f>IFERROR(VLOOKUP(C108,PRESTAMOS!$Y$1:$AE$10000,7,0),0)</f>
        <v>0</v>
      </c>
      <c r="N108" s="190">
        <f>IFERROR(VLOOKUP(C108,PRESTAMOS!$Q$1:$T$10000,4,0),0)</f>
        <v>0</v>
      </c>
      <c r="O108" s="189">
        <f>IFERROR(VLOOKUP(C108,PRESTAMOS!$AG$1:$AM$10000,3,0),0)</f>
        <v>0</v>
      </c>
      <c r="P108" s="189">
        <f>IFERROR(VLOOKUP(C108,PRESTAMOS!$AO$1:$AU$10000,3,0),0)</f>
        <v>0</v>
      </c>
      <c r="Q108" s="190">
        <f>IFERROR(VLOOKUP(C108,PRESTAMOS!$AO$1:$AU$10000,7,0),0)</f>
        <v>0</v>
      </c>
      <c r="R108" s="190">
        <f>IFERROR(VLOOKUP(C108,PRESTAMOS!$AG$1:$AM$10000,4,0),0)</f>
        <v>0</v>
      </c>
      <c r="S108" s="189">
        <f>IFERROR(VLOOKUP(C108,PRESTAMOS!$AW$1:$BC$10000,3,0),0)</f>
        <v>0</v>
      </c>
      <c r="T108" s="189">
        <f>IFERROR(VLOOKUP(C108,PRESTAMOS!$BE$1:$BK$10000,3,0),0)</f>
        <v>0</v>
      </c>
      <c r="U108" s="188">
        <f>IFERROR(VLOOKUP(C108,PRESTAMOS!$BE$1:$BK$10000,7,0),0)</f>
        <v>0</v>
      </c>
      <c r="V108" s="190">
        <f>IFERROR(VLOOKUP(C108,PRESTAMOS!$AW$1:$BC$10000,4,0),0)</f>
        <v>0</v>
      </c>
      <c r="W108" s="189">
        <f>IFERROR(VLOOKUP(C108,PRESTAMOS!$BM$1:$BS$10000,3,0),0)</f>
        <v>0</v>
      </c>
      <c r="X108" s="189">
        <f>IFERROR(VLOOKUP(C108,PRESTAMOS!$BU$1:$CA$10000,3,0),0)</f>
        <v>0</v>
      </c>
      <c r="Y108" s="190">
        <f>IFERROR(VLOOKUP(C108,PRESTAMOS!$BU$1:$CA$10000,7,0),0)</f>
        <v>0</v>
      </c>
      <c r="Z108" s="190">
        <f>IFERROR(VLOOKUP(C108,PRESTAMOS!$BM$1:$BS$10000,4,0),0)</f>
        <v>0</v>
      </c>
      <c r="AA108" s="189">
        <f>IFERROR(VLOOKUP(C108,AHORRO!$P$1:$S$10000,3,0),0)</f>
        <v>4868</v>
      </c>
      <c r="AB108" s="190"/>
      <c r="AC108" s="190"/>
      <c r="AD108" s="188"/>
      <c r="AE108" s="191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7"/>
      <c r="AW108" s="187"/>
      <c r="AX108" s="187"/>
      <c r="AY108" s="187"/>
      <c r="AZ108" s="187"/>
      <c r="BA108" s="187"/>
      <c r="BB108" s="187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187"/>
      <c r="BS108" s="187"/>
      <c r="BT108" s="187"/>
      <c r="BU108" s="187"/>
      <c r="BV108" s="187"/>
    </row>
    <row r="109" spans="1:74" x14ac:dyDescent="0.2">
      <c r="A109" s="186">
        <v>1052382646</v>
      </c>
      <c r="B109" s="187" t="s">
        <v>469</v>
      </c>
      <c r="C109" s="188">
        <v>1052382646</v>
      </c>
      <c r="D109" s="189">
        <f>IFERROR(VLOOKUP(C109,AHORRO!$F$1:$I$10000,3,0),0)</f>
        <v>476823</v>
      </c>
      <c r="E109" s="189">
        <f>IFERROR(VLOOKUP(C109,AHORRO!$A$1:$D$10000,3,0),0)</f>
        <v>0</v>
      </c>
      <c r="F109" s="189">
        <f>IFERROR(VLOOKUP(C109,AHORRO!$K$1:$N$10000,3,0),0)</f>
        <v>462153</v>
      </c>
      <c r="G109" s="189">
        <f>IFERROR(VLOOKUP($C109,PRESTAMOS!$A$1:$C$10000,3,0),0)</f>
        <v>0</v>
      </c>
      <c r="H109" s="189">
        <f>IFERROR(VLOOKUP(C109,PRESTAMOS!$I$1:$K$10000,3,0),0)</f>
        <v>0</v>
      </c>
      <c r="I109" s="190">
        <f>IFERROR(VLOOKUP(C109,PRESTAMOS!$A$1:$G$10000,7,0),0)</f>
        <v>0</v>
      </c>
      <c r="J109" s="190">
        <f>IFERROR(VLOOKUP(C109,PRESTAMOS!$A$1:$G$10000,4,0),0)</f>
        <v>0</v>
      </c>
      <c r="K109" s="189">
        <f>IFERROR(VLOOKUP(C109,PRESTAMOS!$Q$1:$W$10000,3,0),0)</f>
        <v>0</v>
      </c>
      <c r="L109" s="189">
        <f>IFERROR(VLOOKUP(C109,PRESTAMOS!$Y$1:$AE$10000,3,0),0)</f>
        <v>0</v>
      </c>
      <c r="M109" s="190">
        <f>IFERROR(VLOOKUP(C109,PRESTAMOS!$Y$1:$AE$10000,7,0),0)</f>
        <v>0</v>
      </c>
      <c r="N109" s="190">
        <f>IFERROR(VLOOKUP(C109,PRESTAMOS!$Q$1:$T$10000,4,0),0)</f>
        <v>0</v>
      </c>
      <c r="O109" s="189">
        <f>IFERROR(VLOOKUP(C109,PRESTAMOS!$AG$1:$AM$10000,3,0),0)</f>
        <v>0</v>
      </c>
      <c r="P109" s="189">
        <f>IFERROR(VLOOKUP(C109,PRESTAMOS!$AO$1:$AU$10000,3,0),0)</f>
        <v>0</v>
      </c>
      <c r="Q109" s="190">
        <f>IFERROR(VLOOKUP(C109,PRESTAMOS!$AO$1:$AU$10000,7,0),0)</f>
        <v>0</v>
      </c>
      <c r="R109" s="190">
        <f>IFERROR(VLOOKUP(C109,PRESTAMOS!$AG$1:$AM$10000,4,0),0)</f>
        <v>0</v>
      </c>
      <c r="S109" s="189">
        <f>IFERROR(VLOOKUP(C109,PRESTAMOS!$AW$1:$BC$10000,3,0),0)</f>
        <v>0</v>
      </c>
      <c r="T109" s="189">
        <f>IFERROR(VLOOKUP(C109,PRESTAMOS!$BE$1:$BK$10000,3,0),0)</f>
        <v>0</v>
      </c>
      <c r="U109" s="188">
        <f>IFERROR(VLOOKUP(C109,PRESTAMOS!$BE$1:$BK$10000,7,0),0)</f>
        <v>0</v>
      </c>
      <c r="V109" s="190">
        <f>IFERROR(VLOOKUP(C109,PRESTAMOS!$AW$1:$BC$10000,4,0),0)</f>
        <v>0</v>
      </c>
      <c r="W109" s="189">
        <f>IFERROR(VLOOKUP(C109,PRESTAMOS!$BM$1:$BS$10000,3,0),0)</f>
        <v>0</v>
      </c>
      <c r="X109" s="189">
        <f>IFERROR(VLOOKUP(C109,PRESTAMOS!$BU$1:$CA$10000,3,0),0)</f>
        <v>0</v>
      </c>
      <c r="Y109" s="190">
        <f>IFERROR(VLOOKUP(C109,PRESTAMOS!$BU$1:$CA$10000,7,0),0)</f>
        <v>0</v>
      </c>
      <c r="Z109" s="190">
        <f>IFERROR(VLOOKUP(C109,PRESTAMOS!$BM$1:$BS$10000,4,0),0)</f>
        <v>0</v>
      </c>
      <c r="AA109" s="189">
        <f>IFERROR(VLOOKUP(C109,AHORRO!$P$1:$S$10000,3,0),0)</f>
        <v>10413</v>
      </c>
      <c r="AB109" s="190"/>
      <c r="AC109" s="190"/>
      <c r="AD109" s="188"/>
      <c r="AE109" s="191"/>
      <c r="AF109" s="187"/>
      <c r="AG109" s="187"/>
      <c r="AH109" s="187"/>
      <c r="AI109" s="187"/>
      <c r="AJ109" s="187"/>
      <c r="AK109" s="187"/>
      <c r="AL109" s="187"/>
      <c r="AM109" s="187"/>
      <c r="AN109" s="187"/>
      <c r="AO109" s="187"/>
      <c r="AP109" s="187"/>
      <c r="AQ109" s="187"/>
      <c r="AR109" s="187"/>
      <c r="AS109" s="187"/>
      <c r="AT109" s="187"/>
      <c r="AU109" s="187"/>
      <c r="AV109" s="187"/>
      <c r="AW109" s="187"/>
      <c r="AX109" s="187"/>
      <c r="AY109" s="187"/>
      <c r="AZ109" s="187"/>
      <c r="BA109" s="187"/>
      <c r="BB109" s="187"/>
      <c r="BC109" s="187"/>
      <c r="BD109" s="187"/>
      <c r="BE109" s="187"/>
      <c r="BF109" s="187"/>
      <c r="BG109" s="187"/>
      <c r="BH109" s="187"/>
      <c r="BI109" s="187"/>
      <c r="BJ109" s="187"/>
      <c r="BK109" s="187"/>
      <c r="BL109" s="187"/>
      <c r="BM109" s="187"/>
      <c r="BN109" s="187"/>
      <c r="BO109" s="187"/>
      <c r="BP109" s="187"/>
      <c r="BQ109" s="187"/>
      <c r="BR109" s="187"/>
      <c r="BS109" s="187"/>
      <c r="BT109" s="187"/>
      <c r="BU109" s="187"/>
      <c r="BV109" s="187"/>
    </row>
    <row r="110" spans="1:74" x14ac:dyDescent="0.2">
      <c r="A110" s="186">
        <v>37548620</v>
      </c>
      <c r="B110" s="187" t="s">
        <v>143</v>
      </c>
      <c r="C110" s="188">
        <v>37548620</v>
      </c>
      <c r="D110" s="189">
        <f>IFERROR(VLOOKUP(C110,AHORRO!$F$1:$I$10000,3,0),0)</f>
        <v>971005</v>
      </c>
      <c r="E110" s="189">
        <f>IFERROR(VLOOKUP(C110,AHORRO!$A$1:$D$10000,3,0),0)</f>
        <v>12660</v>
      </c>
      <c r="F110" s="189">
        <f>IFERROR(VLOOKUP(C110,AHORRO!$K$1:$N$10000,3,0),0)</f>
        <v>852580</v>
      </c>
      <c r="G110" s="189">
        <f>IFERROR(VLOOKUP($C110,PRESTAMOS!$A$1:$C$10000,3,0),0)</f>
        <v>1235154</v>
      </c>
      <c r="H110" s="189">
        <f>IFERROR(VLOOKUP(C110,PRESTAMOS!$I$1:$K$10000,3,0),0)</f>
        <v>171006</v>
      </c>
      <c r="I110" s="190">
        <f>IFERROR(VLOOKUP(C110,PRESTAMOS!$A$1:$G$10000,7,0),0)</f>
        <v>27</v>
      </c>
      <c r="J110" s="190" t="str">
        <f>IFERROR(VLOOKUP(C110,PRESTAMOS!$A$1:$G$10000,4,0),0)</f>
        <v>LIBRE INVERSION</v>
      </c>
      <c r="K110" s="189">
        <f>IFERROR(VLOOKUP(C110,PRESTAMOS!$Q$1:$W$10000,3,0),0)</f>
        <v>603595</v>
      </c>
      <c r="L110" s="189">
        <f>IFERROR(VLOOKUP(C110,PRESTAMOS!$Y$1:$AE$10000,3,0),0)</f>
        <v>49893</v>
      </c>
      <c r="M110" s="190">
        <f>IFERROR(VLOOKUP(C110,PRESTAMOS!$Y$1:$AE$10000,7,0),0)</f>
        <v>16</v>
      </c>
      <c r="N110" s="190" t="str">
        <f>IFERROR(VLOOKUP(C110,PRESTAMOS!$Q$1:$T$10000,4,0),0)</f>
        <v>LIBRE INVERSION</v>
      </c>
      <c r="O110" s="189">
        <f>IFERROR(VLOOKUP(C110,PRESTAMOS!$AG$1:$AM$10000,3,0),0)</f>
        <v>316359</v>
      </c>
      <c r="P110" s="189">
        <f>IFERROR(VLOOKUP(C110,PRESTAMOS!$AO$1:$AU$10000,3,0),0)</f>
        <v>12801</v>
      </c>
      <c r="Q110" s="190">
        <f>IFERROR(VLOOKUP(C110,PRESTAMOS!$AO$1:$AU$10000,7,0),0)</f>
        <v>15</v>
      </c>
      <c r="R110" s="190" t="str">
        <f>IFERROR(VLOOKUP(C110,PRESTAMOS!$AG$1:$AM$10000,4,0),0)</f>
        <v>SEGUROS</v>
      </c>
      <c r="S110" s="189">
        <f>IFERROR(VLOOKUP(C110,PRESTAMOS!$AW$1:$BC$10000,3,0),0)</f>
        <v>1429392</v>
      </c>
      <c r="T110" s="189">
        <f>IFERROR(VLOOKUP(C110,PRESTAMOS!$BE$1:$BK$10000,3,0),0)</f>
        <v>249970</v>
      </c>
      <c r="U110" s="188">
        <f>IFERROR(VLOOKUP(C110,PRESTAMOS!$BE$1:$BK$10000,7,0),0)</f>
        <v>34</v>
      </c>
      <c r="V110" s="190" t="str">
        <f>IFERROR(VLOOKUP(C110,PRESTAMOS!$AW$1:$BC$10000,4,0),0)</f>
        <v>LIBRE INVERSION</v>
      </c>
      <c r="W110" s="189">
        <f>IFERROR(VLOOKUP(C110,PRESTAMOS!$BM$1:$BS$10000,3,0),0)</f>
        <v>0</v>
      </c>
      <c r="X110" s="189">
        <f>IFERROR(VLOOKUP(C110,PRESTAMOS!$BU$1:$CA$10000,3,0),0)</f>
        <v>0</v>
      </c>
      <c r="Y110" s="190">
        <f>IFERROR(VLOOKUP(C110,PRESTAMOS!$BU$1:$CA$10000,7,0),0)</f>
        <v>0</v>
      </c>
      <c r="Z110" s="190">
        <f>IFERROR(VLOOKUP(C110,PRESTAMOS!$BM$1:$BS$10000,4,0),0)</f>
        <v>0</v>
      </c>
      <c r="AA110" s="189">
        <f>IFERROR(VLOOKUP(C110,AHORRO!$P$1:$S$10000,3,0),0)</f>
        <v>24297</v>
      </c>
      <c r="AB110" s="190"/>
      <c r="AC110" s="190"/>
      <c r="AD110" s="188"/>
      <c r="AE110" s="191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7"/>
      <c r="AT110" s="187"/>
      <c r="AU110" s="187"/>
      <c r="AV110" s="187"/>
      <c r="AW110" s="187"/>
      <c r="AX110" s="187"/>
      <c r="AY110" s="187"/>
      <c r="AZ110" s="187"/>
      <c r="BA110" s="187"/>
      <c r="BB110" s="187"/>
      <c r="BC110" s="187"/>
      <c r="BD110" s="187"/>
      <c r="BE110" s="187"/>
      <c r="BF110" s="187"/>
      <c r="BG110" s="187"/>
      <c r="BH110" s="187"/>
      <c r="BI110" s="187"/>
      <c r="BJ110" s="187"/>
      <c r="BK110" s="187"/>
      <c r="BL110" s="187"/>
      <c r="BM110" s="187"/>
      <c r="BN110" s="187"/>
      <c r="BO110" s="187"/>
      <c r="BP110" s="187"/>
      <c r="BQ110" s="187"/>
      <c r="BR110" s="187"/>
      <c r="BS110" s="187"/>
      <c r="BT110" s="187"/>
      <c r="BU110" s="187"/>
      <c r="BV110" s="187"/>
    </row>
    <row r="111" spans="1:74" x14ac:dyDescent="0.2">
      <c r="A111" s="186">
        <v>91441363</v>
      </c>
      <c r="B111" s="187" t="s">
        <v>265</v>
      </c>
      <c r="C111" s="188">
        <v>91441363</v>
      </c>
      <c r="D111" s="189">
        <f>IFERROR(VLOOKUP(C111,AHORRO!$F$1:$I$10000,3,0),0)</f>
        <v>1700984</v>
      </c>
      <c r="E111" s="189">
        <f>IFERROR(VLOOKUP(C111,AHORRO!$A$1:$D$10000,3,0),0)</f>
        <v>487958</v>
      </c>
      <c r="F111" s="189">
        <f>IFERROR(VLOOKUP(C111,AHORRO!$K$1:$N$10000,3,0),0)</f>
        <v>1620771</v>
      </c>
      <c r="G111" s="189">
        <f>IFERROR(VLOOKUP($C111,PRESTAMOS!$A$1:$C$10000,3,0),0)</f>
        <v>2679162</v>
      </c>
      <c r="H111" s="189">
        <f>IFERROR(VLOOKUP(C111,PRESTAMOS!$I$1:$K$10000,3,0),0)</f>
        <v>205542</v>
      </c>
      <c r="I111" s="190">
        <f>IFERROR(VLOOKUP(C111,PRESTAMOS!$A$1:$G$10000,7,0),0)</f>
        <v>24</v>
      </c>
      <c r="J111" s="190" t="str">
        <f>IFERROR(VLOOKUP(C111,PRESTAMOS!$A$1:$G$10000,4,0),0)</f>
        <v>MEJORAS LOCATIVAS</v>
      </c>
      <c r="K111" s="189">
        <f>IFERROR(VLOOKUP(C111,PRESTAMOS!$Q$1:$W$10000,3,0),0)</f>
        <v>1265911</v>
      </c>
      <c r="L111" s="189">
        <f>IFERROR(VLOOKUP(C111,PRESTAMOS!$Y$1:$AE$10000,3,0),0)</f>
        <v>88169</v>
      </c>
      <c r="M111" s="190">
        <f>IFERROR(VLOOKUP(C111,PRESTAMOS!$Y$1:$AE$10000,7,0),0)</f>
        <v>20</v>
      </c>
      <c r="N111" s="190" t="str">
        <f>IFERROR(VLOOKUP(C111,PRESTAMOS!$Q$1:$T$10000,4,0),0)</f>
        <v>CREDITO NAVIDEÑO</v>
      </c>
      <c r="O111" s="189">
        <f>IFERROR(VLOOKUP(C111,PRESTAMOS!$AG$1:$AM$10000,3,0),0)</f>
        <v>0</v>
      </c>
      <c r="P111" s="189">
        <f>IFERROR(VLOOKUP(C111,PRESTAMOS!$AO$1:$AU$10000,3,0),0)</f>
        <v>0</v>
      </c>
      <c r="Q111" s="190">
        <f>IFERROR(VLOOKUP(C111,PRESTAMOS!$AO$1:$AU$10000,7,0),0)</f>
        <v>0</v>
      </c>
      <c r="R111" s="190">
        <f>IFERROR(VLOOKUP(C111,PRESTAMOS!$AG$1:$AM$10000,4,0),0)</f>
        <v>0</v>
      </c>
      <c r="S111" s="189">
        <f>IFERROR(VLOOKUP(C111,PRESTAMOS!$AW$1:$BC$10000,3,0),0)</f>
        <v>0</v>
      </c>
      <c r="T111" s="189">
        <f>IFERROR(VLOOKUP(C111,PRESTAMOS!$BE$1:$BK$10000,3,0),0)</f>
        <v>0</v>
      </c>
      <c r="U111" s="188">
        <f>IFERROR(VLOOKUP(C111,PRESTAMOS!$BE$1:$BK$10000,7,0),0)</f>
        <v>0</v>
      </c>
      <c r="V111" s="190">
        <f>IFERROR(VLOOKUP(C111,PRESTAMOS!$AW$1:$BC$10000,4,0),0)</f>
        <v>0</v>
      </c>
      <c r="W111" s="189">
        <f>IFERROR(VLOOKUP(C111,PRESTAMOS!$BM$1:$BS$10000,3,0),0)</f>
        <v>0</v>
      </c>
      <c r="X111" s="189">
        <f>IFERROR(VLOOKUP(C111,PRESTAMOS!$BU$1:$CA$10000,3,0),0)</f>
        <v>0</v>
      </c>
      <c r="Y111" s="190">
        <f>IFERROR(VLOOKUP(C111,PRESTAMOS!$BU$1:$CA$10000,7,0),0)</f>
        <v>0</v>
      </c>
      <c r="Z111" s="190">
        <f>IFERROR(VLOOKUP(C111,PRESTAMOS!$BM$1:$BS$10000,4,0),0)</f>
        <v>0</v>
      </c>
      <c r="AA111" s="189">
        <f>IFERROR(VLOOKUP(C111,AHORRO!$P$1:$S$10000,3,0),0)</f>
        <v>50522</v>
      </c>
      <c r="AB111" s="190"/>
      <c r="AC111" s="190"/>
      <c r="AD111" s="188"/>
      <c r="AE111" s="191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187"/>
      <c r="AV111" s="187"/>
      <c r="AW111" s="187"/>
      <c r="AX111" s="187"/>
      <c r="AY111" s="187"/>
      <c r="AZ111" s="187"/>
      <c r="BA111" s="187"/>
      <c r="BB111" s="187"/>
      <c r="BC111" s="187"/>
      <c r="BD111" s="187"/>
      <c r="BE111" s="187"/>
      <c r="BF111" s="187"/>
      <c r="BG111" s="187"/>
      <c r="BH111" s="187"/>
      <c r="BI111" s="187"/>
      <c r="BJ111" s="187"/>
      <c r="BK111" s="187"/>
      <c r="BL111" s="187"/>
      <c r="BM111" s="187"/>
      <c r="BN111" s="187"/>
      <c r="BO111" s="187"/>
      <c r="BP111" s="187"/>
      <c r="BQ111" s="187"/>
      <c r="BR111" s="187"/>
      <c r="BS111" s="187"/>
      <c r="BT111" s="187"/>
      <c r="BU111" s="187"/>
      <c r="BV111" s="187"/>
    </row>
    <row r="112" spans="1:74" x14ac:dyDescent="0.2">
      <c r="A112" s="186" t="s">
        <v>221</v>
      </c>
      <c r="B112" s="187" t="s">
        <v>28</v>
      </c>
      <c r="C112" s="188">
        <v>91176932</v>
      </c>
      <c r="D112" s="189">
        <f>IFERROR(VLOOKUP(C112,AHORRO!$F$1:$I$10000,3,0),0)</f>
        <v>205549</v>
      </c>
      <c r="E112" s="189">
        <f>IFERROR(VLOOKUP(C112,AHORRO!$A$1:$D$10000,3,0),0)</f>
        <v>1322257</v>
      </c>
      <c r="F112" s="189">
        <f>IFERROR(VLOOKUP(C112,AHORRO!$K$1:$N$10000,3,0),0)</f>
        <v>203000</v>
      </c>
      <c r="G112" s="189">
        <f>IFERROR(VLOOKUP($C112,PRESTAMOS!$A$1:$C$10000,3,0),0)</f>
        <v>0</v>
      </c>
      <c r="H112" s="189">
        <f>IFERROR(VLOOKUP(C112,PRESTAMOS!$I$1:$K$10000,3,0),0)</f>
        <v>0</v>
      </c>
      <c r="I112" s="190">
        <f>IFERROR(VLOOKUP(C112,PRESTAMOS!$A$1:$G$10000,7,0),0)</f>
        <v>0</v>
      </c>
      <c r="J112" s="190">
        <f>IFERROR(VLOOKUP(C112,PRESTAMOS!$A$1:$G$10000,4,0),0)</f>
        <v>0</v>
      </c>
      <c r="K112" s="189">
        <f>IFERROR(VLOOKUP(C112,PRESTAMOS!$Q$1:$W$10000,3,0),0)</f>
        <v>0</v>
      </c>
      <c r="L112" s="189">
        <f>IFERROR(VLOOKUP(C112,PRESTAMOS!$Y$1:$AE$10000,3,0),0)</f>
        <v>0</v>
      </c>
      <c r="M112" s="190">
        <f>IFERROR(VLOOKUP(C112,PRESTAMOS!$Y$1:$AE$10000,7,0),0)</f>
        <v>0</v>
      </c>
      <c r="N112" s="190">
        <f>IFERROR(VLOOKUP(C112,PRESTAMOS!$Q$1:$T$10000,4,0),0)</f>
        <v>0</v>
      </c>
      <c r="O112" s="189">
        <f>IFERROR(VLOOKUP(C112,PRESTAMOS!$AG$1:$AM$10000,3,0),0)</f>
        <v>0</v>
      </c>
      <c r="P112" s="189">
        <f>IFERROR(VLOOKUP(C112,PRESTAMOS!$AO$1:$AU$10000,3,0),0)</f>
        <v>0</v>
      </c>
      <c r="Q112" s="190">
        <f>IFERROR(VLOOKUP(C112,PRESTAMOS!$AO$1:$AU$10000,7,0),0)</f>
        <v>0</v>
      </c>
      <c r="R112" s="190">
        <f>IFERROR(VLOOKUP(C112,PRESTAMOS!$AG$1:$AM$10000,4,0),0)</f>
        <v>0</v>
      </c>
      <c r="S112" s="189">
        <f>IFERROR(VLOOKUP(C112,PRESTAMOS!$AW$1:$BC$10000,3,0),0)</f>
        <v>0</v>
      </c>
      <c r="T112" s="189">
        <f>IFERROR(VLOOKUP(C112,PRESTAMOS!$BE$1:$BK$10000,3,0),0)</f>
        <v>0</v>
      </c>
      <c r="U112" s="188">
        <f>IFERROR(VLOOKUP(C112,PRESTAMOS!$BE$1:$BK$10000,7,0),0)</f>
        <v>0</v>
      </c>
      <c r="V112" s="190">
        <f>IFERROR(VLOOKUP(C112,PRESTAMOS!$AW$1:$BC$10000,4,0),0)</f>
        <v>0</v>
      </c>
      <c r="W112" s="189">
        <f>IFERROR(VLOOKUP(C112,PRESTAMOS!$BM$1:$BS$10000,3,0),0)</f>
        <v>0</v>
      </c>
      <c r="X112" s="189">
        <f>IFERROR(VLOOKUP(C112,PRESTAMOS!$BU$1:$CA$10000,3,0),0)</f>
        <v>0</v>
      </c>
      <c r="Y112" s="190">
        <f>IFERROR(VLOOKUP(C112,PRESTAMOS!$BU$1:$CA$10000,7,0),0)</f>
        <v>0</v>
      </c>
      <c r="Z112" s="190">
        <f>IFERROR(VLOOKUP(C112,PRESTAMOS!$BM$1:$BS$10000,4,0),0)</f>
        <v>0</v>
      </c>
      <c r="AA112" s="189">
        <f>IFERROR(VLOOKUP(C112,AHORRO!$P$1:$S$10000,3,0),0)</f>
        <v>31613</v>
      </c>
      <c r="AB112" s="190"/>
      <c r="AC112" s="190"/>
      <c r="AD112" s="188"/>
      <c r="AE112" s="191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187"/>
      <c r="AU112" s="187"/>
      <c r="AV112" s="187"/>
      <c r="AW112" s="187"/>
      <c r="AX112" s="187"/>
      <c r="AY112" s="187"/>
      <c r="AZ112" s="187"/>
      <c r="BA112" s="187"/>
      <c r="BB112" s="187"/>
      <c r="BC112" s="187"/>
      <c r="BD112" s="187"/>
      <c r="BE112" s="187"/>
      <c r="BF112" s="187"/>
      <c r="BG112" s="187"/>
      <c r="BH112" s="187"/>
      <c r="BI112" s="187"/>
      <c r="BJ112" s="187"/>
      <c r="BK112" s="187"/>
      <c r="BL112" s="187"/>
      <c r="BM112" s="187"/>
      <c r="BN112" s="187"/>
      <c r="BO112" s="187"/>
      <c r="BP112" s="187"/>
      <c r="BQ112" s="187"/>
      <c r="BR112" s="187"/>
      <c r="BS112" s="187"/>
      <c r="BT112" s="187"/>
      <c r="BU112" s="187"/>
      <c r="BV112" s="187"/>
    </row>
    <row r="113" spans="1:74" x14ac:dyDescent="0.2">
      <c r="A113" s="186">
        <v>37255504</v>
      </c>
      <c r="B113" s="187" t="s">
        <v>29</v>
      </c>
      <c r="C113" s="188">
        <v>37255504</v>
      </c>
      <c r="D113" s="189">
        <f>IFERROR(VLOOKUP(C113,AHORRO!$F$1:$I$10000,3,0),0)</f>
        <v>4604689</v>
      </c>
      <c r="E113" s="189">
        <f>IFERROR(VLOOKUP(C113,AHORRO!$A$1:$D$10000,3,0),0)</f>
        <v>10054</v>
      </c>
      <c r="F113" s="189">
        <f>IFERROR(VLOOKUP(C113,AHORRO!$K$1:$N$10000,3,0),0)</f>
        <v>4750048</v>
      </c>
      <c r="G113" s="189">
        <f>IFERROR(VLOOKUP($C113,PRESTAMOS!$A$1:$C$10000,3,0),0)</f>
        <v>4163420</v>
      </c>
      <c r="H113" s="189">
        <f>IFERROR(VLOOKUP(C113,PRESTAMOS!$I$1:$K$10000,3,0),0)</f>
        <v>664663</v>
      </c>
      <c r="I113" s="190">
        <f>IFERROR(VLOOKUP(C113,PRESTAMOS!$A$1:$G$10000,7,0),0)</f>
        <v>51</v>
      </c>
      <c r="J113" s="190" t="str">
        <f>IFERROR(VLOOKUP(C113,PRESTAMOS!$A$1:$G$10000,4,0),0)</f>
        <v>MEJORAS LOCATIVAS</v>
      </c>
      <c r="K113" s="189">
        <f>IFERROR(VLOOKUP(C113,PRESTAMOS!$Q$1:$W$10000,3,0),0)</f>
        <v>774525</v>
      </c>
      <c r="L113" s="189">
        <f>IFERROR(VLOOKUP(C113,PRESTAMOS!$Y$1:$AE$10000,3,0),0)</f>
        <v>67911</v>
      </c>
      <c r="M113" s="190">
        <f>IFERROR(VLOOKUP(C113,PRESTAMOS!$Y$1:$AE$10000,7,0),0)</f>
        <v>18</v>
      </c>
      <c r="N113" s="190" t="str">
        <f>IFERROR(VLOOKUP(C113,PRESTAMOS!$Q$1:$T$10000,4,0),0)</f>
        <v>LIBRE INVERSION</v>
      </c>
      <c r="O113" s="189">
        <f>IFERROR(VLOOKUP(C113,PRESTAMOS!$AG$1:$AM$10000,3,0),0)</f>
        <v>401818</v>
      </c>
      <c r="P113" s="189">
        <f>IFERROR(VLOOKUP(C113,PRESTAMOS!$AO$1:$AU$10000,3,0),0)</f>
        <v>19328</v>
      </c>
      <c r="Q113" s="190">
        <f>IFERROR(VLOOKUP(C113,PRESTAMOS!$AO$1:$AU$10000,7,0),0)</f>
        <v>9</v>
      </c>
      <c r="R113" s="190" t="str">
        <f>IFERROR(VLOOKUP(C113,PRESTAMOS!$AG$1:$AM$10000,4,0),0)</f>
        <v>LIBRE INVERSION</v>
      </c>
      <c r="S113" s="189">
        <f>IFERROR(VLOOKUP(C113,PRESTAMOS!$AW$1:$BC$10000,3,0),0)</f>
        <v>960522</v>
      </c>
      <c r="T113" s="189">
        <f>IFERROR(VLOOKUP(C113,PRESTAMOS!$BE$1:$BK$10000,3,0),0)</f>
        <v>347798</v>
      </c>
      <c r="U113" s="188">
        <f>IFERROR(VLOOKUP(C113,PRESTAMOS!$BE$1:$BK$10000,7,0),0)</f>
        <v>68</v>
      </c>
      <c r="V113" s="190" t="str">
        <f>IFERROR(VLOOKUP(C113,PRESTAMOS!$AW$1:$BC$10000,4,0),0)</f>
        <v>LIBRE INVERSION</v>
      </c>
      <c r="W113" s="189">
        <f>IFERROR(VLOOKUP(C113,PRESTAMOS!$BM$1:$BS$10000,3,0),0)</f>
        <v>1911616</v>
      </c>
      <c r="X113" s="189">
        <f>IFERROR(VLOOKUP(C113,PRESTAMOS!$BU$1:$CA$10000,3,0),0)</f>
        <v>459612</v>
      </c>
      <c r="Y113" s="190">
        <f>IFERROR(VLOOKUP(C113,PRESTAMOS!$BU$1:$CA$10000,7,0),0)</f>
        <v>68</v>
      </c>
      <c r="Z113" s="190" t="str">
        <f>IFERROR(VLOOKUP(C113,PRESTAMOS!$BM$1:$BS$10000,4,0),0)</f>
        <v>CREDITO NAVIDEÑO</v>
      </c>
      <c r="AA113" s="189">
        <f>IFERROR(VLOOKUP(C113,AHORRO!$P$1:$S$10000,3,0),0)</f>
        <v>110055</v>
      </c>
      <c r="AB113" s="190"/>
      <c r="AC113" s="190"/>
      <c r="AD113" s="188"/>
      <c r="AE113" s="191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187"/>
      <c r="AV113" s="187"/>
      <c r="AW113" s="187"/>
      <c r="AX113" s="187"/>
      <c r="AY113" s="187"/>
      <c r="AZ113" s="187"/>
      <c r="BA113" s="187"/>
      <c r="BB113" s="187"/>
      <c r="BC113" s="187"/>
      <c r="BD113" s="187"/>
      <c r="BE113" s="187"/>
      <c r="BF113" s="187"/>
      <c r="BG113" s="187"/>
      <c r="BH113" s="187"/>
      <c r="BI113" s="187"/>
      <c r="BJ113" s="187"/>
      <c r="BK113" s="187"/>
      <c r="BL113" s="187"/>
      <c r="BM113" s="187"/>
      <c r="BN113" s="187"/>
      <c r="BO113" s="187"/>
      <c r="BP113" s="187"/>
      <c r="BQ113" s="187"/>
      <c r="BR113" s="187"/>
      <c r="BS113" s="187"/>
      <c r="BT113" s="187"/>
      <c r="BU113" s="187"/>
      <c r="BV113" s="187"/>
    </row>
    <row r="114" spans="1:74" x14ac:dyDescent="0.2">
      <c r="A114" s="173">
        <v>1081908761</v>
      </c>
      <c r="B114" s="170" t="s">
        <v>676</v>
      </c>
      <c r="C114" s="192">
        <v>1081908761</v>
      </c>
      <c r="D114" s="189">
        <f>IFERROR(VLOOKUP(C114,AHORRO!$F$1:$I$10000,3,0),0)</f>
        <v>75801</v>
      </c>
      <c r="E114" s="189">
        <f>IFERROR(VLOOKUP(C114,AHORRO!$A$1:$D$10000,3,0),0)</f>
        <v>101140</v>
      </c>
      <c r="F114" s="189">
        <f>IFERROR(VLOOKUP(C114,AHORRO!$K$1:$N$10000,3,0),0)</f>
        <v>75000</v>
      </c>
      <c r="G114" s="189">
        <f>IFERROR(VLOOKUP($C114,PRESTAMOS!$A$1:$C$10000,3,0),0)</f>
        <v>0</v>
      </c>
      <c r="H114" s="189">
        <f>IFERROR(VLOOKUP(C114,PRESTAMOS!$I$1:$K$10000,3,0),0)</f>
        <v>0</v>
      </c>
      <c r="I114" s="190">
        <f>IFERROR(VLOOKUP(C114,PRESTAMOS!$A$1:$G$10000,7,0),0)</f>
        <v>0</v>
      </c>
      <c r="J114" s="190">
        <f>IFERROR(VLOOKUP(C114,PRESTAMOS!$A$1:$G$10000,4,0),0)</f>
        <v>0</v>
      </c>
      <c r="K114" s="189">
        <f>IFERROR(VLOOKUP(C114,PRESTAMOS!$Q$1:$W$10000,3,0),0)</f>
        <v>0</v>
      </c>
      <c r="L114" s="189">
        <f>IFERROR(VLOOKUP(C114,PRESTAMOS!$Y$1:$AE$10000,3,0),0)</f>
        <v>0</v>
      </c>
      <c r="M114" s="190">
        <f>IFERROR(VLOOKUP(C114,PRESTAMOS!$Y$1:$AE$10000,7,0),0)</f>
        <v>0</v>
      </c>
      <c r="N114" s="190">
        <f>IFERROR(VLOOKUP(C114,PRESTAMOS!$Q$1:$T$10000,4,0),0)</f>
        <v>0</v>
      </c>
      <c r="O114" s="189">
        <f>IFERROR(VLOOKUP(C114,PRESTAMOS!$AG$1:$AM$10000,3,0),0)</f>
        <v>0</v>
      </c>
      <c r="P114" s="189">
        <f>IFERROR(VLOOKUP(C114,PRESTAMOS!$AO$1:$AU$10000,3,0),0)</f>
        <v>0</v>
      </c>
      <c r="Q114" s="190">
        <f>IFERROR(VLOOKUP(C114,PRESTAMOS!$AO$1:$AU$10000,7,0),0)</f>
        <v>0</v>
      </c>
      <c r="R114" s="190">
        <f>IFERROR(VLOOKUP(C114,PRESTAMOS!$AG$1:$AM$10000,4,0),0)</f>
        <v>0</v>
      </c>
      <c r="S114" s="189">
        <f>IFERROR(VLOOKUP(C114,PRESTAMOS!$AW$1:$BC$10000,3,0),0)</f>
        <v>0</v>
      </c>
      <c r="T114" s="189">
        <f>IFERROR(VLOOKUP(C114,PRESTAMOS!$BE$1:$BK$10000,3,0),0)</f>
        <v>0</v>
      </c>
      <c r="U114" s="188">
        <f>IFERROR(VLOOKUP(C114,PRESTAMOS!$BE$1:$BK$10000,7,0),0)</f>
        <v>0</v>
      </c>
      <c r="V114" s="190">
        <f>IFERROR(VLOOKUP(C114,PRESTAMOS!$AW$1:$BC$10000,4,0),0)</f>
        <v>0</v>
      </c>
      <c r="W114" s="189">
        <f>IFERROR(VLOOKUP(C114,PRESTAMOS!$BM$1:$BS$10000,3,0),0)</f>
        <v>0</v>
      </c>
      <c r="X114" s="189">
        <f>IFERROR(VLOOKUP(C114,PRESTAMOS!$BU$1:$CA$10000,3,0),0)</f>
        <v>0</v>
      </c>
      <c r="Y114" s="190">
        <f>IFERROR(VLOOKUP(C114,PRESTAMOS!$BU$1:$CA$10000,7,0),0)</f>
        <v>0</v>
      </c>
      <c r="Z114" s="190">
        <f>IFERROR(VLOOKUP(C114,PRESTAMOS!$BM$1:$BS$10000,4,0),0)</f>
        <v>0</v>
      </c>
      <c r="AA114" s="189">
        <f>IFERROR(VLOOKUP(C114,AHORRO!$P$1:$S$10000,3,0),0)</f>
        <v>1941</v>
      </c>
      <c r="AB114" s="190"/>
      <c r="AC114" s="190"/>
      <c r="AD114" s="188"/>
      <c r="AE114" s="191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7"/>
      <c r="BN114" s="187"/>
      <c r="BO114" s="187"/>
      <c r="BP114" s="187"/>
      <c r="BQ114" s="187"/>
      <c r="BR114" s="187"/>
      <c r="BS114" s="187"/>
      <c r="BT114" s="187"/>
      <c r="BU114" s="187"/>
      <c r="BV114" s="187"/>
    </row>
    <row r="115" spans="1:74" x14ac:dyDescent="0.2">
      <c r="A115" s="186">
        <v>91521350</v>
      </c>
      <c r="B115" s="187" t="s">
        <v>327</v>
      </c>
      <c r="C115" s="188">
        <v>91521350</v>
      </c>
      <c r="D115" s="189">
        <f>IFERROR(VLOOKUP(C115,AHORRO!$F$1:$I$10000,3,0),0)</f>
        <v>998216</v>
      </c>
      <c r="E115" s="189">
        <f>IFERROR(VLOOKUP(C115,AHORRO!$A$1:$D$10000,3,0),0)</f>
        <v>1767978</v>
      </c>
      <c r="F115" s="189">
        <f>IFERROR(VLOOKUP(C115,AHORRO!$K$1:$N$10000,3,0),0)</f>
        <v>952323</v>
      </c>
      <c r="G115" s="189">
        <f>IFERROR(VLOOKUP($C115,PRESTAMOS!$A$1:$C$10000,3,0),0)</f>
        <v>1498843</v>
      </c>
      <c r="H115" s="189">
        <f>IFERROR(VLOOKUP(C115,PRESTAMOS!$I$1:$K$10000,3,0),0)</f>
        <v>63705</v>
      </c>
      <c r="I115" s="190">
        <f>IFERROR(VLOOKUP(C115,PRESTAMOS!$A$1:$G$10000,7,0),0)</f>
        <v>13</v>
      </c>
      <c r="J115" s="190" t="str">
        <f>IFERROR(VLOOKUP(C115,PRESTAMOS!$A$1:$G$10000,4,0),0)</f>
        <v>MEJORAS LOCATIVAS</v>
      </c>
      <c r="K115" s="189">
        <f>IFERROR(VLOOKUP(C115,PRESTAMOS!$Q$1:$W$10000,3,0),0)</f>
        <v>0</v>
      </c>
      <c r="L115" s="189">
        <f>IFERROR(VLOOKUP(C115,PRESTAMOS!$Y$1:$AE$10000,3,0),0)</f>
        <v>0</v>
      </c>
      <c r="M115" s="190">
        <f>IFERROR(VLOOKUP(C115,PRESTAMOS!$Y$1:$AE$10000,7,0),0)</f>
        <v>0</v>
      </c>
      <c r="N115" s="190">
        <f>IFERROR(VLOOKUP(C115,PRESTAMOS!$Q$1:$T$10000,4,0),0)</f>
        <v>0</v>
      </c>
      <c r="O115" s="189">
        <f>IFERROR(VLOOKUP(C115,PRESTAMOS!$AG$1:$AM$10000,3,0),0)</f>
        <v>0</v>
      </c>
      <c r="P115" s="189">
        <f>IFERROR(VLOOKUP(C115,PRESTAMOS!$AO$1:$AU$10000,3,0),0)</f>
        <v>0</v>
      </c>
      <c r="Q115" s="190">
        <f>IFERROR(VLOOKUP(C115,PRESTAMOS!$AO$1:$AU$10000,7,0),0)</f>
        <v>0</v>
      </c>
      <c r="R115" s="190">
        <f>IFERROR(VLOOKUP(C115,PRESTAMOS!$AG$1:$AM$10000,4,0),0)</f>
        <v>0</v>
      </c>
      <c r="S115" s="189">
        <f>IFERROR(VLOOKUP(C115,PRESTAMOS!$AW$1:$BC$10000,3,0),0)</f>
        <v>0</v>
      </c>
      <c r="T115" s="189">
        <f>IFERROR(VLOOKUP(C115,PRESTAMOS!$BE$1:$BK$10000,3,0),0)</f>
        <v>0</v>
      </c>
      <c r="U115" s="188">
        <f>IFERROR(VLOOKUP(C115,PRESTAMOS!$BE$1:$BK$10000,7,0),0)</f>
        <v>0</v>
      </c>
      <c r="V115" s="190">
        <f>IFERROR(VLOOKUP(C115,PRESTAMOS!$AW$1:$BC$10000,4,0),0)</f>
        <v>0</v>
      </c>
      <c r="W115" s="189">
        <f>IFERROR(VLOOKUP(C115,PRESTAMOS!$BM$1:$BS$10000,3,0),0)</f>
        <v>0</v>
      </c>
      <c r="X115" s="189">
        <f>IFERROR(VLOOKUP(C115,PRESTAMOS!$BU$1:$CA$10000,3,0),0)</f>
        <v>0</v>
      </c>
      <c r="Y115" s="190">
        <f>IFERROR(VLOOKUP(C115,PRESTAMOS!$BU$1:$CA$10000,7,0),0)</f>
        <v>0</v>
      </c>
      <c r="Z115" s="190">
        <f>IFERROR(VLOOKUP(C115,PRESTAMOS!$BM$1:$BS$10000,4,0),0)</f>
        <v>0</v>
      </c>
      <c r="AA115" s="189">
        <f>IFERROR(VLOOKUP(C115,AHORRO!$P$1:$S$10000,3,0),0)</f>
        <v>75988</v>
      </c>
      <c r="AB115" s="190"/>
      <c r="AC115" s="190"/>
      <c r="AD115" s="188"/>
      <c r="AE115" s="191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7"/>
      <c r="BN115" s="187"/>
      <c r="BO115" s="187"/>
      <c r="BP115" s="187"/>
      <c r="BQ115" s="187"/>
      <c r="BR115" s="187"/>
      <c r="BS115" s="187"/>
      <c r="BT115" s="187"/>
      <c r="BU115" s="187"/>
      <c r="BV115" s="187"/>
    </row>
    <row r="116" spans="1:74" x14ac:dyDescent="0.2">
      <c r="A116" s="193">
        <v>13277760</v>
      </c>
      <c r="B116" s="194" t="s">
        <v>294</v>
      </c>
      <c r="C116" s="195">
        <v>13277760</v>
      </c>
      <c r="D116" s="189">
        <f>IFERROR(VLOOKUP(C116,AHORRO!$F$1:$I$10000,3,0),0)</f>
        <v>869381</v>
      </c>
      <c r="E116" s="189">
        <f>IFERROR(VLOOKUP(C116,AHORRO!$A$1:$D$10000,3,0),0)</f>
        <v>0</v>
      </c>
      <c r="F116" s="189">
        <f>IFERROR(VLOOKUP(C116,AHORRO!$K$1:$N$10000,3,0),0)</f>
        <v>823224</v>
      </c>
      <c r="G116" s="189">
        <f>IFERROR(VLOOKUP($C116,PRESTAMOS!$A$1:$C$10000,3,0),0)</f>
        <v>2124448</v>
      </c>
      <c r="H116" s="189">
        <f>IFERROR(VLOOKUP(C116,PRESTAMOS!$I$1:$K$10000,3,0),0)</f>
        <v>404469</v>
      </c>
      <c r="I116" s="190">
        <f>IFERROR(VLOOKUP(C116,PRESTAMOS!$A$1:$G$10000,7,0),0)</f>
        <v>59</v>
      </c>
      <c r="J116" s="190" t="str">
        <f>IFERROR(VLOOKUP(C116,PRESTAMOS!$A$1:$G$10000,4,0),0)</f>
        <v>MEJORAS LOCATIVAS</v>
      </c>
      <c r="K116" s="189">
        <f>IFERROR(VLOOKUP(C116,PRESTAMOS!$Q$1:$W$10000,3,0),0)</f>
        <v>0</v>
      </c>
      <c r="L116" s="189">
        <f>IFERROR(VLOOKUP(C116,PRESTAMOS!$Y$1:$AE$10000,3,0),0)</f>
        <v>0</v>
      </c>
      <c r="M116" s="190">
        <f>IFERROR(VLOOKUP(C116,PRESTAMOS!$Y$1:$AE$10000,7,0),0)</f>
        <v>0</v>
      </c>
      <c r="N116" s="190">
        <f>IFERROR(VLOOKUP(C116,PRESTAMOS!$Q$1:$T$10000,4,0),0)</f>
        <v>0</v>
      </c>
      <c r="O116" s="189">
        <f>IFERROR(VLOOKUP(C116,PRESTAMOS!$AG$1:$AM$10000,3,0),0)</f>
        <v>0</v>
      </c>
      <c r="P116" s="189">
        <f>IFERROR(VLOOKUP(C116,PRESTAMOS!$AO$1:$AU$10000,3,0),0)</f>
        <v>0</v>
      </c>
      <c r="Q116" s="190">
        <f>IFERROR(VLOOKUP(C116,PRESTAMOS!$AO$1:$AU$10000,7,0),0)</f>
        <v>0</v>
      </c>
      <c r="R116" s="190">
        <f>IFERROR(VLOOKUP(C116,PRESTAMOS!$AG$1:$AM$10000,4,0),0)</f>
        <v>0</v>
      </c>
      <c r="S116" s="189">
        <f>IFERROR(VLOOKUP(C116,PRESTAMOS!$AW$1:$BC$10000,3,0),0)</f>
        <v>0</v>
      </c>
      <c r="T116" s="189">
        <f>IFERROR(VLOOKUP(C116,PRESTAMOS!$BE$1:$BK$10000,3,0),0)</f>
        <v>0</v>
      </c>
      <c r="U116" s="188">
        <f>IFERROR(VLOOKUP(C116,PRESTAMOS!$BE$1:$BK$10000,7,0),0)</f>
        <v>0</v>
      </c>
      <c r="V116" s="190">
        <f>IFERROR(VLOOKUP(C116,PRESTAMOS!$AW$1:$BC$10000,4,0),0)</f>
        <v>0</v>
      </c>
      <c r="W116" s="189">
        <f>IFERROR(VLOOKUP(C116,PRESTAMOS!$BM$1:$BS$10000,3,0),0)</f>
        <v>0</v>
      </c>
      <c r="X116" s="189">
        <f>IFERROR(VLOOKUP(C116,PRESTAMOS!$BU$1:$CA$10000,3,0),0)</f>
        <v>0</v>
      </c>
      <c r="Y116" s="190">
        <f>IFERROR(VLOOKUP(C116,PRESTAMOS!$BU$1:$CA$10000,7,0),0)</f>
        <v>0</v>
      </c>
      <c r="Z116" s="190">
        <f>IFERROR(VLOOKUP(C116,PRESTAMOS!$BM$1:$BS$10000,4,0),0)</f>
        <v>0</v>
      </c>
      <c r="AA116" s="189">
        <f>IFERROR(VLOOKUP(C116,AHORRO!$P$1:$S$10000,3,0),0)</f>
        <v>19914</v>
      </c>
      <c r="AB116" s="190"/>
      <c r="AC116" s="190"/>
      <c r="AD116" s="188"/>
      <c r="AE116" s="191"/>
      <c r="AF116" s="200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7"/>
      <c r="BN116" s="187"/>
      <c r="BO116" s="187"/>
      <c r="BP116" s="187"/>
      <c r="BQ116" s="187"/>
      <c r="BR116" s="187"/>
      <c r="BS116" s="187"/>
      <c r="BT116" s="187"/>
      <c r="BU116" s="187"/>
      <c r="BV116" s="187"/>
    </row>
    <row r="117" spans="1:74" x14ac:dyDescent="0.2">
      <c r="A117" s="173">
        <v>1098773548</v>
      </c>
      <c r="B117" s="170" t="s">
        <v>685</v>
      </c>
      <c r="C117" s="192">
        <v>1098773548</v>
      </c>
      <c r="D117" s="189">
        <f>IFERROR(VLOOKUP(C117,AHORRO!$F$1:$I$10000,3,0),0)</f>
        <v>51608</v>
      </c>
      <c r="E117" s="189">
        <f>IFERROR(VLOOKUP(C117,AHORRO!$A$1:$D$10000,3,0),0)</f>
        <v>51648</v>
      </c>
      <c r="F117" s="189">
        <f>IFERROR(VLOOKUP(C117,AHORRO!$K$1:$N$10000,3,0),0)</f>
        <v>51000</v>
      </c>
      <c r="G117" s="189">
        <f>IFERROR(VLOOKUP($C117,PRESTAMOS!$A$1:$C$10000,3,0),0)</f>
        <v>0</v>
      </c>
      <c r="H117" s="189">
        <f>IFERROR(VLOOKUP(C117,PRESTAMOS!$I$1:$K$10000,3,0),0)</f>
        <v>0</v>
      </c>
      <c r="I117" s="190">
        <f>IFERROR(VLOOKUP(C117,PRESTAMOS!$A$1:$G$10000,7,0),0)</f>
        <v>0</v>
      </c>
      <c r="J117" s="190">
        <f>IFERROR(VLOOKUP(C117,PRESTAMOS!$A$1:$G$10000,4,0),0)</f>
        <v>0</v>
      </c>
      <c r="K117" s="189">
        <f>IFERROR(VLOOKUP(C117,PRESTAMOS!$Q$1:$W$10000,3,0),0)</f>
        <v>0</v>
      </c>
      <c r="L117" s="189">
        <f>IFERROR(VLOOKUP(C117,PRESTAMOS!$Y$1:$AE$10000,3,0),0)</f>
        <v>0</v>
      </c>
      <c r="M117" s="190">
        <f>IFERROR(VLOOKUP(C117,PRESTAMOS!$Y$1:$AE$10000,7,0),0)</f>
        <v>0</v>
      </c>
      <c r="N117" s="190">
        <f>IFERROR(VLOOKUP(C117,PRESTAMOS!$Q$1:$T$10000,4,0),0)</f>
        <v>0</v>
      </c>
      <c r="O117" s="189">
        <f>IFERROR(VLOOKUP(C117,PRESTAMOS!$AG$1:$AM$10000,3,0),0)</f>
        <v>0</v>
      </c>
      <c r="P117" s="189">
        <f>IFERROR(VLOOKUP(C117,PRESTAMOS!$AO$1:$AU$10000,3,0),0)</f>
        <v>0</v>
      </c>
      <c r="Q117" s="190">
        <f>IFERROR(VLOOKUP(C117,PRESTAMOS!$AO$1:$AU$10000,7,0),0)</f>
        <v>0</v>
      </c>
      <c r="R117" s="190">
        <f>IFERROR(VLOOKUP(C117,PRESTAMOS!$AG$1:$AM$10000,4,0),0)</f>
        <v>0</v>
      </c>
      <c r="S117" s="189">
        <f>IFERROR(VLOOKUP(C117,PRESTAMOS!$AW$1:$BC$10000,3,0),0)</f>
        <v>0</v>
      </c>
      <c r="T117" s="189">
        <f>IFERROR(VLOOKUP(C117,PRESTAMOS!$BE$1:$BK$10000,3,0),0)</f>
        <v>0</v>
      </c>
      <c r="U117" s="188">
        <f>IFERROR(VLOOKUP(C117,PRESTAMOS!$BE$1:$BK$10000,7,0),0)</f>
        <v>0</v>
      </c>
      <c r="V117" s="190">
        <f>IFERROR(VLOOKUP(C117,PRESTAMOS!$AW$1:$BC$10000,4,0),0)</f>
        <v>0</v>
      </c>
      <c r="W117" s="189">
        <f>IFERROR(VLOOKUP(C117,PRESTAMOS!$BM$1:$BS$10000,3,0),0)</f>
        <v>0</v>
      </c>
      <c r="X117" s="189">
        <f>IFERROR(VLOOKUP(C117,PRESTAMOS!$BU$1:$CA$10000,3,0),0)</f>
        <v>0</v>
      </c>
      <c r="Y117" s="190">
        <f>IFERROR(VLOOKUP(C117,PRESTAMOS!$BU$1:$CA$10000,7,0),0)</f>
        <v>0</v>
      </c>
      <c r="Z117" s="190">
        <f>IFERROR(VLOOKUP(C117,PRESTAMOS!$BM$1:$BS$10000,4,0),0)</f>
        <v>0</v>
      </c>
      <c r="AA117" s="189">
        <f>IFERROR(VLOOKUP(C117,AHORRO!$P$1:$S$10000,3,0),0)</f>
        <v>1256</v>
      </c>
      <c r="AB117" s="190"/>
      <c r="AC117" s="190"/>
      <c r="AD117" s="188"/>
      <c r="AE117" s="191"/>
      <c r="AF117" s="200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7"/>
      <c r="BN117" s="187"/>
      <c r="BO117" s="187"/>
      <c r="BP117" s="187"/>
      <c r="BQ117" s="187"/>
      <c r="BR117" s="187"/>
      <c r="BS117" s="187"/>
      <c r="BT117" s="187"/>
      <c r="BU117" s="187"/>
      <c r="BV117" s="187"/>
    </row>
    <row r="118" spans="1:74" x14ac:dyDescent="0.2">
      <c r="A118" s="186">
        <v>1064112474</v>
      </c>
      <c r="B118" s="187" t="s">
        <v>326</v>
      </c>
      <c r="C118" s="188">
        <v>1064112474</v>
      </c>
      <c r="D118" s="189">
        <f>IFERROR(VLOOKUP(C118,AHORRO!$F$1:$I$10000,3,0),0)</f>
        <v>553152</v>
      </c>
      <c r="E118" s="189">
        <f>IFERROR(VLOOKUP(C118,AHORRO!$A$1:$D$10000,3,0),0)</f>
        <v>508310</v>
      </c>
      <c r="F118" s="189">
        <f>IFERROR(VLOOKUP(C118,AHORRO!$K$1:$N$10000,3,0),0)</f>
        <v>527084</v>
      </c>
      <c r="G118" s="189">
        <f>IFERROR(VLOOKUP($C118,PRESTAMOS!$A$1:$C$10000,3,0),0)</f>
        <v>0</v>
      </c>
      <c r="H118" s="189">
        <f>IFERROR(VLOOKUP(C118,PRESTAMOS!$I$1:$K$10000,3,0),0)</f>
        <v>0</v>
      </c>
      <c r="I118" s="190">
        <f>IFERROR(VLOOKUP(C118,PRESTAMOS!$A$1:$G$10000,7,0),0)</f>
        <v>0</v>
      </c>
      <c r="J118" s="190">
        <f>IFERROR(VLOOKUP(C118,PRESTAMOS!$A$1:$G$10000,4,0),0)</f>
        <v>0</v>
      </c>
      <c r="K118" s="189">
        <f>IFERROR(VLOOKUP(C118,PRESTAMOS!$Q$1:$W$10000,3,0),0)</f>
        <v>0</v>
      </c>
      <c r="L118" s="189">
        <f>IFERROR(VLOOKUP(C118,PRESTAMOS!$Y$1:$AE$10000,3,0),0)</f>
        <v>0</v>
      </c>
      <c r="M118" s="190">
        <f>IFERROR(VLOOKUP(C118,PRESTAMOS!$Y$1:$AE$10000,7,0),0)</f>
        <v>0</v>
      </c>
      <c r="N118" s="190">
        <f>IFERROR(VLOOKUP(C118,PRESTAMOS!$Q$1:$T$10000,4,0),0)</f>
        <v>0</v>
      </c>
      <c r="O118" s="189">
        <f>IFERROR(VLOOKUP(C118,PRESTAMOS!$AG$1:$AM$10000,3,0),0)</f>
        <v>0</v>
      </c>
      <c r="P118" s="189">
        <f>IFERROR(VLOOKUP(C118,PRESTAMOS!$AO$1:$AU$10000,3,0),0)</f>
        <v>0</v>
      </c>
      <c r="Q118" s="190">
        <f>IFERROR(VLOOKUP(C118,PRESTAMOS!$AO$1:$AU$10000,7,0),0)</f>
        <v>0</v>
      </c>
      <c r="R118" s="190">
        <f>IFERROR(VLOOKUP(C118,PRESTAMOS!$AG$1:$AM$10000,4,0),0)</f>
        <v>0</v>
      </c>
      <c r="S118" s="189">
        <f>IFERROR(VLOOKUP(C118,PRESTAMOS!$AW$1:$BC$10000,3,0),0)</f>
        <v>0</v>
      </c>
      <c r="T118" s="189">
        <f>IFERROR(VLOOKUP(C118,PRESTAMOS!$BE$1:$BK$10000,3,0),0)</f>
        <v>0</v>
      </c>
      <c r="U118" s="188">
        <f>IFERROR(VLOOKUP(C118,PRESTAMOS!$BE$1:$BK$10000,7,0),0)</f>
        <v>0</v>
      </c>
      <c r="V118" s="190">
        <f>IFERROR(VLOOKUP(C118,PRESTAMOS!$AW$1:$BC$10000,4,0),0)</f>
        <v>0</v>
      </c>
      <c r="W118" s="189">
        <f>IFERROR(VLOOKUP(C118,PRESTAMOS!$BM$1:$BS$10000,3,0),0)</f>
        <v>0</v>
      </c>
      <c r="X118" s="189">
        <f>IFERROR(VLOOKUP(C118,PRESTAMOS!$BU$1:$CA$10000,3,0),0)</f>
        <v>0</v>
      </c>
      <c r="Y118" s="190">
        <f>IFERROR(VLOOKUP(C118,PRESTAMOS!$BU$1:$CA$10000,7,0),0)</f>
        <v>0</v>
      </c>
      <c r="Z118" s="190">
        <f>IFERROR(VLOOKUP(C118,PRESTAMOS!$BM$1:$BS$10000,4,0),0)</f>
        <v>0</v>
      </c>
      <c r="AA118" s="189">
        <f>IFERROR(VLOOKUP(C118,AHORRO!$P$1:$S$10000,3,0),0)</f>
        <v>24284</v>
      </c>
      <c r="AB118" s="190"/>
      <c r="AC118" s="190"/>
      <c r="AD118" s="188"/>
      <c r="AE118" s="191"/>
      <c r="AF118" s="200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187"/>
      <c r="BN118" s="187"/>
      <c r="BO118" s="187"/>
      <c r="BP118" s="187"/>
      <c r="BQ118" s="187"/>
      <c r="BR118" s="187"/>
      <c r="BS118" s="187"/>
      <c r="BT118" s="187"/>
      <c r="BU118" s="187"/>
      <c r="BV118" s="187"/>
    </row>
    <row r="119" spans="1:74" x14ac:dyDescent="0.2">
      <c r="A119" s="186" t="s">
        <v>222</v>
      </c>
      <c r="B119" s="187" t="s">
        <v>30</v>
      </c>
      <c r="C119" s="188">
        <v>13871497</v>
      </c>
      <c r="D119" s="189">
        <f>IFERROR(VLOOKUP(C119,AHORRO!$F$1:$I$10000,3,0),0)</f>
        <v>5019131</v>
      </c>
      <c r="E119" s="189">
        <f>IFERROR(VLOOKUP(C119,AHORRO!$A$1:$D$10000,3,0),0)</f>
        <v>208990</v>
      </c>
      <c r="F119" s="189">
        <f>IFERROR(VLOOKUP(C119,AHORRO!$K$1:$N$10000,3,0),0)</f>
        <v>4360166</v>
      </c>
      <c r="G119" s="189">
        <f>IFERROR(VLOOKUP($C119,PRESTAMOS!$A$1:$C$10000,3,0),0)</f>
        <v>20347930</v>
      </c>
      <c r="H119" s="189">
        <f>IFERROR(VLOOKUP(C119,PRESTAMOS!$I$1:$K$10000,3,0),0)</f>
        <v>6335859</v>
      </c>
      <c r="I119" s="190">
        <f>IFERROR(VLOOKUP(C119,PRESTAMOS!$A$1:$G$10000,7,0),0)</f>
        <v>94</v>
      </c>
      <c r="J119" s="190" t="str">
        <f>IFERROR(VLOOKUP(C119,PRESTAMOS!$A$1:$G$10000,4,0),0)</f>
        <v>VIVIENDA</v>
      </c>
      <c r="K119" s="189">
        <f>IFERROR(VLOOKUP(C119,PRESTAMOS!$Q$1:$W$10000,3,0),0)</f>
        <v>528622</v>
      </c>
      <c r="L119" s="189">
        <f>IFERROR(VLOOKUP(C119,PRESTAMOS!$Y$1:$AE$10000,3,0),0)</f>
        <v>17714</v>
      </c>
      <c r="M119" s="190">
        <f>IFERROR(VLOOKUP(C119,PRESTAMOS!$Y$1:$AE$10000,7,0),0)</f>
        <v>6</v>
      </c>
      <c r="N119" s="190" t="str">
        <f>IFERROR(VLOOKUP(C119,PRESTAMOS!$Q$1:$T$10000,4,0),0)</f>
        <v>LIBRE INVERSION</v>
      </c>
      <c r="O119" s="189">
        <f>IFERROR(VLOOKUP(C119,PRESTAMOS!$AG$1:$AM$10000,3,0),0)</f>
        <v>1558182</v>
      </c>
      <c r="P119" s="189">
        <f>IFERROR(VLOOKUP(C119,PRESTAMOS!$AO$1:$AU$10000,3,0),0)</f>
        <v>191730</v>
      </c>
      <c r="Q119" s="190">
        <f>IFERROR(VLOOKUP(C119,PRESTAMOS!$AO$1:$AU$10000,7,0),0)</f>
        <v>24</v>
      </c>
      <c r="R119" s="190" t="str">
        <f>IFERROR(VLOOKUP(C119,PRESTAMOS!$AG$1:$AM$10000,4,0),0)</f>
        <v>LIBRE INVERSION</v>
      </c>
      <c r="S119" s="189">
        <f>IFERROR(VLOOKUP(C119,PRESTAMOS!$AW$1:$BC$10000,3,0),0)</f>
        <v>0</v>
      </c>
      <c r="T119" s="189">
        <f>IFERROR(VLOOKUP(C119,PRESTAMOS!$BE$1:$BK$10000,3,0),0)</f>
        <v>0</v>
      </c>
      <c r="U119" s="188">
        <f>IFERROR(VLOOKUP(C119,PRESTAMOS!$BE$1:$BK$10000,7,0),0)</f>
        <v>0</v>
      </c>
      <c r="V119" s="190">
        <f>IFERROR(VLOOKUP(C119,PRESTAMOS!$AW$1:$BC$10000,4,0),0)</f>
        <v>0</v>
      </c>
      <c r="W119" s="189">
        <f>IFERROR(VLOOKUP(C119,PRESTAMOS!$BM$1:$BS$10000,3,0),0)</f>
        <v>0</v>
      </c>
      <c r="X119" s="189">
        <f>IFERROR(VLOOKUP(C119,PRESTAMOS!$BU$1:$CA$10000,3,0),0)</f>
        <v>0</v>
      </c>
      <c r="Y119" s="190">
        <f>IFERROR(VLOOKUP(C119,PRESTAMOS!$BU$1:$CA$10000,7,0),0)</f>
        <v>0</v>
      </c>
      <c r="Z119" s="190">
        <f>IFERROR(VLOOKUP(C119,PRESTAMOS!$BM$1:$BS$10000,4,0),0)</f>
        <v>0</v>
      </c>
      <c r="AA119" s="189">
        <f>IFERROR(VLOOKUP(C119,AHORRO!$P$1:$S$10000,3,0),0)</f>
        <v>121676</v>
      </c>
      <c r="AB119" s="190"/>
      <c r="AC119" s="190"/>
      <c r="AD119" s="188"/>
      <c r="AE119" s="187"/>
      <c r="AF119" s="201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187"/>
      <c r="BN119" s="187"/>
      <c r="BO119" s="187"/>
      <c r="BP119" s="187"/>
      <c r="BQ119" s="187"/>
      <c r="BR119" s="187"/>
      <c r="BS119" s="187"/>
      <c r="BT119" s="187"/>
      <c r="BU119" s="187"/>
      <c r="BV119" s="187"/>
    </row>
    <row r="120" spans="1:74" x14ac:dyDescent="0.2">
      <c r="A120" s="186" t="s">
        <v>194</v>
      </c>
      <c r="B120" s="187" t="s">
        <v>141</v>
      </c>
      <c r="C120" s="188">
        <v>91260196</v>
      </c>
      <c r="D120" s="189">
        <f>IFERROR(VLOOKUP(C120,AHORRO!$F$1:$I$10000,3,0),0)</f>
        <v>1604499</v>
      </c>
      <c r="E120" s="189">
        <f>IFERROR(VLOOKUP(C120,AHORRO!$A$1:$D$10000,3,0),0)</f>
        <v>430240</v>
      </c>
      <c r="F120" s="189">
        <f>IFERROR(VLOOKUP(C120,AHORRO!$K$1:$N$10000,3,0),0)</f>
        <v>1202737</v>
      </c>
      <c r="G120" s="189">
        <f>IFERROR(VLOOKUP($C120,PRESTAMOS!$A$1:$C$10000,3,0),0)</f>
        <v>1544737</v>
      </c>
      <c r="H120" s="189">
        <f>IFERROR(VLOOKUP(C120,PRESTAMOS!$I$1:$K$10000,3,0),0)</f>
        <v>138007</v>
      </c>
      <c r="I120" s="190">
        <f>IFERROR(VLOOKUP(C120,PRESTAMOS!$A$1:$G$10000,7,0),0)</f>
        <v>28</v>
      </c>
      <c r="J120" s="190" t="str">
        <f>IFERROR(VLOOKUP(C120,PRESTAMOS!$A$1:$G$10000,4,0),0)</f>
        <v>MEJORAS LOCATIVAS</v>
      </c>
      <c r="K120" s="189">
        <f>IFERROR(VLOOKUP(C120,PRESTAMOS!$Q$1:$W$10000,3,0),0)</f>
        <v>37400</v>
      </c>
      <c r="L120" s="189">
        <f>IFERROR(VLOOKUP(C120,PRESTAMOS!$Y$1:$AE$10000,3,0),0)</f>
        <v>8</v>
      </c>
      <c r="M120" s="190">
        <f>IFERROR(VLOOKUP(C120,PRESTAMOS!$Y$1:$AE$10000,7,0),0)</f>
        <v>4</v>
      </c>
      <c r="N120" s="190" t="str">
        <f>IFERROR(VLOOKUP(C120,PRESTAMOS!$Q$1:$T$10000,4,0),0)</f>
        <v>PLAN FUNERARIO</v>
      </c>
      <c r="O120" s="189">
        <f>IFERROR(VLOOKUP(C120,PRESTAMOS!$AG$1:$AM$10000,3,0),0)</f>
        <v>0</v>
      </c>
      <c r="P120" s="189">
        <f>IFERROR(VLOOKUP(C120,PRESTAMOS!$AO$1:$AU$10000,3,0),0)</f>
        <v>0</v>
      </c>
      <c r="Q120" s="190">
        <f>IFERROR(VLOOKUP(C120,PRESTAMOS!$AO$1:$AU$10000,7,0),0)</f>
        <v>0</v>
      </c>
      <c r="R120" s="190">
        <f>IFERROR(VLOOKUP(C120,PRESTAMOS!$AG$1:$AM$10000,4,0),0)</f>
        <v>0</v>
      </c>
      <c r="S120" s="189">
        <f>IFERROR(VLOOKUP(C120,PRESTAMOS!$AW$1:$BC$10000,3,0),0)</f>
        <v>0</v>
      </c>
      <c r="T120" s="189">
        <f>IFERROR(VLOOKUP(C120,PRESTAMOS!$BE$1:$BK$10000,3,0),0)</f>
        <v>0</v>
      </c>
      <c r="U120" s="188">
        <f>IFERROR(VLOOKUP(C120,PRESTAMOS!$BE$1:$BK$10000,7,0),0)</f>
        <v>0</v>
      </c>
      <c r="V120" s="190">
        <f>IFERROR(VLOOKUP(C120,PRESTAMOS!$AW$1:$BC$10000,4,0),0)</f>
        <v>0</v>
      </c>
      <c r="W120" s="189">
        <f>IFERROR(VLOOKUP(C120,PRESTAMOS!$BM$1:$BS$10000,3,0),0)</f>
        <v>0</v>
      </c>
      <c r="X120" s="189">
        <f>IFERROR(VLOOKUP(C120,PRESTAMOS!$BU$1:$CA$10000,3,0),0)</f>
        <v>0</v>
      </c>
      <c r="Y120" s="190">
        <f>IFERROR(VLOOKUP(C120,PRESTAMOS!$BU$1:$CA$10000,7,0),0)</f>
        <v>0</v>
      </c>
      <c r="Z120" s="190">
        <f>IFERROR(VLOOKUP(C120,PRESTAMOS!$BM$1:$BS$10000,4,0),0)</f>
        <v>0</v>
      </c>
      <c r="AA120" s="189">
        <f>IFERROR(VLOOKUP(C120,AHORRO!$P$1:$S$10000,3,0),0)</f>
        <v>51932</v>
      </c>
      <c r="AB120" s="190"/>
      <c r="AC120" s="190"/>
      <c r="AD120" s="188"/>
      <c r="AE120" s="191"/>
      <c r="AF120" s="200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187"/>
      <c r="BN120" s="187"/>
      <c r="BO120" s="187"/>
      <c r="BP120" s="187"/>
      <c r="BQ120" s="187"/>
      <c r="BR120" s="187"/>
      <c r="BS120" s="187"/>
      <c r="BT120" s="187"/>
      <c r="BU120" s="187"/>
      <c r="BV120" s="187"/>
    </row>
    <row r="121" spans="1:74" x14ac:dyDescent="0.2">
      <c r="A121" s="173">
        <v>1099374256</v>
      </c>
      <c r="B121" s="170" t="s">
        <v>705</v>
      </c>
      <c r="C121" s="192">
        <v>1099374256</v>
      </c>
      <c r="D121" s="189">
        <f>IFERROR(VLOOKUP(C121,AHORRO!$F$1:$I$10000,3,0),0)</f>
        <v>20176</v>
      </c>
      <c r="E121" s="189">
        <f>IFERROR(VLOOKUP(C121,AHORRO!$A$1:$D$10000,3,0),0)</f>
        <v>40377</v>
      </c>
      <c r="F121" s="189">
        <f>IFERROR(VLOOKUP(C121,AHORRO!$K$1:$N$10000,3,0),0)</f>
        <v>20000</v>
      </c>
      <c r="G121" s="189">
        <f>IFERROR(VLOOKUP($C121,PRESTAMOS!$A$1:$C$10000,3,0),0)</f>
        <v>0</v>
      </c>
      <c r="H121" s="189">
        <f>IFERROR(VLOOKUP(C121,PRESTAMOS!$I$1:$K$10000,3,0),0)</f>
        <v>0</v>
      </c>
      <c r="I121" s="190">
        <f>IFERROR(VLOOKUP(C121,PRESTAMOS!$A$1:$G$10000,7,0),0)</f>
        <v>0</v>
      </c>
      <c r="J121" s="190">
        <f>IFERROR(VLOOKUP(C121,PRESTAMOS!$A$1:$G$10000,4,0),0)</f>
        <v>0</v>
      </c>
      <c r="K121" s="189">
        <f>IFERROR(VLOOKUP(C121,PRESTAMOS!$Q$1:$W$10000,3,0),0)</f>
        <v>0</v>
      </c>
      <c r="L121" s="189">
        <f>IFERROR(VLOOKUP(C121,PRESTAMOS!$Y$1:$AE$10000,3,0),0)</f>
        <v>0</v>
      </c>
      <c r="M121" s="190">
        <f>IFERROR(VLOOKUP(C121,PRESTAMOS!$Y$1:$AE$10000,7,0),0)</f>
        <v>0</v>
      </c>
      <c r="N121" s="190">
        <f>IFERROR(VLOOKUP(C121,PRESTAMOS!$Q$1:$T$10000,4,0),0)</f>
        <v>0</v>
      </c>
      <c r="O121" s="189">
        <f>IFERROR(VLOOKUP(C121,PRESTAMOS!$AG$1:$AM$10000,3,0),0)</f>
        <v>0</v>
      </c>
      <c r="P121" s="189">
        <f>IFERROR(VLOOKUP(C121,PRESTAMOS!$AO$1:$AU$10000,3,0),0)</f>
        <v>0</v>
      </c>
      <c r="Q121" s="190">
        <f>IFERROR(VLOOKUP(C121,PRESTAMOS!$AO$1:$AU$10000,7,0),0)</f>
        <v>0</v>
      </c>
      <c r="R121" s="190">
        <f>IFERROR(VLOOKUP(C121,PRESTAMOS!$AG$1:$AM$10000,4,0),0)</f>
        <v>0</v>
      </c>
      <c r="S121" s="189">
        <f>IFERROR(VLOOKUP(C121,PRESTAMOS!$AW$1:$BC$10000,3,0),0)</f>
        <v>0</v>
      </c>
      <c r="T121" s="189">
        <f>IFERROR(VLOOKUP(C121,PRESTAMOS!$BE$1:$BK$10000,3,0),0)</f>
        <v>0</v>
      </c>
      <c r="U121" s="188">
        <f>IFERROR(VLOOKUP(C121,PRESTAMOS!$BE$1:$BK$10000,7,0),0)</f>
        <v>0</v>
      </c>
      <c r="V121" s="190">
        <f>IFERROR(VLOOKUP(C121,PRESTAMOS!$AW$1:$BC$10000,4,0),0)</f>
        <v>0</v>
      </c>
      <c r="W121" s="189">
        <f>IFERROR(VLOOKUP(C121,PRESTAMOS!$BM$1:$BS$10000,3,0),0)</f>
        <v>0</v>
      </c>
      <c r="X121" s="189">
        <f>IFERROR(VLOOKUP(C121,PRESTAMOS!$BU$1:$CA$10000,3,0),0)</f>
        <v>0</v>
      </c>
      <c r="Y121" s="190">
        <f>IFERROR(VLOOKUP(C121,PRESTAMOS!$BU$1:$CA$10000,7,0),0)</f>
        <v>0</v>
      </c>
      <c r="Z121" s="190">
        <f>IFERROR(VLOOKUP(C121,PRESTAMOS!$BM$1:$BS$10000,4,0),0)</f>
        <v>0</v>
      </c>
      <c r="AA121" s="189">
        <f>IFERROR(VLOOKUP(C121,AHORRO!$P$1:$S$10000,3,0),0)</f>
        <v>553</v>
      </c>
      <c r="AB121" s="190"/>
      <c r="AC121" s="190"/>
      <c r="AD121" s="188"/>
      <c r="AE121" s="191"/>
      <c r="AF121" s="200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7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7"/>
      <c r="BM121" s="187"/>
      <c r="BN121" s="187"/>
      <c r="BO121" s="187"/>
      <c r="BP121" s="187"/>
      <c r="BQ121" s="187"/>
      <c r="BR121" s="187"/>
      <c r="BS121" s="187"/>
      <c r="BT121" s="187"/>
      <c r="BU121" s="187"/>
      <c r="BV121" s="187"/>
    </row>
    <row r="122" spans="1:74" x14ac:dyDescent="0.2">
      <c r="A122" s="186">
        <v>88197586</v>
      </c>
      <c r="B122" s="187" t="s">
        <v>31</v>
      </c>
      <c r="C122" s="188">
        <v>88197586</v>
      </c>
      <c r="D122" s="189">
        <f>IFERROR(VLOOKUP(C122,AHORRO!$F$1:$I$10000,3,0),0)</f>
        <v>3045904</v>
      </c>
      <c r="E122" s="189">
        <f>IFERROR(VLOOKUP(C122,AHORRO!$A$1:$D$10000,3,0),0)</f>
        <v>0</v>
      </c>
      <c r="F122" s="189">
        <f>IFERROR(VLOOKUP(C122,AHORRO!$K$1:$N$10000,3,0),0)</f>
        <v>2758663</v>
      </c>
      <c r="G122" s="189">
        <f>IFERROR(VLOOKUP($C122,PRESTAMOS!$A$1:$C$10000,3,0),0)</f>
        <v>310539</v>
      </c>
      <c r="H122" s="189">
        <f>IFERROR(VLOOKUP(C122,PRESTAMOS!$I$1:$K$10000,3,0),0)</f>
        <v>5457</v>
      </c>
      <c r="I122" s="190">
        <f>IFERROR(VLOOKUP(C122,PRESTAMOS!$A$1:$G$10000,7,0),0)</f>
        <v>6</v>
      </c>
      <c r="J122" s="190" t="str">
        <f>IFERROR(VLOOKUP(C122,PRESTAMOS!$A$1:$G$10000,4,0),0)</f>
        <v>CALAMIDAD DOMESTICA</v>
      </c>
      <c r="K122" s="189">
        <f>IFERROR(VLOOKUP(C122,PRESTAMOS!$Q$1:$W$10000,3,0),0)</f>
        <v>0</v>
      </c>
      <c r="L122" s="189">
        <f>IFERROR(VLOOKUP(C122,PRESTAMOS!$Y$1:$AE$10000,3,0),0)</f>
        <v>0</v>
      </c>
      <c r="M122" s="190">
        <f>IFERROR(VLOOKUP(C122,PRESTAMOS!$Y$1:$AE$10000,7,0),0)</f>
        <v>0</v>
      </c>
      <c r="N122" s="190">
        <f>IFERROR(VLOOKUP(C122,PRESTAMOS!$Q$1:$T$10000,4,0),0)</f>
        <v>0</v>
      </c>
      <c r="O122" s="189">
        <f>IFERROR(VLOOKUP(C122,PRESTAMOS!$AG$1:$AM$10000,3,0),0)</f>
        <v>0</v>
      </c>
      <c r="P122" s="189">
        <f>IFERROR(VLOOKUP(C122,PRESTAMOS!$AO$1:$AU$10000,3,0),0)</f>
        <v>0</v>
      </c>
      <c r="Q122" s="190">
        <f>IFERROR(VLOOKUP(C122,PRESTAMOS!$AO$1:$AU$10000,7,0),0)</f>
        <v>0</v>
      </c>
      <c r="R122" s="190">
        <f>IFERROR(VLOOKUP(C122,PRESTAMOS!$AG$1:$AM$10000,4,0),0)</f>
        <v>0</v>
      </c>
      <c r="S122" s="189">
        <f>IFERROR(VLOOKUP(C122,PRESTAMOS!$AW$1:$BC$10000,3,0),0)</f>
        <v>0</v>
      </c>
      <c r="T122" s="189">
        <f>IFERROR(VLOOKUP(C122,PRESTAMOS!$BE$1:$BK$10000,3,0),0)</f>
        <v>0</v>
      </c>
      <c r="U122" s="188">
        <f>IFERROR(VLOOKUP(C122,PRESTAMOS!$BE$1:$BK$10000,7,0),0)</f>
        <v>0</v>
      </c>
      <c r="V122" s="190">
        <f>IFERROR(VLOOKUP(C122,PRESTAMOS!$AW$1:$BC$10000,4,0),0)</f>
        <v>0</v>
      </c>
      <c r="W122" s="189">
        <f>IFERROR(VLOOKUP(C122,PRESTAMOS!$BM$1:$BS$10000,3,0),0)</f>
        <v>0</v>
      </c>
      <c r="X122" s="189">
        <f>IFERROR(VLOOKUP(C122,PRESTAMOS!$BU$1:$CA$10000,3,0),0)</f>
        <v>0</v>
      </c>
      <c r="Y122" s="190">
        <f>IFERROR(VLOOKUP(C122,PRESTAMOS!$BU$1:$CA$10000,7,0),0)</f>
        <v>0</v>
      </c>
      <c r="Z122" s="190">
        <f>IFERROR(VLOOKUP(C122,PRESTAMOS!$BM$1:$BS$10000,4,0),0)</f>
        <v>0</v>
      </c>
      <c r="AA122" s="189">
        <f>IFERROR(VLOOKUP(C122,AHORRO!$P$1:$S$10000,3,0),0)</f>
        <v>77139</v>
      </c>
      <c r="AB122" s="190"/>
      <c r="AC122" s="190"/>
      <c r="AD122" s="188"/>
      <c r="AE122" s="191"/>
      <c r="AF122" s="200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187"/>
      <c r="BN122" s="187"/>
      <c r="BO122" s="187"/>
      <c r="BP122" s="187"/>
      <c r="BQ122" s="187"/>
      <c r="BR122" s="187"/>
      <c r="BS122" s="187"/>
      <c r="BT122" s="187"/>
      <c r="BU122" s="187"/>
      <c r="BV122" s="187"/>
    </row>
    <row r="123" spans="1:74" x14ac:dyDescent="0.2">
      <c r="A123" s="186">
        <v>1090430310</v>
      </c>
      <c r="B123" s="187" t="s">
        <v>398</v>
      </c>
      <c r="C123" s="186">
        <v>1090430310</v>
      </c>
      <c r="D123" s="189">
        <f>IFERROR(VLOOKUP(C123,AHORRO!$F$1:$I$10000,3,0),0)</f>
        <v>878460</v>
      </c>
      <c r="E123" s="189">
        <f>IFERROR(VLOOKUP(C123,AHORRO!$A$1:$D$10000,3,0),0)</f>
        <v>79402</v>
      </c>
      <c r="F123" s="189">
        <f>IFERROR(VLOOKUP(C123,AHORRO!$K$1:$N$10000,3,0),0)</f>
        <v>841611</v>
      </c>
      <c r="G123" s="189">
        <f>IFERROR(VLOOKUP($C123,PRESTAMOS!$A$1:$C$10000,3,0),0)</f>
        <v>2248074</v>
      </c>
      <c r="H123" s="189">
        <f>IFERROR(VLOOKUP(C123,PRESTAMOS!$I$1:$K$10000,3,0),0)</f>
        <v>229430</v>
      </c>
      <c r="I123" s="190">
        <f>IFERROR(VLOOKUP(C123,PRESTAMOS!$A$1:$G$10000,7,0),0)</f>
        <v>32</v>
      </c>
      <c r="J123" s="190" t="str">
        <f>IFERROR(VLOOKUP(C123,PRESTAMOS!$A$1:$G$10000,4,0),0)</f>
        <v>VEHICULO</v>
      </c>
      <c r="K123" s="189">
        <f>IFERROR(VLOOKUP(C123,PRESTAMOS!$Q$1:$W$10000,3,0),0)</f>
        <v>0</v>
      </c>
      <c r="L123" s="189">
        <f>IFERROR(VLOOKUP(C123,PRESTAMOS!$Y$1:$AE$10000,3,0),0)</f>
        <v>0</v>
      </c>
      <c r="M123" s="190">
        <f>IFERROR(VLOOKUP(C123,PRESTAMOS!$Y$1:$AE$10000,7,0),0)</f>
        <v>0</v>
      </c>
      <c r="N123" s="190">
        <f>IFERROR(VLOOKUP(C123,PRESTAMOS!$Q$1:$T$10000,4,0),0)</f>
        <v>0</v>
      </c>
      <c r="O123" s="189">
        <f>IFERROR(VLOOKUP(C123,PRESTAMOS!$AG$1:$AM$10000,3,0),0)</f>
        <v>0</v>
      </c>
      <c r="P123" s="189">
        <f>IFERROR(VLOOKUP(C123,PRESTAMOS!$AO$1:$AU$10000,3,0),0)</f>
        <v>0</v>
      </c>
      <c r="Q123" s="190">
        <f>IFERROR(VLOOKUP(C123,PRESTAMOS!$AO$1:$AU$10000,7,0),0)</f>
        <v>0</v>
      </c>
      <c r="R123" s="190">
        <f>IFERROR(VLOOKUP(C123,PRESTAMOS!$AG$1:$AM$10000,4,0),0)</f>
        <v>0</v>
      </c>
      <c r="S123" s="189">
        <f>IFERROR(VLOOKUP(C123,PRESTAMOS!$AW$1:$BC$10000,3,0),0)</f>
        <v>0</v>
      </c>
      <c r="T123" s="189">
        <f>IFERROR(VLOOKUP(C123,PRESTAMOS!$BE$1:$BK$10000,3,0),0)</f>
        <v>0</v>
      </c>
      <c r="U123" s="188">
        <f>IFERROR(VLOOKUP(C123,PRESTAMOS!$BE$1:$BK$10000,7,0),0)</f>
        <v>0</v>
      </c>
      <c r="V123" s="190">
        <f>IFERROR(VLOOKUP(C123,PRESTAMOS!$AW$1:$BC$10000,4,0),0)</f>
        <v>0</v>
      </c>
      <c r="W123" s="189">
        <f>IFERROR(VLOOKUP(C123,PRESTAMOS!$BM$1:$BS$10000,3,0),0)</f>
        <v>0</v>
      </c>
      <c r="X123" s="189">
        <f>IFERROR(VLOOKUP(C123,PRESTAMOS!$BU$1:$CA$10000,3,0),0)</f>
        <v>0</v>
      </c>
      <c r="Y123" s="190">
        <f>IFERROR(VLOOKUP(C123,PRESTAMOS!$BU$1:$CA$10000,7,0),0)</f>
        <v>0</v>
      </c>
      <c r="Z123" s="190">
        <f>IFERROR(VLOOKUP(C123,PRESTAMOS!$BM$1:$BS$10000,4,0),0)</f>
        <v>0</v>
      </c>
      <c r="AA123" s="189">
        <f>IFERROR(VLOOKUP(C123,AHORRO!$P$1:$S$10000,3,0),0)</f>
        <v>36063</v>
      </c>
      <c r="AB123" s="190"/>
      <c r="AC123" s="190"/>
      <c r="AD123" s="188"/>
      <c r="AE123" s="191"/>
      <c r="AF123" s="200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87"/>
      <c r="AT123" s="187"/>
      <c r="AU123" s="187"/>
      <c r="AV123" s="187"/>
      <c r="AW123" s="187"/>
      <c r="AX123" s="187"/>
      <c r="AY123" s="187"/>
      <c r="AZ123" s="187"/>
      <c r="BA123" s="187"/>
      <c r="BB123" s="187"/>
      <c r="BC123" s="187"/>
      <c r="BD123" s="187"/>
      <c r="BE123" s="187"/>
      <c r="BF123" s="187"/>
      <c r="BG123" s="187"/>
      <c r="BH123" s="187"/>
      <c r="BI123" s="187"/>
      <c r="BJ123" s="187"/>
      <c r="BK123" s="187"/>
      <c r="BL123" s="187"/>
      <c r="BM123" s="187"/>
      <c r="BN123" s="187"/>
      <c r="BO123" s="187"/>
      <c r="BP123" s="187"/>
      <c r="BQ123" s="187"/>
      <c r="BR123" s="187"/>
      <c r="BS123" s="187"/>
      <c r="BT123" s="187"/>
      <c r="BU123" s="187"/>
      <c r="BV123" s="187"/>
    </row>
    <row r="124" spans="1:74" x14ac:dyDescent="0.2">
      <c r="A124" s="186">
        <v>91240868</v>
      </c>
      <c r="B124" s="187" t="s">
        <v>32</v>
      </c>
      <c r="C124" s="188">
        <v>91240868</v>
      </c>
      <c r="D124" s="189">
        <f>IFERROR(VLOOKUP(C124,AHORRO!$F$1:$I$10000,3,0),0)</f>
        <v>1585494</v>
      </c>
      <c r="E124" s="189">
        <f>IFERROR(VLOOKUP(C124,AHORRO!$A$1:$D$10000,3,0),0)</f>
        <v>1032345</v>
      </c>
      <c r="F124" s="189">
        <f>IFERROR(VLOOKUP(C124,AHORRO!$K$1:$N$10000,3,0),0)</f>
        <v>1347871</v>
      </c>
      <c r="G124" s="189">
        <f>IFERROR(VLOOKUP($C124,PRESTAMOS!$A$1:$C$10000,3,0),0)</f>
        <v>37400</v>
      </c>
      <c r="H124" s="189">
        <f>IFERROR(VLOOKUP(C124,PRESTAMOS!$I$1:$K$10000,3,0),0)</f>
        <v>8</v>
      </c>
      <c r="I124" s="190">
        <f>IFERROR(VLOOKUP(C124,PRESTAMOS!$A$1:$G$10000,7,0),0)</f>
        <v>4</v>
      </c>
      <c r="J124" s="190" t="str">
        <f>IFERROR(VLOOKUP(C124,PRESTAMOS!$A$1:$G$10000,4,0),0)</f>
        <v>PLAN FUNERARIO</v>
      </c>
      <c r="K124" s="189">
        <f>IFERROR(VLOOKUP(C124,PRESTAMOS!$Q$1:$W$10000,3,0),0)</f>
        <v>351565</v>
      </c>
      <c r="L124" s="189">
        <f>IFERROR(VLOOKUP(C124,PRESTAMOS!$Y$1:$AE$10000,3,0),0)</f>
        <v>8487</v>
      </c>
      <c r="M124" s="190">
        <f>IFERROR(VLOOKUP(C124,PRESTAMOS!$Y$1:$AE$10000,7,0),0)</f>
        <v>7</v>
      </c>
      <c r="N124" s="190" t="str">
        <f>IFERROR(VLOOKUP(C124,PRESTAMOS!$Q$1:$T$10000,4,0),0)</f>
        <v>VEHICULO</v>
      </c>
      <c r="O124" s="189">
        <f>IFERROR(VLOOKUP(C124,PRESTAMOS!$AG$1:$AM$10000,3,0),0)</f>
        <v>0</v>
      </c>
      <c r="P124" s="189">
        <f>IFERROR(VLOOKUP(C124,PRESTAMOS!$AO$1:$AU$10000,3,0),0)</f>
        <v>0</v>
      </c>
      <c r="Q124" s="190">
        <f>IFERROR(VLOOKUP(C124,PRESTAMOS!$AO$1:$AU$10000,7,0),0)</f>
        <v>0</v>
      </c>
      <c r="R124" s="190">
        <f>IFERROR(VLOOKUP(C124,PRESTAMOS!$AG$1:$AM$10000,4,0),0)</f>
        <v>0</v>
      </c>
      <c r="S124" s="189">
        <f>IFERROR(VLOOKUP(C124,PRESTAMOS!$AW$1:$BC$10000,3,0),0)</f>
        <v>0</v>
      </c>
      <c r="T124" s="189">
        <f>IFERROR(VLOOKUP(C124,PRESTAMOS!$BE$1:$BK$10000,3,0),0)</f>
        <v>0</v>
      </c>
      <c r="U124" s="188">
        <f>IFERROR(VLOOKUP(C124,PRESTAMOS!$BE$1:$BK$10000,7,0),0)</f>
        <v>0</v>
      </c>
      <c r="V124" s="190">
        <f>IFERROR(VLOOKUP(C124,PRESTAMOS!$AW$1:$BC$10000,4,0),0)</f>
        <v>0</v>
      </c>
      <c r="W124" s="189">
        <f>IFERROR(VLOOKUP(C124,PRESTAMOS!$BM$1:$BS$10000,3,0),0)</f>
        <v>0</v>
      </c>
      <c r="X124" s="189">
        <f>IFERROR(VLOOKUP(C124,PRESTAMOS!$BU$1:$CA$10000,3,0),0)</f>
        <v>0</v>
      </c>
      <c r="Y124" s="190">
        <f>IFERROR(VLOOKUP(C124,PRESTAMOS!$BU$1:$CA$10000,7,0),0)</f>
        <v>0</v>
      </c>
      <c r="Z124" s="190">
        <f>IFERROR(VLOOKUP(C124,PRESTAMOS!$BM$1:$BS$10000,4,0),0)</f>
        <v>0</v>
      </c>
      <c r="AA124" s="189">
        <f>IFERROR(VLOOKUP(C124,AHORRO!$P$1:$S$10000,3,0),0)</f>
        <v>62615</v>
      </c>
      <c r="AB124" s="190"/>
      <c r="AC124" s="190"/>
      <c r="AD124" s="188"/>
      <c r="AE124" s="191"/>
      <c r="AF124" s="200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187"/>
      <c r="AT124" s="187"/>
      <c r="AU124" s="187"/>
      <c r="AV124" s="187"/>
      <c r="AW124" s="187"/>
      <c r="AX124" s="187"/>
      <c r="AY124" s="187"/>
      <c r="AZ124" s="187"/>
      <c r="BA124" s="187"/>
      <c r="BB124" s="187"/>
      <c r="BC124" s="187"/>
      <c r="BD124" s="187"/>
      <c r="BE124" s="187"/>
      <c r="BF124" s="187"/>
      <c r="BG124" s="187"/>
      <c r="BH124" s="187"/>
      <c r="BI124" s="187"/>
      <c r="BJ124" s="187"/>
      <c r="BK124" s="187"/>
      <c r="BL124" s="187"/>
      <c r="BM124" s="187"/>
      <c r="BN124" s="187"/>
      <c r="BO124" s="187"/>
      <c r="BP124" s="187"/>
      <c r="BQ124" s="187"/>
      <c r="BR124" s="187"/>
      <c r="BS124" s="187"/>
      <c r="BT124" s="187"/>
      <c r="BU124" s="187"/>
      <c r="BV124" s="187"/>
    </row>
    <row r="125" spans="1:74" x14ac:dyDescent="0.2">
      <c r="A125" s="173">
        <v>1096211219</v>
      </c>
      <c r="B125" s="170" t="s">
        <v>508</v>
      </c>
      <c r="C125" s="192">
        <v>1096211219</v>
      </c>
      <c r="D125" s="189">
        <f>IFERROR(VLOOKUP(C125,AHORRO!$F$1:$I$10000,3,0),0)</f>
        <v>393944</v>
      </c>
      <c r="E125" s="189">
        <f>IFERROR(VLOOKUP(C125,AHORRO!$A$1:$D$10000,3,0),0)</f>
        <v>0</v>
      </c>
      <c r="F125" s="189">
        <f>IFERROR(VLOOKUP(C125,AHORRO!$K$1:$N$10000,3,0),0)</f>
        <v>383250</v>
      </c>
      <c r="G125" s="189">
        <f>IFERROR(VLOOKUP($C125,PRESTAMOS!$A$1:$C$10000,3,0),0)</f>
        <v>0</v>
      </c>
      <c r="H125" s="189">
        <f>IFERROR(VLOOKUP(C125,PRESTAMOS!$I$1:$K$10000,3,0),0)</f>
        <v>0</v>
      </c>
      <c r="I125" s="190">
        <f>IFERROR(VLOOKUP(C125,PRESTAMOS!$A$1:$G$10000,7,0),0)</f>
        <v>0</v>
      </c>
      <c r="J125" s="190">
        <f>IFERROR(VLOOKUP(C125,PRESTAMOS!$A$1:$G$10000,4,0),0)</f>
        <v>0</v>
      </c>
      <c r="K125" s="189">
        <f>IFERROR(VLOOKUP(C125,PRESTAMOS!$Q$1:$W$10000,3,0),0)</f>
        <v>0</v>
      </c>
      <c r="L125" s="189">
        <f>IFERROR(VLOOKUP(C125,PRESTAMOS!$Y$1:$AE$10000,3,0),0)</f>
        <v>0</v>
      </c>
      <c r="M125" s="190">
        <f>IFERROR(VLOOKUP(C125,PRESTAMOS!$Y$1:$AE$10000,7,0),0)</f>
        <v>0</v>
      </c>
      <c r="N125" s="190">
        <f>IFERROR(VLOOKUP(C125,PRESTAMOS!$Q$1:$T$10000,4,0),0)</f>
        <v>0</v>
      </c>
      <c r="O125" s="189">
        <f>IFERROR(VLOOKUP(C125,PRESTAMOS!$AG$1:$AM$10000,3,0),0)</f>
        <v>0</v>
      </c>
      <c r="P125" s="189">
        <f>IFERROR(VLOOKUP(C125,PRESTAMOS!$AO$1:$AU$10000,3,0),0)</f>
        <v>0</v>
      </c>
      <c r="Q125" s="190">
        <f>IFERROR(VLOOKUP(C125,PRESTAMOS!$AO$1:$AU$10000,7,0),0)</f>
        <v>0</v>
      </c>
      <c r="R125" s="190">
        <f>IFERROR(VLOOKUP(C125,PRESTAMOS!$AG$1:$AM$10000,4,0),0)</f>
        <v>0</v>
      </c>
      <c r="S125" s="189">
        <f>IFERROR(VLOOKUP(C125,PRESTAMOS!$AW$1:$BC$10000,3,0),0)</f>
        <v>0</v>
      </c>
      <c r="T125" s="189">
        <f>IFERROR(VLOOKUP(C125,PRESTAMOS!$BE$1:$BK$10000,3,0),0)</f>
        <v>0</v>
      </c>
      <c r="U125" s="188">
        <f>IFERROR(VLOOKUP(C125,PRESTAMOS!$BE$1:$BK$10000,7,0),0)</f>
        <v>0</v>
      </c>
      <c r="V125" s="190">
        <f>IFERROR(VLOOKUP(C125,PRESTAMOS!$AW$1:$BC$10000,4,0),0)</f>
        <v>0</v>
      </c>
      <c r="W125" s="189">
        <f>IFERROR(VLOOKUP(C125,PRESTAMOS!$BM$1:$BS$10000,3,0),0)</f>
        <v>0</v>
      </c>
      <c r="X125" s="189">
        <f>IFERROR(VLOOKUP(C125,PRESTAMOS!$BU$1:$CA$10000,3,0),0)</f>
        <v>0</v>
      </c>
      <c r="Y125" s="190">
        <f>IFERROR(VLOOKUP(C125,PRESTAMOS!$BU$1:$CA$10000,7,0),0)</f>
        <v>0</v>
      </c>
      <c r="Z125" s="190">
        <f>IFERROR(VLOOKUP(C125,PRESTAMOS!$BM$1:$BS$10000,4,0),0)</f>
        <v>0</v>
      </c>
      <c r="AA125" s="189">
        <f>IFERROR(VLOOKUP(C125,AHORRO!$P$1:$S$10000,3,0),0)</f>
        <v>8445</v>
      </c>
      <c r="AB125" s="190"/>
      <c r="AC125" s="190"/>
      <c r="AD125" s="188"/>
      <c r="AE125" s="191"/>
      <c r="AF125" s="200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187"/>
      <c r="AW125" s="187"/>
      <c r="AX125" s="187"/>
      <c r="AY125" s="187"/>
      <c r="AZ125" s="187"/>
      <c r="BA125" s="187"/>
      <c r="BB125" s="187"/>
      <c r="BC125" s="187"/>
      <c r="BD125" s="187"/>
      <c r="BE125" s="187"/>
      <c r="BF125" s="187"/>
      <c r="BG125" s="187"/>
      <c r="BH125" s="187"/>
      <c r="BI125" s="187"/>
      <c r="BJ125" s="187"/>
      <c r="BK125" s="187"/>
      <c r="BL125" s="187"/>
      <c r="BM125" s="187"/>
      <c r="BN125" s="187"/>
      <c r="BO125" s="187"/>
      <c r="BP125" s="187"/>
      <c r="BQ125" s="187"/>
      <c r="BR125" s="187"/>
      <c r="BS125" s="187"/>
      <c r="BT125" s="187"/>
      <c r="BU125" s="187"/>
      <c r="BV125" s="187"/>
    </row>
    <row r="126" spans="1:74" x14ac:dyDescent="0.2">
      <c r="A126" s="186">
        <v>30208680</v>
      </c>
      <c r="B126" s="187" t="s">
        <v>33</v>
      </c>
      <c r="C126" s="188">
        <v>30208680</v>
      </c>
      <c r="D126" s="189">
        <f>IFERROR(VLOOKUP(C126,AHORRO!$F$1:$I$10000,3,0),0)</f>
        <v>6100734</v>
      </c>
      <c r="E126" s="189">
        <f>IFERROR(VLOOKUP(C126,AHORRO!$A$1:$D$10000,3,0),0)</f>
        <v>0</v>
      </c>
      <c r="F126" s="189">
        <f>IFERROR(VLOOKUP(C126,AHORRO!$K$1:$N$10000,3,0),0)</f>
        <v>5586524</v>
      </c>
      <c r="G126" s="189">
        <f>IFERROR(VLOOKUP($C126,PRESTAMOS!$A$1:$C$10000,3,0),0)</f>
        <v>15691297</v>
      </c>
      <c r="H126" s="189">
        <f>IFERROR(VLOOKUP(C126,PRESTAMOS!$I$1:$K$10000,3,0),0)</f>
        <v>3894815</v>
      </c>
      <c r="I126" s="190">
        <f>IFERROR(VLOOKUP(C126,PRESTAMOS!$A$1:$G$10000,7,0),0)</f>
        <v>76</v>
      </c>
      <c r="J126" s="190" t="str">
        <f>IFERROR(VLOOKUP(C126,PRESTAMOS!$A$1:$G$10000,4,0),0)</f>
        <v>MEJORAS LOCATIVAS</v>
      </c>
      <c r="K126" s="189">
        <f>IFERROR(VLOOKUP(C126,PRESTAMOS!$Q$1:$W$10000,3,0),0)</f>
        <v>0</v>
      </c>
      <c r="L126" s="189">
        <f>IFERROR(VLOOKUP(C126,PRESTAMOS!$Y$1:$AE$10000,3,0),0)</f>
        <v>0</v>
      </c>
      <c r="M126" s="190">
        <f>IFERROR(VLOOKUP(C126,PRESTAMOS!$Y$1:$AE$10000,7,0),0)</f>
        <v>0</v>
      </c>
      <c r="N126" s="190">
        <f>IFERROR(VLOOKUP(C126,PRESTAMOS!$Q$1:$T$10000,4,0),0)</f>
        <v>0</v>
      </c>
      <c r="O126" s="189">
        <f>IFERROR(VLOOKUP(C126,PRESTAMOS!$AG$1:$AM$10000,3,0),0)</f>
        <v>0</v>
      </c>
      <c r="P126" s="189">
        <f>IFERROR(VLOOKUP(C126,PRESTAMOS!$AO$1:$AU$10000,3,0),0)</f>
        <v>0</v>
      </c>
      <c r="Q126" s="190">
        <f>IFERROR(VLOOKUP(C126,PRESTAMOS!$AO$1:$AU$10000,7,0),0)</f>
        <v>0</v>
      </c>
      <c r="R126" s="190">
        <f>IFERROR(VLOOKUP(C126,PRESTAMOS!$AG$1:$AM$10000,4,0),0)</f>
        <v>0</v>
      </c>
      <c r="S126" s="189">
        <f>IFERROR(VLOOKUP(C126,PRESTAMOS!$AW$1:$BC$10000,3,0),0)</f>
        <v>0</v>
      </c>
      <c r="T126" s="189">
        <f>IFERROR(VLOOKUP(C126,PRESTAMOS!$BE$1:$BK$10000,3,0),0)</f>
        <v>0</v>
      </c>
      <c r="U126" s="188">
        <f>IFERROR(VLOOKUP(C126,PRESTAMOS!$BE$1:$BK$10000,7,0),0)</f>
        <v>0</v>
      </c>
      <c r="V126" s="190">
        <f>IFERROR(VLOOKUP(C126,PRESTAMOS!$AW$1:$BC$10000,4,0),0)</f>
        <v>0</v>
      </c>
      <c r="W126" s="189">
        <f>IFERROR(VLOOKUP(C126,PRESTAMOS!$BM$1:$BS$10000,3,0),0)</f>
        <v>0</v>
      </c>
      <c r="X126" s="189">
        <f>IFERROR(VLOOKUP(C126,PRESTAMOS!$BU$1:$CA$10000,3,0),0)</f>
        <v>0</v>
      </c>
      <c r="Y126" s="190">
        <f>IFERROR(VLOOKUP(C126,PRESTAMOS!$BU$1:$CA$10000,7,0),0)</f>
        <v>0</v>
      </c>
      <c r="Z126" s="190">
        <f>IFERROR(VLOOKUP(C126,PRESTAMOS!$BM$1:$BS$10000,4,0),0)</f>
        <v>0</v>
      </c>
      <c r="AA126" s="189">
        <f>IFERROR(VLOOKUP(C126,AHORRO!$P$1:$S$10000,3,0),0)</f>
        <v>143173</v>
      </c>
      <c r="AB126" s="190"/>
      <c r="AC126" s="190"/>
      <c r="AD126" s="188"/>
      <c r="AE126" s="191"/>
      <c r="AF126" s="200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187"/>
      <c r="AU126" s="187"/>
      <c r="AV126" s="187"/>
      <c r="AW126" s="187"/>
      <c r="AX126" s="187"/>
      <c r="AY126" s="187"/>
      <c r="AZ126" s="187"/>
      <c r="BA126" s="187"/>
      <c r="BB126" s="187"/>
      <c r="BC126" s="187"/>
      <c r="BD126" s="187"/>
      <c r="BE126" s="187"/>
      <c r="BF126" s="187"/>
      <c r="BG126" s="187"/>
      <c r="BH126" s="187"/>
      <c r="BI126" s="187"/>
      <c r="BJ126" s="187"/>
      <c r="BK126" s="187"/>
      <c r="BL126" s="187"/>
      <c r="BM126" s="187"/>
      <c r="BN126" s="187"/>
      <c r="BO126" s="187"/>
      <c r="BP126" s="187"/>
      <c r="BQ126" s="187"/>
      <c r="BR126" s="187"/>
      <c r="BS126" s="187"/>
      <c r="BT126" s="187"/>
      <c r="BU126" s="187"/>
      <c r="BV126" s="187"/>
    </row>
    <row r="127" spans="1:74" x14ac:dyDescent="0.2">
      <c r="A127" s="186" t="s">
        <v>223</v>
      </c>
      <c r="B127" s="187" t="s">
        <v>149</v>
      </c>
      <c r="C127" s="188">
        <v>30210740</v>
      </c>
      <c r="D127" s="189">
        <f>IFERROR(VLOOKUP(C127,AHORRO!$F$1:$I$10000,3,0),0)</f>
        <v>2174852</v>
      </c>
      <c r="E127" s="189">
        <f>IFERROR(VLOOKUP(C127,AHORRO!$A$1:$D$10000,3,0),0)</f>
        <v>1885956</v>
      </c>
      <c r="F127" s="189">
        <f>IFERROR(VLOOKUP(C127,AHORRO!$K$1:$N$10000,3,0),0)</f>
        <v>2028693</v>
      </c>
      <c r="G127" s="189">
        <f>IFERROR(VLOOKUP($C127,PRESTAMOS!$A$1:$C$10000,3,0),0)</f>
        <v>230068</v>
      </c>
      <c r="H127" s="189">
        <f>IFERROR(VLOOKUP(C127,PRESTAMOS!$I$1:$K$10000,3,0),0)</f>
        <v>2072</v>
      </c>
      <c r="I127" s="190">
        <f>IFERROR(VLOOKUP(C127,PRESTAMOS!$A$1:$G$10000,7,0),0)</f>
        <v>2</v>
      </c>
      <c r="J127" s="190" t="str">
        <f>IFERROR(VLOOKUP(C127,PRESTAMOS!$A$1:$G$10000,4,0),0)</f>
        <v>ESTUDIO</v>
      </c>
      <c r="K127" s="189">
        <f>IFERROR(VLOOKUP(C127,PRESTAMOS!$Q$1:$W$10000,3,0),0)</f>
        <v>0</v>
      </c>
      <c r="L127" s="189">
        <f>IFERROR(VLOOKUP(C127,PRESTAMOS!$Y$1:$AE$10000,3,0),0)</f>
        <v>0</v>
      </c>
      <c r="M127" s="190">
        <f>IFERROR(VLOOKUP(C127,PRESTAMOS!$Y$1:$AE$10000,7,0),0)</f>
        <v>0</v>
      </c>
      <c r="N127" s="190">
        <f>IFERROR(VLOOKUP(C127,PRESTAMOS!$Q$1:$T$10000,4,0),0)</f>
        <v>0</v>
      </c>
      <c r="O127" s="189">
        <f>IFERROR(VLOOKUP(C127,PRESTAMOS!$AG$1:$AM$10000,3,0),0)</f>
        <v>0</v>
      </c>
      <c r="P127" s="189">
        <f>IFERROR(VLOOKUP(C127,PRESTAMOS!$AO$1:$AU$10000,3,0),0)</f>
        <v>0</v>
      </c>
      <c r="Q127" s="190">
        <f>IFERROR(VLOOKUP(C127,PRESTAMOS!$AO$1:$AU$10000,7,0),0)</f>
        <v>0</v>
      </c>
      <c r="R127" s="190">
        <f>IFERROR(VLOOKUP(C127,PRESTAMOS!$AG$1:$AM$10000,4,0),0)</f>
        <v>0</v>
      </c>
      <c r="S127" s="189">
        <f>IFERROR(VLOOKUP(C127,PRESTAMOS!$AW$1:$BC$10000,3,0),0)</f>
        <v>0</v>
      </c>
      <c r="T127" s="189">
        <f>IFERROR(VLOOKUP(C127,PRESTAMOS!$BE$1:$BK$10000,3,0),0)</f>
        <v>0</v>
      </c>
      <c r="U127" s="188">
        <f>IFERROR(VLOOKUP(C127,PRESTAMOS!$BE$1:$BK$10000,7,0),0)</f>
        <v>0</v>
      </c>
      <c r="V127" s="190">
        <f>IFERROR(VLOOKUP(C127,PRESTAMOS!$AW$1:$BC$10000,4,0),0)</f>
        <v>0</v>
      </c>
      <c r="W127" s="189">
        <f>IFERROR(VLOOKUP(C127,PRESTAMOS!$BM$1:$BS$10000,3,0),0)</f>
        <v>0</v>
      </c>
      <c r="X127" s="189">
        <f>IFERROR(VLOOKUP(C127,PRESTAMOS!$BU$1:$CA$10000,3,0),0)</f>
        <v>0</v>
      </c>
      <c r="Y127" s="190">
        <f>IFERROR(VLOOKUP(C127,PRESTAMOS!$BU$1:$CA$10000,7,0),0)</f>
        <v>0</v>
      </c>
      <c r="Z127" s="190">
        <f>IFERROR(VLOOKUP(C127,PRESTAMOS!$BM$1:$BS$10000,4,0),0)</f>
        <v>0</v>
      </c>
      <c r="AA127" s="189">
        <f>IFERROR(VLOOKUP(C127,AHORRO!$P$1:$S$10000,3,0),0)</f>
        <v>96902</v>
      </c>
      <c r="AB127" s="190"/>
      <c r="AC127" s="190"/>
      <c r="AD127" s="188"/>
      <c r="AE127" s="191"/>
      <c r="AF127" s="200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187"/>
      <c r="AU127" s="187"/>
      <c r="AV127" s="187"/>
      <c r="AW127" s="187"/>
      <c r="AX127" s="187"/>
      <c r="AY127" s="187"/>
      <c r="AZ127" s="187"/>
      <c r="BA127" s="187"/>
      <c r="BB127" s="187"/>
      <c r="BC127" s="187"/>
      <c r="BD127" s="187"/>
      <c r="BE127" s="187"/>
      <c r="BF127" s="187"/>
      <c r="BG127" s="187"/>
      <c r="BH127" s="187"/>
      <c r="BI127" s="187"/>
      <c r="BJ127" s="187"/>
      <c r="BK127" s="187"/>
      <c r="BL127" s="187"/>
      <c r="BM127" s="187"/>
      <c r="BN127" s="187"/>
      <c r="BO127" s="187"/>
      <c r="BP127" s="187"/>
      <c r="BQ127" s="187"/>
      <c r="BR127" s="187"/>
      <c r="BS127" s="187"/>
      <c r="BT127" s="187"/>
      <c r="BU127" s="187"/>
      <c r="BV127" s="187"/>
    </row>
    <row r="128" spans="1:74" x14ac:dyDescent="0.2">
      <c r="A128" s="193">
        <v>91186467</v>
      </c>
      <c r="B128" s="194" t="s">
        <v>539</v>
      </c>
      <c r="C128" s="195">
        <v>91186467</v>
      </c>
      <c r="D128" s="189">
        <f>IFERROR(VLOOKUP(C128,AHORRO!$F$1:$I$10000,3,0),0)</f>
        <v>351898</v>
      </c>
      <c r="E128" s="189">
        <f>IFERROR(VLOOKUP(C128,AHORRO!$A$1:$D$10000,3,0),0)</f>
        <v>176493</v>
      </c>
      <c r="F128" s="189">
        <f>IFERROR(VLOOKUP(C128,AHORRO!$K$1:$N$10000,3,0),0)</f>
        <v>343200</v>
      </c>
      <c r="G128" s="189">
        <f>IFERROR(VLOOKUP($C128,PRESTAMOS!$A$1:$C$10000,3,0),0)</f>
        <v>691542</v>
      </c>
      <c r="H128" s="189">
        <f>IFERROR(VLOOKUP(C128,PRESTAMOS!$I$1:$K$10000,3,0),0)</f>
        <v>57162</v>
      </c>
      <c r="I128" s="190">
        <f>IFERROR(VLOOKUP(C128,PRESTAMOS!$A$1:$G$10000,7,0),0)</f>
        <v>16</v>
      </c>
      <c r="J128" s="190" t="str">
        <f>IFERROR(VLOOKUP(C128,PRESTAMOS!$A$1:$G$10000,4,0),0)</f>
        <v>LIBRE INVERSION</v>
      </c>
      <c r="K128" s="189">
        <f>IFERROR(VLOOKUP(C128,PRESTAMOS!$Q$1:$W$10000,3,0),0)</f>
        <v>0</v>
      </c>
      <c r="L128" s="189">
        <f>IFERROR(VLOOKUP(C128,PRESTAMOS!$Y$1:$AE$10000,3,0),0)</f>
        <v>0</v>
      </c>
      <c r="M128" s="190">
        <f>IFERROR(VLOOKUP(C128,PRESTAMOS!$Y$1:$AE$10000,7,0),0)</f>
        <v>0</v>
      </c>
      <c r="N128" s="190">
        <f>IFERROR(VLOOKUP(C128,PRESTAMOS!$Q$1:$T$10000,4,0),0)</f>
        <v>0</v>
      </c>
      <c r="O128" s="189">
        <f>IFERROR(VLOOKUP(C128,PRESTAMOS!$AG$1:$AM$10000,3,0),0)</f>
        <v>0</v>
      </c>
      <c r="P128" s="189">
        <f>IFERROR(VLOOKUP(C128,PRESTAMOS!$AO$1:$AU$10000,3,0),0)</f>
        <v>0</v>
      </c>
      <c r="Q128" s="190">
        <f>IFERROR(VLOOKUP(C128,PRESTAMOS!$AO$1:$AU$10000,7,0),0)</f>
        <v>0</v>
      </c>
      <c r="R128" s="190">
        <f>IFERROR(VLOOKUP(C128,PRESTAMOS!$AG$1:$AM$10000,4,0),0)</f>
        <v>0</v>
      </c>
      <c r="S128" s="189">
        <f>IFERROR(VLOOKUP(C128,PRESTAMOS!$AW$1:$BC$10000,3,0),0)</f>
        <v>0</v>
      </c>
      <c r="T128" s="189">
        <f>IFERROR(VLOOKUP(C128,PRESTAMOS!$BE$1:$BK$10000,3,0),0)</f>
        <v>0</v>
      </c>
      <c r="U128" s="188">
        <f>IFERROR(VLOOKUP(C128,PRESTAMOS!$BE$1:$BK$10000,7,0),0)</f>
        <v>0</v>
      </c>
      <c r="V128" s="190">
        <f>IFERROR(VLOOKUP(C128,PRESTAMOS!$AW$1:$BC$10000,4,0),0)</f>
        <v>0</v>
      </c>
      <c r="W128" s="189">
        <f>IFERROR(VLOOKUP(C128,PRESTAMOS!$BM$1:$BS$10000,3,0),0)</f>
        <v>0</v>
      </c>
      <c r="X128" s="189">
        <f>IFERROR(VLOOKUP(C128,PRESTAMOS!$BU$1:$CA$10000,3,0),0)</f>
        <v>0</v>
      </c>
      <c r="Y128" s="190">
        <f>IFERROR(VLOOKUP(C128,PRESTAMOS!$BU$1:$CA$10000,7,0),0)</f>
        <v>0</v>
      </c>
      <c r="Z128" s="190">
        <f>IFERROR(VLOOKUP(C128,PRESTAMOS!$BM$1:$BS$10000,4,0),0)</f>
        <v>0</v>
      </c>
      <c r="AA128" s="189">
        <f>IFERROR(VLOOKUP(C128,AHORRO!$P$1:$S$10000,3,0),0)</f>
        <v>24847</v>
      </c>
      <c r="AB128" s="190"/>
      <c r="AC128" s="190"/>
      <c r="AD128" s="188"/>
      <c r="AE128" s="191"/>
      <c r="AF128" s="200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7"/>
      <c r="AT128" s="187"/>
      <c r="AU128" s="187"/>
      <c r="AV128" s="187"/>
      <c r="AW128" s="187"/>
      <c r="AX128" s="187"/>
      <c r="AY128" s="187"/>
      <c r="AZ128" s="187"/>
      <c r="BA128" s="187"/>
      <c r="BB128" s="187"/>
      <c r="BC128" s="187"/>
      <c r="BD128" s="187"/>
      <c r="BE128" s="187"/>
      <c r="BF128" s="187"/>
      <c r="BG128" s="187"/>
      <c r="BH128" s="187"/>
      <c r="BI128" s="187"/>
      <c r="BJ128" s="187"/>
      <c r="BK128" s="187"/>
      <c r="BL128" s="187"/>
      <c r="BM128" s="187"/>
      <c r="BN128" s="187"/>
      <c r="BO128" s="187"/>
      <c r="BP128" s="187"/>
      <c r="BQ128" s="187"/>
      <c r="BR128" s="187"/>
      <c r="BS128" s="187"/>
      <c r="BT128" s="187"/>
      <c r="BU128" s="187"/>
      <c r="BV128" s="187"/>
    </row>
    <row r="129" spans="1:74" x14ac:dyDescent="0.2">
      <c r="A129" s="186">
        <v>13745499</v>
      </c>
      <c r="B129" s="187" t="s">
        <v>124</v>
      </c>
      <c r="C129" s="188">
        <v>13745499</v>
      </c>
      <c r="D129" s="189">
        <f>IFERROR(VLOOKUP(C129,AHORRO!$F$1:$I$10000,3,0),0)</f>
        <v>1764350</v>
      </c>
      <c r="E129" s="189">
        <f>IFERROR(VLOOKUP(C129,AHORRO!$A$1:$D$10000,3,0),0)</f>
        <v>1056899</v>
      </c>
      <c r="F129" s="189">
        <f>IFERROR(VLOOKUP(C129,AHORRO!$K$1:$N$10000,3,0),0)</f>
        <v>1550631</v>
      </c>
      <c r="G129" s="189">
        <f>IFERROR(VLOOKUP($C129,PRESTAMOS!$A$1:$C$10000,3,0),0)</f>
        <v>995561</v>
      </c>
      <c r="H129" s="189">
        <f>IFERROR(VLOOKUP(C129,PRESTAMOS!$I$1:$K$10000,3,0),0)</f>
        <v>33149</v>
      </c>
      <c r="I129" s="190">
        <f>IFERROR(VLOOKUP(C129,PRESTAMOS!$A$1:$G$10000,7,0),0)</f>
        <v>10</v>
      </c>
      <c r="J129" s="190" t="str">
        <f>IFERROR(VLOOKUP(C129,PRESTAMOS!$A$1:$G$10000,4,0),0)</f>
        <v>MEJORAS LOCATIVAS</v>
      </c>
      <c r="K129" s="189">
        <f>IFERROR(VLOOKUP(C129,PRESTAMOS!$Q$1:$W$10000,3,0),0)</f>
        <v>37400</v>
      </c>
      <c r="L129" s="189">
        <f>IFERROR(VLOOKUP(C129,PRESTAMOS!$Y$1:$AE$10000,3,0),0)</f>
        <v>8</v>
      </c>
      <c r="M129" s="190">
        <f>IFERROR(VLOOKUP(C129,PRESTAMOS!$Y$1:$AE$10000,7,0),0)</f>
        <v>4</v>
      </c>
      <c r="N129" s="190" t="str">
        <f>IFERROR(VLOOKUP(C129,PRESTAMOS!$Q$1:$T$10000,4,0),0)</f>
        <v>PLAN FUNERARIO</v>
      </c>
      <c r="O129" s="189">
        <f>IFERROR(VLOOKUP(C129,PRESTAMOS!$AG$1:$AM$10000,3,0),0)</f>
        <v>0</v>
      </c>
      <c r="P129" s="189">
        <f>IFERROR(VLOOKUP(C129,PRESTAMOS!$AO$1:$AU$10000,3,0),0)</f>
        <v>0</v>
      </c>
      <c r="Q129" s="190">
        <f>IFERROR(VLOOKUP(C129,PRESTAMOS!$AO$1:$AU$10000,7,0),0)</f>
        <v>0</v>
      </c>
      <c r="R129" s="190">
        <f>IFERROR(VLOOKUP(C129,PRESTAMOS!$AG$1:$AM$10000,4,0),0)</f>
        <v>0</v>
      </c>
      <c r="S129" s="189">
        <f>IFERROR(VLOOKUP(C129,PRESTAMOS!$AW$1:$BC$10000,3,0),0)</f>
        <v>0</v>
      </c>
      <c r="T129" s="189">
        <f>IFERROR(VLOOKUP(C129,PRESTAMOS!$BE$1:$BK$10000,3,0),0)</f>
        <v>0</v>
      </c>
      <c r="U129" s="188">
        <f>IFERROR(VLOOKUP(C129,PRESTAMOS!$BE$1:$BK$10000,7,0),0)</f>
        <v>0</v>
      </c>
      <c r="V129" s="190">
        <f>IFERROR(VLOOKUP(C129,PRESTAMOS!$AW$1:$BC$10000,4,0),0)</f>
        <v>0</v>
      </c>
      <c r="W129" s="189">
        <f>IFERROR(VLOOKUP(C129,PRESTAMOS!$BM$1:$BS$10000,3,0),0)</f>
        <v>0</v>
      </c>
      <c r="X129" s="189">
        <f>IFERROR(VLOOKUP(C129,PRESTAMOS!$BU$1:$CA$10000,3,0),0)</f>
        <v>0</v>
      </c>
      <c r="Y129" s="190">
        <f>IFERROR(VLOOKUP(C129,PRESTAMOS!$BU$1:$CA$10000,7,0),0)</f>
        <v>0</v>
      </c>
      <c r="Z129" s="190">
        <f>IFERROR(VLOOKUP(C129,PRESTAMOS!$BM$1:$BS$10000,4,0),0)</f>
        <v>0</v>
      </c>
      <c r="AA129" s="189">
        <f>IFERROR(VLOOKUP(C129,AHORRO!$P$1:$S$10000,3,0),0)</f>
        <v>67301</v>
      </c>
      <c r="AB129" s="190"/>
      <c r="AC129" s="190"/>
      <c r="AD129" s="188"/>
      <c r="AE129" s="191"/>
      <c r="AF129" s="200"/>
      <c r="AG129" s="187"/>
      <c r="AH129" s="187"/>
      <c r="AI129" s="187"/>
      <c r="AJ129" s="187"/>
      <c r="AK129" s="187"/>
      <c r="AL129" s="187"/>
      <c r="AM129" s="187"/>
      <c r="AN129" s="187"/>
      <c r="AO129" s="187"/>
      <c r="AP129" s="187"/>
      <c r="AQ129" s="187"/>
      <c r="AR129" s="187"/>
      <c r="AS129" s="187"/>
      <c r="AT129" s="187"/>
      <c r="AU129" s="187"/>
      <c r="AV129" s="187"/>
      <c r="AW129" s="187"/>
      <c r="AX129" s="187"/>
      <c r="AY129" s="187"/>
      <c r="AZ129" s="187"/>
      <c r="BA129" s="187"/>
      <c r="BB129" s="187"/>
      <c r="BC129" s="187"/>
      <c r="BD129" s="187"/>
      <c r="BE129" s="187"/>
      <c r="BF129" s="187"/>
      <c r="BG129" s="187"/>
      <c r="BH129" s="187"/>
      <c r="BI129" s="187"/>
      <c r="BJ129" s="187"/>
      <c r="BK129" s="187"/>
      <c r="BL129" s="187"/>
      <c r="BM129" s="187"/>
      <c r="BN129" s="187"/>
      <c r="BO129" s="187"/>
      <c r="BP129" s="187"/>
      <c r="BQ129" s="187"/>
      <c r="BR129" s="187"/>
      <c r="BS129" s="187"/>
      <c r="BT129" s="187"/>
      <c r="BU129" s="187"/>
      <c r="BV129" s="187"/>
    </row>
    <row r="130" spans="1:74" x14ac:dyDescent="0.2">
      <c r="A130" s="186">
        <v>1052700380</v>
      </c>
      <c r="B130" s="187" t="s">
        <v>447</v>
      </c>
      <c r="C130" s="188">
        <v>1052700380</v>
      </c>
      <c r="D130" s="189">
        <f>IFERROR(VLOOKUP(C130,AHORRO!$F$1:$I$10000,3,0),0)</f>
        <v>277043</v>
      </c>
      <c r="E130" s="189">
        <f>IFERROR(VLOOKUP(C130,AHORRO!$A$1:$D$10000,3,0),0)</f>
        <v>428071</v>
      </c>
      <c r="F130" s="189">
        <f>IFERROR(VLOOKUP(C130,AHORRO!$K$1:$N$10000,3,0),0)</f>
        <v>267959</v>
      </c>
      <c r="G130" s="189">
        <f>IFERROR(VLOOKUP($C130,PRESTAMOS!$A$1:$C$10000,3,0),0)</f>
        <v>0</v>
      </c>
      <c r="H130" s="189">
        <f>IFERROR(VLOOKUP(C130,PRESTAMOS!$I$1:$K$10000,3,0),0)</f>
        <v>0</v>
      </c>
      <c r="I130" s="190">
        <f>IFERROR(VLOOKUP(C130,PRESTAMOS!$A$1:$G$10000,7,0),0)</f>
        <v>0</v>
      </c>
      <c r="J130" s="190">
        <f>IFERROR(VLOOKUP(C130,PRESTAMOS!$A$1:$G$10000,4,0),0)</f>
        <v>0</v>
      </c>
      <c r="K130" s="189">
        <f>IFERROR(VLOOKUP(C130,PRESTAMOS!$Q$1:$W$10000,3,0),0)</f>
        <v>0</v>
      </c>
      <c r="L130" s="189">
        <f>IFERROR(VLOOKUP(C130,PRESTAMOS!$Y$1:$AE$10000,3,0),0)</f>
        <v>0</v>
      </c>
      <c r="M130" s="190">
        <f>IFERROR(VLOOKUP(C130,PRESTAMOS!$Y$1:$AE$10000,7,0),0)</f>
        <v>0</v>
      </c>
      <c r="N130" s="190">
        <f>IFERROR(VLOOKUP(C130,PRESTAMOS!$Q$1:$T$10000,4,0),0)</f>
        <v>0</v>
      </c>
      <c r="O130" s="189">
        <f>IFERROR(VLOOKUP(C130,PRESTAMOS!$AG$1:$AM$10000,3,0),0)</f>
        <v>0</v>
      </c>
      <c r="P130" s="189">
        <f>IFERROR(VLOOKUP(C130,PRESTAMOS!$AO$1:$AU$10000,3,0),0)</f>
        <v>0</v>
      </c>
      <c r="Q130" s="190">
        <f>IFERROR(VLOOKUP(C130,PRESTAMOS!$AO$1:$AU$10000,7,0),0)</f>
        <v>0</v>
      </c>
      <c r="R130" s="190">
        <f>IFERROR(VLOOKUP(C130,PRESTAMOS!$AG$1:$AM$10000,4,0),0)</f>
        <v>0</v>
      </c>
      <c r="S130" s="189">
        <f>IFERROR(VLOOKUP(C130,PRESTAMOS!$AW$1:$BC$10000,3,0),0)</f>
        <v>0</v>
      </c>
      <c r="T130" s="189">
        <f>IFERROR(VLOOKUP(C130,PRESTAMOS!$BE$1:$BK$10000,3,0),0)</f>
        <v>0</v>
      </c>
      <c r="U130" s="188">
        <f>IFERROR(VLOOKUP(C130,PRESTAMOS!$BE$1:$BK$10000,7,0),0)</f>
        <v>0</v>
      </c>
      <c r="V130" s="190">
        <f>IFERROR(VLOOKUP(C130,PRESTAMOS!$AW$1:$BC$10000,4,0),0)</f>
        <v>0</v>
      </c>
      <c r="W130" s="189">
        <f>IFERROR(VLOOKUP(C130,PRESTAMOS!$BM$1:$BS$10000,3,0),0)</f>
        <v>0</v>
      </c>
      <c r="X130" s="189">
        <f>IFERROR(VLOOKUP(C130,PRESTAMOS!$BU$1:$CA$10000,3,0),0)</f>
        <v>0</v>
      </c>
      <c r="Y130" s="190">
        <f>IFERROR(VLOOKUP(C130,PRESTAMOS!$BU$1:$CA$10000,7,0),0)</f>
        <v>0</v>
      </c>
      <c r="Z130" s="190">
        <f>IFERROR(VLOOKUP(C130,PRESTAMOS!$BM$1:$BS$10000,4,0),0)</f>
        <v>0</v>
      </c>
      <c r="AA130" s="189">
        <f>IFERROR(VLOOKUP(C130,AHORRO!$P$1:$S$10000,3,0),0)</f>
        <v>24236</v>
      </c>
      <c r="AB130" s="190"/>
      <c r="AC130" s="190"/>
      <c r="AD130" s="188"/>
      <c r="AE130" s="191"/>
      <c r="AF130" s="200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87"/>
      <c r="AQ130" s="187"/>
      <c r="AR130" s="187"/>
      <c r="AS130" s="187"/>
      <c r="AT130" s="187"/>
      <c r="AU130" s="187"/>
      <c r="AV130" s="187"/>
      <c r="AW130" s="187"/>
      <c r="AX130" s="187"/>
      <c r="AY130" s="187"/>
      <c r="AZ130" s="187"/>
      <c r="BA130" s="187"/>
      <c r="BB130" s="187"/>
      <c r="BC130" s="187"/>
      <c r="BD130" s="187"/>
      <c r="BE130" s="187"/>
      <c r="BF130" s="187"/>
      <c r="BG130" s="187"/>
      <c r="BH130" s="187"/>
      <c r="BI130" s="187"/>
      <c r="BJ130" s="187"/>
      <c r="BK130" s="187"/>
      <c r="BL130" s="187"/>
      <c r="BM130" s="187"/>
      <c r="BN130" s="187"/>
      <c r="BO130" s="187"/>
      <c r="BP130" s="187"/>
      <c r="BQ130" s="187"/>
      <c r="BR130" s="187"/>
      <c r="BS130" s="187"/>
      <c r="BT130" s="187"/>
      <c r="BU130" s="187"/>
      <c r="BV130" s="187"/>
    </row>
    <row r="131" spans="1:74" x14ac:dyDescent="0.2">
      <c r="A131" s="186">
        <v>1052387686</v>
      </c>
      <c r="B131" s="187" t="s">
        <v>335</v>
      </c>
      <c r="C131" s="197">
        <v>1052387686</v>
      </c>
      <c r="D131" s="189">
        <f>IFERROR(VLOOKUP(C131,AHORRO!$F$1:$I$10000,3,0),0)</f>
        <v>414127</v>
      </c>
      <c r="E131" s="189">
        <f>IFERROR(VLOOKUP(C131,AHORRO!$A$1:$D$10000,3,0),0)</f>
        <v>832644</v>
      </c>
      <c r="F131" s="189">
        <f>IFERROR(VLOOKUP(C131,AHORRO!$K$1:$N$10000,3,0),0)</f>
        <v>398766</v>
      </c>
      <c r="G131" s="189">
        <f>IFERROR(VLOOKUP($C131,PRESTAMOS!$A$1:$C$10000,3,0),0)</f>
        <v>241880</v>
      </c>
      <c r="H131" s="189">
        <f>IFERROR(VLOOKUP(C131,PRESTAMOS!$I$1:$K$10000,3,0),0)</f>
        <v>34732</v>
      </c>
      <c r="I131" s="190">
        <f>IFERROR(VLOOKUP(C131,PRESTAMOS!$A$1:$G$10000,7,0),0)</f>
        <v>28</v>
      </c>
      <c r="J131" s="190" t="str">
        <f>IFERROR(VLOOKUP(C131,PRESTAMOS!$A$1:$G$10000,4,0),0)</f>
        <v>LIBRE INVERSION</v>
      </c>
      <c r="K131" s="189">
        <f>IFERROR(VLOOKUP(C131,PRESTAMOS!$Q$1:$W$10000,3,0),0)</f>
        <v>0</v>
      </c>
      <c r="L131" s="189">
        <f>IFERROR(VLOOKUP(C131,PRESTAMOS!$Y$1:$AE$10000,3,0),0)</f>
        <v>0</v>
      </c>
      <c r="M131" s="190">
        <f>IFERROR(VLOOKUP(C131,PRESTAMOS!$Y$1:$AE$10000,7,0),0)</f>
        <v>0</v>
      </c>
      <c r="N131" s="190">
        <f>IFERROR(VLOOKUP(C131,PRESTAMOS!$Q$1:$T$10000,4,0),0)</f>
        <v>0</v>
      </c>
      <c r="O131" s="189">
        <f>IFERROR(VLOOKUP(C131,PRESTAMOS!$AG$1:$AM$10000,3,0),0)</f>
        <v>0</v>
      </c>
      <c r="P131" s="189">
        <f>IFERROR(VLOOKUP(C131,PRESTAMOS!$AO$1:$AU$10000,3,0),0)</f>
        <v>0</v>
      </c>
      <c r="Q131" s="190">
        <f>IFERROR(VLOOKUP(C131,PRESTAMOS!$AO$1:$AU$10000,7,0),0)</f>
        <v>0</v>
      </c>
      <c r="R131" s="190">
        <f>IFERROR(VLOOKUP(C131,PRESTAMOS!$AG$1:$AM$10000,4,0),0)</f>
        <v>0</v>
      </c>
      <c r="S131" s="189">
        <f>IFERROR(VLOOKUP(C131,PRESTAMOS!$AW$1:$BC$10000,3,0),0)</f>
        <v>0</v>
      </c>
      <c r="T131" s="189">
        <f>IFERROR(VLOOKUP(C131,PRESTAMOS!$BE$1:$BK$10000,3,0),0)</f>
        <v>0</v>
      </c>
      <c r="U131" s="188">
        <f>IFERROR(VLOOKUP(C131,PRESTAMOS!$BE$1:$BK$10000,7,0),0)</f>
        <v>0</v>
      </c>
      <c r="V131" s="190">
        <f>IFERROR(VLOOKUP(C131,PRESTAMOS!$AW$1:$BC$10000,4,0),0)</f>
        <v>0</v>
      </c>
      <c r="W131" s="189">
        <f>IFERROR(VLOOKUP(C131,PRESTAMOS!$BM$1:$BS$10000,3,0),0)</f>
        <v>0</v>
      </c>
      <c r="X131" s="189">
        <f>IFERROR(VLOOKUP(C131,PRESTAMOS!$BU$1:$CA$10000,3,0),0)</f>
        <v>0</v>
      </c>
      <c r="Y131" s="190">
        <f>IFERROR(VLOOKUP(C131,PRESTAMOS!$BU$1:$CA$10000,7,0),0)</f>
        <v>0</v>
      </c>
      <c r="Z131" s="190">
        <f>IFERROR(VLOOKUP(C131,PRESTAMOS!$BM$1:$BS$10000,4,0),0)</f>
        <v>0</v>
      </c>
      <c r="AA131" s="189">
        <f>IFERROR(VLOOKUP(C131,AHORRO!$P$1:$S$10000,3,0),0)</f>
        <v>46203</v>
      </c>
      <c r="AB131" s="190"/>
      <c r="AC131" s="190"/>
      <c r="AD131" s="188"/>
      <c r="AE131" s="191"/>
      <c r="AF131" s="200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87"/>
      <c r="AT131" s="187"/>
      <c r="AU131" s="187"/>
      <c r="AV131" s="187"/>
      <c r="AW131" s="187"/>
      <c r="AX131" s="187"/>
      <c r="AY131" s="187"/>
      <c r="AZ131" s="187"/>
      <c r="BA131" s="187"/>
      <c r="BB131" s="187"/>
      <c r="BC131" s="187"/>
      <c r="BD131" s="187"/>
      <c r="BE131" s="187"/>
      <c r="BF131" s="187"/>
      <c r="BG131" s="187"/>
      <c r="BH131" s="187"/>
      <c r="BI131" s="187"/>
      <c r="BJ131" s="187"/>
      <c r="BK131" s="187"/>
      <c r="BL131" s="187"/>
      <c r="BM131" s="187"/>
      <c r="BN131" s="187"/>
      <c r="BO131" s="187"/>
      <c r="BP131" s="187"/>
      <c r="BQ131" s="187"/>
      <c r="BR131" s="187"/>
      <c r="BS131" s="187"/>
      <c r="BT131" s="187"/>
      <c r="BU131" s="187"/>
      <c r="BV131" s="187"/>
    </row>
    <row r="132" spans="1:74" x14ac:dyDescent="0.2">
      <c r="A132" s="173">
        <v>1082246980</v>
      </c>
      <c r="B132" s="170" t="s">
        <v>492</v>
      </c>
      <c r="C132" s="192">
        <v>1082246980</v>
      </c>
      <c r="D132" s="189">
        <f>IFERROR(VLOOKUP(C132,AHORRO!$F$1:$I$10000,3,0),0)</f>
        <v>407779</v>
      </c>
      <c r="E132" s="189">
        <f>IFERROR(VLOOKUP(C132,AHORRO!$A$1:$D$10000,3,0),0)</f>
        <v>10062</v>
      </c>
      <c r="F132" s="189">
        <f>IFERROR(VLOOKUP(C132,AHORRO!$K$1:$N$10000,3,0),0)</f>
        <v>396125</v>
      </c>
      <c r="G132" s="189">
        <f>IFERROR(VLOOKUP($C132,PRESTAMOS!$A$1:$C$10000,3,0),0)</f>
        <v>1209340</v>
      </c>
      <c r="H132" s="189">
        <f>IFERROR(VLOOKUP(C132,PRESTAMOS!$I$1:$K$10000,3,0),0)</f>
        <v>173664</v>
      </c>
      <c r="I132" s="190">
        <f>IFERROR(VLOOKUP(C132,PRESTAMOS!$A$1:$G$10000,7,0),0)</f>
        <v>28</v>
      </c>
      <c r="J132" s="190" t="str">
        <f>IFERROR(VLOOKUP(C132,PRESTAMOS!$A$1:$G$10000,4,0),0)</f>
        <v>LIBRE INVERSION</v>
      </c>
      <c r="K132" s="189">
        <f>IFERROR(VLOOKUP(C132,PRESTAMOS!$Q$1:$W$10000,3,0),0)</f>
        <v>0</v>
      </c>
      <c r="L132" s="189">
        <f>IFERROR(VLOOKUP(C132,PRESTAMOS!$Y$1:$AE$10000,3,0),0)</f>
        <v>0</v>
      </c>
      <c r="M132" s="190">
        <f>IFERROR(VLOOKUP(C132,PRESTAMOS!$Y$1:$AE$10000,7,0),0)</f>
        <v>0</v>
      </c>
      <c r="N132" s="190">
        <f>IFERROR(VLOOKUP(C132,PRESTAMOS!$Q$1:$T$10000,4,0),0)</f>
        <v>0</v>
      </c>
      <c r="O132" s="189">
        <f>IFERROR(VLOOKUP(C132,PRESTAMOS!$AG$1:$AM$10000,3,0),0)</f>
        <v>0</v>
      </c>
      <c r="P132" s="189">
        <f>IFERROR(VLOOKUP(C132,PRESTAMOS!$AO$1:$AU$10000,3,0),0)</f>
        <v>0</v>
      </c>
      <c r="Q132" s="190">
        <f>IFERROR(VLOOKUP(C132,PRESTAMOS!$AO$1:$AU$10000,7,0),0)</f>
        <v>0</v>
      </c>
      <c r="R132" s="190">
        <f>IFERROR(VLOOKUP(C132,PRESTAMOS!$AG$1:$AM$10000,4,0),0)</f>
        <v>0</v>
      </c>
      <c r="S132" s="189">
        <f>IFERROR(VLOOKUP(C132,PRESTAMOS!$AW$1:$BC$10000,3,0),0)</f>
        <v>0</v>
      </c>
      <c r="T132" s="189">
        <f>IFERROR(VLOOKUP(C132,PRESTAMOS!$BE$1:$BK$10000,3,0),0)</f>
        <v>0</v>
      </c>
      <c r="U132" s="188">
        <f>IFERROR(VLOOKUP(C132,PRESTAMOS!$BE$1:$BK$10000,7,0),0)</f>
        <v>0</v>
      </c>
      <c r="V132" s="190">
        <f>IFERROR(VLOOKUP(C132,PRESTAMOS!$AW$1:$BC$10000,4,0),0)</f>
        <v>0</v>
      </c>
      <c r="W132" s="189">
        <f>IFERROR(VLOOKUP(C132,PRESTAMOS!$BM$1:$BS$10000,3,0),0)</f>
        <v>0</v>
      </c>
      <c r="X132" s="189">
        <f>IFERROR(VLOOKUP(C132,PRESTAMOS!$BU$1:$CA$10000,3,0),0)</f>
        <v>0</v>
      </c>
      <c r="Y132" s="190">
        <f>IFERROR(VLOOKUP(C132,PRESTAMOS!$BU$1:$CA$10000,7,0),0)</f>
        <v>0</v>
      </c>
      <c r="Z132" s="190">
        <f>IFERROR(VLOOKUP(C132,PRESTAMOS!$BM$1:$BS$10000,4,0),0)</f>
        <v>0</v>
      </c>
      <c r="AA132" s="189">
        <f>IFERROR(VLOOKUP(C132,AHORRO!$P$1:$S$10000,3,0),0)</f>
        <v>16801</v>
      </c>
      <c r="AB132" s="190"/>
      <c r="AC132" s="190"/>
      <c r="AD132" s="188"/>
      <c r="AE132" s="191"/>
      <c r="AF132" s="200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187"/>
      <c r="AV132" s="187"/>
      <c r="AW132" s="187"/>
      <c r="AX132" s="187"/>
      <c r="AY132" s="187"/>
      <c r="AZ132" s="187"/>
      <c r="BA132" s="187"/>
      <c r="BB132" s="187"/>
      <c r="BC132" s="187"/>
      <c r="BD132" s="187"/>
      <c r="BE132" s="187"/>
      <c r="BF132" s="187"/>
      <c r="BG132" s="187"/>
      <c r="BH132" s="187"/>
      <c r="BI132" s="187"/>
      <c r="BJ132" s="187"/>
      <c r="BK132" s="187"/>
      <c r="BL132" s="187"/>
      <c r="BM132" s="187"/>
      <c r="BN132" s="187"/>
      <c r="BO132" s="187"/>
      <c r="BP132" s="187"/>
      <c r="BQ132" s="187"/>
      <c r="BR132" s="187"/>
      <c r="BS132" s="187"/>
      <c r="BT132" s="187"/>
      <c r="BU132" s="187"/>
      <c r="BV132" s="187"/>
    </row>
    <row r="133" spans="1:74" x14ac:dyDescent="0.2">
      <c r="A133" s="186">
        <v>80493480</v>
      </c>
      <c r="B133" s="187" t="s">
        <v>707</v>
      </c>
      <c r="C133" s="197">
        <v>80493480</v>
      </c>
      <c r="D133" s="189">
        <f>IFERROR(VLOOKUP(C133,AHORRO!$F$1:$I$10000,3,0),0)</f>
        <v>15178</v>
      </c>
      <c r="E133" s="189">
        <f>IFERROR(VLOOKUP(C133,AHORRO!$A$1:$D$10000,3,0),0)</f>
        <v>10126</v>
      </c>
      <c r="F133" s="189">
        <f>IFERROR(VLOOKUP(C133,AHORRO!$K$1:$N$10000,3,0),0)</f>
        <v>15000</v>
      </c>
      <c r="G133" s="189">
        <f>IFERROR(VLOOKUP($C133,PRESTAMOS!$A$1:$C$10000,3,0),0)</f>
        <v>0</v>
      </c>
      <c r="H133" s="189">
        <f>IFERROR(VLOOKUP(C133,PRESTAMOS!$I$1:$K$10000,3,0),0)</f>
        <v>0</v>
      </c>
      <c r="I133" s="190">
        <f>IFERROR(VLOOKUP(C133,PRESTAMOS!$A$1:$G$10000,7,0),0)</f>
        <v>0</v>
      </c>
      <c r="J133" s="190">
        <f>IFERROR(VLOOKUP(C133,PRESTAMOS!$A$1:$G$10000,4,0),0)</f>
        <v>0</v>
      </c>
      <c r="K133" s="189">
        <f>IFERROR(VLOOKUP(C133,PRESTAMOS!$Q$1:$W$10000,3,0),0)</f>
        <v>0</v>
      </c>
      <c r="L133" s="189">
        <f>IFERROR(VLOOKUP(C133,PRESTAMOS!$Y$1:$AE$10000,3,0),0)</f>
        <v>0</v>
      </c>
      <c r="M133" s="190">
        <f>IFERROR(VLOOKUP(C133,PRESTAMOS!$Y$1:$AE$10000,7,0),0)</f>
        <v>0</v>
      </c>
      <c r="N133" s="190">
        <f>IFERROR(VLOOKUP(C133,PRESTAMOS!$Q$1:$T$10000,4,0),0)</f>
        <v>0</v>
      </c>
      <c r="O133" s="189">
        <f>IFERROR(VLOOKUP(C133,PRESTAMOS!$AG$1:$AM$10000,3,0),0)</f>
        <v>0</v>
      </c>
      <c r="P133" s="189">
        <f>IFERROR(VLOOKUP(C133,PRESTAMOS!$AO$1:$AU$10000,3,0),0)</f>
        <v>0</v>
      </c>
      <c r="Q133" s="190">
        <f>IFERROR(VLOOKUP(C133,PRESTAMOS!$AO$1:$AU$10000,7,0),0)</f>
        <v>0</v>
      </c>
      <c r="R133" s="190">
        <f>IFERROR(VLOOKUP(C133,PRESTAMOS!$AG$1:$AM$10000,4,0),0)</f>
        <v>0</v>
      </c>
      <c r="S133" s="189">
        <f>IFERROR(VLOOKUP(C133,PRESTAMOS!$AW$1:$BC$10000,3,0),0)</f>
        <v>0</v>
      </c>
      <c r="T133" s="189">
        <f>IFERROR(VLOOKUP(C133,PRESTAMOS!$BE$1:$BK$10000,3,0),0)</f>
        <v>0</v>
      </c>
      <c r="U133" s="188">
        <f>IFERROR(VLOOKUP(C133,PRESTAMOS!$BE$1:$BK$10000,7,0),0)</f>
        <v>0</v>
      </c>
      <c r="V133" s="190">
        <f>IFERROR(VLOOKUP(C133,PRESTAMOS!$AW$1:$BC$10000,4,0),0)</f>
        <v>0</v>
      </c>
      <c r="W133" s="189">
        <f>IFERROR(VLOOKUP(C133,PRESTAMOS!$BM$1:$BS$10000,3,0),0)</f>
        <v>0</v>
      </c>
      <c r="X133" s="189">
        <f>IFERROR(VLOOKUP(C133,PRESTAMOS!$BU$1:$CA$10000,3,0),0)</f>
        <v>0</v>
      </c>
      <c r="Y133" s="190">
        <f>IFERROR(VLOOKUP(C133,PRESTAMOS!$BU$1:$CA$10000,7,0),0)</f>
        <v>0</v>
      </c>
      <c r="Z133" s="190">
        <f>IFERROR(VLOOKUP(C133,PRESTAMOS!$BM$1:$BS$10000,4,0),0)</f>
        <v>0</v>
      </c>
      <c r="AA133" s="189">
        <f>IFERROR(VLOOKUP(C133,AHORRO!$P$1:$S$10000,3,0),0)</f>
        <v>509</v>
      </c>
      <c r="AB133" s="190"/>
      <c r="AC133" s="190"/>
      <c r="AD133" s="188"/>
      <c r="AE133" s="191"/>
      <c r="AF133" s="200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187"/>
      <c r="AV133" s="187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7"/>
      <c r="BG133" s="187"/>
      <c r="BH133" s="187"/>
      <c r="BI133" s="187"/>
      <c r="BJ133" s="187"/>
      <c r="BK133" s="187"/>
      <c r="BL133" s="187"/>
      <c r="BM133" s="187"/>
      <c r="BN133" s="187"/>
      <c r="BO133" s="187"/>
      <c r="BP133" s="187"/>
      <c r="BQ133" s="187"/>
      <c r="BR133" s="187"/>
      <c r="BS133" s="187"/>
      <c r="BT133" s="187"/>
      <c r="BU133" s="187"/>
      <c r="BV133" s="187"/>
    </row>
    <row r="134" spans="1:74" x14ac:dyDescent="0.2">
      <c r="A134" s="193">
        <v>1090387689</v>
      </c>
      <c r="B134" s="194" t="s">
        <v>302</v>
      </c>
      <c r="C134" s="195">
        <v>1090387689</v>
      </c>
      <c r="D134" s="189">
        <f>IFERROR(VLOOKUP(C134,AHORRO!$F$1:$I$10000,3,0),0)</f>
        <v>2641945</v>
      </c>
      <c r="E134" s="189">
        <f>IFERROR(VLOOKUP(C134,AHORRO!$A$1:$D$10000,3,0),0)</f>
        <v>211381</v>
      </c>
      <c r="F134" s="189">
        <f>IFERROR(VLOOKUP(C134,AHORRO!$K$1:$N$10000,3,0),0)</f>
        <v>2519951</v>
      </c>
      <c r="G134" s="189">
        <f>IFERROR(VLOOKUP($C134,PRESTAMOS!$A$1:$C$10000,3,0),0)</f>
        <v>13981759</v>
      </c>
      <c r="H134" s="189">
        <f>IFERROR(VLOOKUP(C134,PRESTAMOS!$I$1:$K$10000,3,0),0)</f>
        <v>2991989</v>
      </c>
      <c r="I134" s="190">
        <f>IFERROR(VLOOKUP(C134,PRESTAMOS!$A$1:$G$10000,7,0),0)</f>
        <v>66</v>
      </c>
      <c r="J134" s="190" t="str">
        <f>IFERROR(VLOOKUP(C134,PRESTAMOS!$A$1:$G$10000,4,0),0)</f>
        <v>VEHICULO</v>
      </c>
      <c r="K134" s="189">
        <f>IFERROR(VLOOKUP(C134,PRESTAMOS!$Q$1:$W$10000,3,0),0)</f>
        <v>0</v>
      </c>
      <c r="L134" s="189">
        <f>IFERROR(VLOOKUP(C134,PRESTAMOS!$Y$1:$AE$10000,3,0),0)</f>
        <v>0</v>
      </c>
      <c r="M134" s="190">
        <f>IFERROR(VLOOKUP(C134,PRESTAMOS!$Y$1:$AE$10000,7,0),0)</f>
        <v>0</v>
      </c>
      <c r="N134" s="190">
        <f>IFERROR(VLOOKUP(C134,PRESTAMOS!$Q$1:$T$10000,4,0),0)</f>
        <v>0</v>
      </c>
      <c r="O134" s="189">
        <f>IFERROR(VLOOKUP(C134,PRESTAMOS!$AG$1:$AM$10000,3,0),0)</f>
        <v>0</v>
      </c>
      <c r="P134" s="189">
        <f>IFERROR(VLOOKUP(C134,PRESTAMOS!$AO$1:$AU$10000,3,0),0)</f>
        <v>0</v>
      </c>
      <c r="Q134" s="190">
        <f>IFERROR(VLOOKUP(C134,PRESTAMOS!$AO$1:$AU$10000,7,0),0)</f>
        <v>0</v>
      </c>
      <c r="R134" s="190">
        <f>IFERROR(VLOOKUP(C134,PRESTAMOS!$AG$1:$AM$10000,4,0),0)</f>
        <v>0</v>
      </c>
      <c r="S134" s="189">
        <f>IFERROR(VLOOKUP(C134,PRESTAMOS!$AW$1:$BC$10000,3,0),0)</f>
        <v>0</v>
      </c>
      <c r="T134" s="189">
        <f>IFERROR(VLOOKUP(C134,PRESTAMOS!$BE$1:$BK$10000,3,0),0)</f>
        <v>0</v>
      </c>
      <c r="U134" s="188">
        <f>IFERROR(VLOOKUP(C134,PRESTAMOS!$BE$1:$BK$10000,7,0),0)</f>
        <v>0</v>
      </c>
      <c r="V134" s="190">
        <f>IFERROR(VLOOKUP(C134,PRESTAMOS!$AW$1:$BC$10000,4,0),0)</f>
        <v>0</v>
      </c>
      <c r="W134" s="189">
        <f>IFERROR(VLOOKUP(C134,PRESTAMOS!$BM$1:$BS$10000,3,0),0)</f>
        <v>0</v>
      </c>
      <c r="X134" s="189">
        <f>IFERROR(VLOOKUP(C134,PRESTAMOS!$BU$1:$CA$10000,3,0),0)</f>
        <v>0</v>
      </c>
      <c r="Y134" s="190">
        <f>IFERROR(VLOOKUP(C134,PRESTAMOS!$BU$1:$CA$10000,7,0),0)</f>
        <v>0</v>
      </c>
      <c r="Z134" s="190">
        <f>IFERROR(VLOOKUP(C134,PRESTAMOS!$BM$1:$BS$10000,4,0),0)</f>
        <v>0</v>
      </c>
      <c r="AA134" s="189">
        <f>IFERROR(VLOOKUP(C134,AHORRO!$P$1:$S$10000,3,0),0)</f>
        <v>63593</v>
      </c>
      <c r="AB134" s="190"/>
      <c r="AC134" s="190"/>
      <c r="AD134" s="188"/>
      <c r="AE134" s="191"/>
      <c r="AF134" s="200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7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7"/>
      <c r="BM134" s="187"/>
      <c r="BN134" s="187"/>
      <c r="BO134" s="187"/>
      <c r="BP134" s="187"/>
      <c r="BQ134" s="187"/>
      <c r="BR134" s="187"/>
      <c r="BS134" s="187"/>
      <c r="BT134" s="187"/>
      <c r="BU134" s="187"/>
      <c r="BV134" s="187"/>
    </row>
    <row r="135" spans="1:74" x14ac:dyDescent="0.2">
      <c r="A135" s="186">
        <v>91244485</v>
      </c>
      <c r="B135" s="187" t="s">
        <v>320</v>
      </c>
      <c r="C135" s="188">
        <v>91244485</v>
      </c>
      <c r="D135" s="189">
        <f>IFERROR(VLOOKUP(C135,AHORRO!$F$1:$I$10000,3,0),0)</f>
        <v>3688806</v>
      </c>
      <c r="E135" s="189">
        <f>IFERROR(VLOOKUP(C135,AHORRO!$A$1:$D$10000,3,0),0)</f>
        <v>228610</v>
      </c>
      <c r="F135" s="189">
        <f>IFERROR(VLOOKUP(C135,AHORRO!$K$1:$N$10000,3,0),0)</f>
        <v>3513898</v>
      </c>
      <c r="G135" s="189">
        <f>IFERROR(VLOOKUP($C135,PRESTAMOS!$A$1:$C$10000,3,0),0)</f>
        <v>1765899</v>
      </c>
      <c r="H135" s="189">
        <f>IFERROR(VLOOKUP(C135,PRESTAMOS!$I$1:$K$10000,3,0),0)</f>
        <v>76325</v>
      </c>
      <c r="I135" s="190">
        <f>IFERROR(VLOOKUP(C135,PRESTAMOS!$A$1:$G$10000,7,0),0)</f>
        <v>8</v>
      </c>
      <c r="J135" s="190" t="str">
        <f>IFERROR(VLOOKUP(C135,PRESTAMOS!$A$1:$G$10000,4,0),0)</f>
        <v>LIBRE INVERSION</v>
      </c>
      <c r="K135" s="189">
        <f>IFERROR(VLOOKUP(C135,PRESTAMOS!$Q$1:$W$10000,3,0),0)</f>
        <v>1012959</v>
      </c>
      <c r="L135" s="189">
        <f>IFERROR(VLOOKUP(C135,PRESTAMOS!$Y$1:$AE$10000,3,0),0)</f>
        <v>16513</v>
      </c>
      <c r="M135" s="190">
        <f>IFERROR(VLOOKUP(C135,PRESTAMOS!$Y$1:$AE$10000,7,0),0)</f>
        <v>4</v>
      </c>
      <c r="N135" s="190" t="str">
        <f>IFERROR(VLOOKUP(C135,PRESTAMOS!$Q$1:$T$10000,4,0),0)</f>
        <v>CREDITO NAVIDEÑO</v>
      </c>
      <c r="O135" s="189">
        <f>IFERROR(VLOOKUP(C135,PRESTAMOS!$AG$1:$AM$10000,3,0),0)</f>
        <v>0</v>
      </c>
      <c r="P135" s="189">
        <f>IFERROR(VLOOKUP(C135,PRESTAMOS!$AO$1:$AU$10000,3,0),0)</f>
        <v>0</v>
      </c>
      <c r="Q135" s="190">
        <f>IFERROR(VLOOKUP(C135,PRESTAMOS!$AO$1:$AU$10000,7,0),0)</f>
        <v>0</v>
      </c>
      <c r="R135" s="190">
        <f>IFERROR(VLOOKUP(C135,PRESTAMOS!$AG$1:$AM$10000,4,0),0)</f>
        <v>0</v>
      </c>
      <c r="S135" s="189">
        <f>IFERROR(VLOOKUP(C135,PRESTAMOS!$AW$1:$BC$10000,3,0),0)</f>
        <v>0</v>
      </c>
      <c r="T135" s="189">
        <f>IFERROR(VLOOKUP(C135,PRESTAMOS!$BE$1:$BK$10000,3,0),0)</f>
        <v>0</v>
      </c>
      <c r="U135" s="188">
        <f>IFERROR(VLOOKUP(C135,PRESTAMOS!$BE$1:$BK$10000,7,0),0)</f>
        <v>0</v>
      </c>
      <c r="V135" s="190">
        <f>IFERROR(VLOOKUP(C135,PRESTAMOS!$AW$1:$BC$10000,4,0),0)</f>
        <v>0</v>
      </c>
      <c r="W135" s="189">
        <f>IFERROR(VLOOKUP(C135,PRESTAMOS!$BM$1:$BS$10000,3,0),0)</f>
        <v>0</v>
      </c>
      <c r="X135" s="189">
        <f>IFERROR(VLOOKUP(C135,PRESTAMOS!$BU$1:$CA$10000,3,0),0)</f>
        <v>0</v>
      </c>
      <c r="Y135" s="190">
        <f>IFERROR(VLOOKUP(C135,PRESTAMOS!$BU$1:$CA$10000,7,0),0)</f>
        <v>0</v>
      </c>
      <c r="Z135" s="190">
        <f>IFERROR(VLOOKUP(C135,PRESTAMOS!$BM$1:$BS$10000,4,0),0)</f>
        <v>0</v>
      </c>
      <c r="AA135" s="189">
        <f>IFERROR(VLOOKUP(C135,AHORRO!$P$1:$S$10000,3,0),0)</f>
        <v>91672</v>
      </c>
      <c r="AB135" s="190"/>
      <c r="AC135" s="190"/>
      <c r="AD135" s="188"/>
      <c r="AE135" s="191"/>
      <c r="AF135" s="200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7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  <c r="BI135" s="187"/>
      <c r="BJ135" s="187"/>
      <c r="BK135" s="187"/>
      <c r="BL135" s="187"/>
      <c r="BM135" s="187"/>
      <c r="BN135" s="187"/>
      <c r="BO135" s="187"/>
      <c r="BP135" s="187"/>
      <c r="BQ135" s="187"/>
      <c r="BR135" s="187"/>
      <c r="BS135" s="187"/>
      <c r="BT135" s="187"/>
      <c r="BU135" s="187"/>
      <c r="BV135" s="187"/>
    </row>
    <row r="136" spans="1:74" x14ac:dyDescent="0.2">
      <c r="A136" s="186">
        <v>1052388763</v>
      </c>
      <c r="B136" s="187" t="s">
        <v>322</v>
      </c>
      <c r="C136" s="188">
        <v>1052388763</v>
      </c>
      <c r="D136" s="189">
        <f>IFERROR(VLOOKUP(C136,AHORRO!$F$1:$I$10000,3,0),0)</f>
        <v>1785277</v>
      </c>
      <c r="E136" s="189">
        <f>IFERROR(VLOOKUP(C136,AHORRO!$A$1:$D$10000,3,0),0)</f>
        <v>736482</v>
      </c>
      <c r="F136" s="189">
        <f>IFERROR(VLOOKUP(C136,AHORRO!$K$1:$N$10000,3,0),0)</f>
        <v>1702201</v>
      </c>
      <c r="G136" s="189">
        <f>IFERROR(VLOOKUP($C136,PRESTAMOS!$A$1:$C$10000,3,0),0)</f>
        <v>3089473</v>
      </c>
      <c r="H136" s="189">
        <f>IFERROR(VLOOKUP(C136,PRESTAMOS!$I$1:$K$10000,3,0),0)</f>
        <v>756267</v>
      </c>
      <c r="I136" s="190">
        <f>IFERROR(VLOOKUP(C136,PRESTAMOS!$A$1:$G$10000,7,0),0)</f>
        <v>28</v>
      </c>
      <c r="J136" s="190" t="str">
        <f>IFERROR(VLOOKUP(C136,PRESTAMOS!$A$1:$G$10000,4,0),0)</f>
        <v>VEHICULO</v>
      </c>
      <c r="K136" s="189">
        <f>IFERROR(VLOOKUP(C136,PRESTAMOS!$Q$1:$W$10000,3,0),0)</f>
        <v>0</v>
      </c>
      <c r="L136" s="189">
        <f>IFERROR(VLOOKUP(C136,PRESTAMOS!$Y$1:$AE$10000,3,0),0)</f>
        <v>0</v>
      </c>
      <c r="M136" s="190">
        <f>IFERROR(VLOOKUP(C136,PRESTAMOS!$Y$1:$AE$10000,7,0),0)</f>
        <v>0</v>
      </c>
      <c r="N136" s="190">
        <f>IFERROR(VLOOKUP(C136,PRESTAMOS!$Q$1:$T$10000,4,0),0)</f>
        <v>0</v>
      </c>
      <c r="O136" s="189">
        <f>IFERROR(VLOOKUP(C136,PRESTAMOS!$AG$1:$AM$10000,3,0),0)</f>
        <v>0</v>
      </c>
      <c r="P136" s="189">
        <f>IFERROR(VLOOKUP(C136,PRESTAMOS!$AO$1:$AU$10000,3,0),0)</f>
        <v>0</v>
      </c>
      <c r="Q136" s="190">
        <f>IFERROR(VLOOKUP(C136,PRESTAMOS!$AO$1:$AU$10000,7,0),0)</f>
        <v>0</v>
      </c>
      <c r="R136" s="190">
        <f>IFERROR(VLOOKUP(C136,PRESTAMOS!$AG$1:$AM$10000,4,0),0)</f>
        <v>0</v>
      </c>
      <c r="S136" s="189">
        <f>IFERROR(VLOOKUP(C136,PRESTAMOS!$AW$1:$BC$10000,3,0),0)</f>
        <v>0</v>
      </c>
      <c r="T136" s="189">
        <f>IFERROR(VLOOKUP(C136,PRESTAMOS!$BE$1:$BK$10000,3,0),0)</f>
        <v>0</v>
      </c>
      <c r="U136" s="188">
        <f>IFERROR(VLOOKUP(C136,PRESTAMOS!$BE$1:$BK$10000,7,0),0)</f>
        <v>0</v>
      </c>
      <c r="V136" s="190">
        <f>IFERROR(VLOOKUP(C136,PRESTAMOS!$AW$1:$BC$10000,4,0),0)</f>
        <v>0</v>
      </c>
      <c r="W136" s="189">
        <f>IFERROR(VLOOKUP(C136,PRESTAMOS!$BM$1:$BS$10000,3,0),0)</f>
        <v>0</v>
      </c>
      <c r="X136" s="189">
        <f>IFERROR(VLOOKUP(C136,PRESTAMOS!$BU$1:$CA$10000,3,0),0)</f>
        <v>0</v>
      </c>
      <c r="Y136" s="190">
        <f>IFERROR(VLOOKUP(C136,PRESTAMOS!$BU$1:$CA$10000,7,0),0)</f>
        <v>0</v>
      </c>
      <c r="Z136" s="190">
        <f>IFERROR(VLOOKUP(C136,PRESTAMOS!$BM$1:$BS$10000,4,0),0)</f>
        <v>0</v>
      </c>
      <c r="AA136" s="189">
        <f>IFERROR(VLOOKUP(C136,AHORRO!$P$1:$S$10000,3,0),0)</f>
        <v>57263</v>
      </c>
      <c r="AB136" s="190"/>
      <c r="AC136" s="190"/>
      <c r="AD136" s="188"/>
      <c r="AE136" s="191"/>
      <c r="AF136" s="200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7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  <c r="BI136" s="187"/>
      <c r="BJ136" s="187"/>
      <c r="BK136" s="187"/>
      <c r="BL136" s="187"/>
      <c r="BM136" s="187"/>
      <c r="BN136" s="187"/>
      <c r="BO136" s="187"/>
      <c r="BP136" s="187"/>
      <c r="BQ136" s="187"/>
      <c r="BR136" s="187"/>
      <c r="BS136" s="187"/>
      <c r="BT136" s="187"/>
      <c r="BU136" s="187"/>
      <c r="BV136" s="187"/>
    </row>
    <row r="137" spans="1:74" x14ac:dyDescent="0.2">
      <c r="A137" s="173">
        <v>13508569</v>
      </c>
      <c r="B137" s="170" t="s">
        <v>544</v>
      </c>
      <c r="C137" s="192">
        <v>13508569</v>
      </c>
      <c r="D137" s="189">
        <f>IFERROR(VLOOKUP(C137,AHORRO!$F$1:$I$10000,3,0),0)</f>
        <v>141179</v>
      </c>
      <c r="E137" s="189">
        <f>IFERROR(VLOOKUP(C137,AHORRO!$A$1:$D$10000,3,0),0)</f>
        <v>0</v>
      </c>
      <c r="F137" s="189">
        <f>IFERROR(VLOOKUP(C137,AHORRO!$K$1:$N$10000,3,0),0)</f>
        <v>137850</v>
      </c>
      <c r="G137" s="189">
        <f>IFERROR(VLOOKUP($C137,PRESTAMOS!$A$1:$C$10000,3,0),0)</f>
        <v>0</v>
      </c>
      <c r="H137" s="189">
        <f>IFERROR(VLOOKUP(C137,PRESTAMOS!$I$1:$K$10000,3,0),0)</f>
        <v>0</v>
      </c>
      <c r="I137" s="190">
        <f>IFERROR(VLOOKUP(C137,PRESTAMOS!$A$1:$G$10000,7,0),0)</f>
        <v>0</v>
      </c>
      <c r="J137" s="190">
        <f>IFERROR(VLOOKUP(C137,PRESTAMOS!$A$1:$G$10000,4,0),0)</f>
        <v>0</v>
      </c>
      <c r="K137" s="189">
        <f>IFERROR(VLOOKUP(C137,PRESTAMOS!$Q$1:$W$10000,3,0),0)</f>
        <v>0</v>
      </c>
      <c r="L137" s="189">
        <f>IFERROR(VLOOKUP(C137,PRESTAMOS!$Y$1:$AE$10000,3,0),0)</f>
        <v>0</v>
      </c>
      <c r="M137" s="190">
        <f>IFERROR(VLOOKUP(C137,PRESTAMOS!$Y$1:$AE$10000,7,0),0)</f>
        <v>0</v>
      </c>
      <c r="N137" s="190">
        <f>IFERROR(VLOOKUP(C137,PRESTAMOS!$Q$1:$T$10000,4,0),0)</f>
        <v>0</v>
      </c>
      <c r="O137" s="189">
        <f>IFERROR(VLOOKUP(C137,PRESTAMOS!$AG$1:$AM$10000,3,0),0)</f>
        <v>0</v>
      </c>
      <c r="P137" s="189">
        <f>IFERROR(VLOOKUP(C137,PRESTAMOS!$AO$1:$AU$10000,3,0),0)</f>
        <v>0</v>
      </c>
      <c r="Q137" s="190">
        <f>IFERROR(VLOOKUP(C137,PRESTAMOS!$AO$1:$AU$10000,7,0),0)</f>
        <v>0</v>
      </c>
      <c r="R137" s="190">
        <f>IFERROR(VLOOKUP(C137,PRESTAMOS!$AG$1:$AM$10000,4,0),0)</f>
        <v>0</v>
      </c>
      <c r="S137" s="189">
        <f>IFERROR(VLOOKUP(C137,PRESTAMOS!$AW$1:$BC$10000,3,0),0)</f>
        <v>0</v>
      </c>
      <c r="T137" s="189">
        <f>IFERROR(VLOOKUP(C137,PRESTAMOS!$BE$1:$BK$10000,3,0),0)</f>
        <v>0</v>
      </c>
      <c r="U137" s="188">
        <f>IFERROR(VLOOKUP(C137,PRESTAMOS!$BE$1:$BK$10000,7,0),0)</f>
        <v>0</v>
      </c>
      <c r="V137" s="190">
        <f>IFERROR(VLOOKUP(C137,PRESTAMOS!$AW$1:$BC$10000,4,0),0)</f>
        <v>0</v>
      </c>
      <c r="W137" s="189">
        <f>IFERROR(VLOOKUP(C137,PRESTAMOS!$BM$1:$BS$10000,3,0),0)</f>
        <v>0</v>
      </c>
      <c r="X137" s="189">
        <f>IFERROR(VLOOKUP(C137,PRESTAMOS!$BU$1:$CA$10000,3,0),0)</f>
        <v>0</v>
      </c>
      <c r="Y137" s="190">
        <f>IFERROR(VLOOKUP(C137,PRESTAMOS!$BU$1:$CA$10000,7,0),0)</f>
        <v>0</v>
      </c>
      <c r="Z137" s="190">
        <f>IFERROR(VLOOKUP(C137,PRESTAMOS!$BM$1:$BS$10000,4,0),0)</f>
        <v>0</v>
      </c>
      <c r="AA137" s="189">
        <f>IFERROR(VLOOKUP(C137,AHORRO!$P$1:$S$10000,3,0),0)</f>
        <v>2989</v>
      </c>
      <c r="AB137" s="190"/>
      <c r="AC137" s="190"/>
      <c r="AD137" s="188"/>
      <c r="AE137" s="191"/>
      <c r="AF137" s="200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7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  <c r="BI137" s="187"/>
      <c r="BJ137" s="187"/>
      <c r="BK137" s="187"/>
      <c r="BL137" s="187"/>
      <c r="BM137" s="187"/>
      <c r="BN137" s="187"/>
      <c r="BO137" s="187"/>
      <c r="BP137" s="187"/>
      <c r="BQ137" s="187"/>
      <c r="BR137" s="187"/>
      <c r="BS137" s="187"/>
      <c r="BT137" s="187"/>
      <c r="BU137" s="187"/>
      <c r="BV137" s="187"/>
    </row>
    <row r="138" spans="1:74" x14ac:dyDescent="0.2">
      <c r="A138" s="173">
        <v>1102374153</v>
      </c>
      <c r="B138" s="170" t="s">
        <v>459</v>
      </c>
      <c r="C138" s="192">
        <v>1102374153</v>
      </c>
      <c r="D138" s="189">
        <f>IFERROR(VLOOKUP(C138,AHORRO!$F$1:$I$10000,3,0),0)</f>
        <v>302863</v>
      </c>
      <c r="E138" s="189">
        <f>IFERROR(VLOOKUP(C138,AHORRO!$A$1:$D$10000,3,0),0)</f>
        <v>60565</v>
      </c>
      <c r="F138" s="189">
        <f>IFERROR(VLOOKUP(C138,AHORRO!$K$1:$N$10000,3,0),0)</f>
        <v>293237</v>
      </c>
      <c r="G138" s="189">
        <f>IFERROR(VLOOKUP($C138,PRESTAMOS!$A$1:$C$10000,3,0),0)</f>
        <v>999112</v>
      </c>
      <c r="H138" s="189">
        <f>IFERROR(VLOOKUP(C138,PRESTAMOS!$I$1:$K$10000,3,0),0)</f>
        <v>92588</v>
      </c>
      <c r="I138" s="190">
        <f>IFERROR(VLOOKUP(C138,PRESTAMOS!$A$1:$G$10000,7,0),0)</f>
        <v>18</v>
      </c>
      <c r="J138" s="190" t="str">
        <f>IFERROR(VLOOKUP(C138,PRESTAMOS!$A$1:$G$10000,4,0),0)</f>
        <v>LIBRE INVERSION</v>
      </c>
      <c r="K138" s="189">
        <f>IFERROR(VLOOKUP(C138,PRESTAMOS!$Q$1:$W$10000,3,0),0)</f>
        <v>0</v>
      </c>
      <c r="L138" s="189">
        <f>IFERROR(VLOOKUP(C138,PRESTAMOS!$Y$1:$AE$10000,3,0),0)</f>
        <v>0</v>
      </c>
      <c r="M138" s="190">
        <f>IFERROR(VLOOKUP(C138,PRESTAMOS!$Y$1:$AE$10000,7,0),0)</f>
        <v>0</v>
      </c>
      <c r="N138" s="190">
        <f>IFERROR(VLOOKUP(C138,PRESTAMOS!$Q$1:$T$10000,4,0),0)</f>
        <v>0</v>
      </c>
      <c r="O138" s="189">
        <f>IFERROR(VLOOKUP(C138,PRESTAMOS!$AG$1:$AM$10000,3,0),0)</f>
        <v>0</v>
      </c>
      <c r="P138" s="189">
        <f>IFERROR(VLOOKUP(C138,PRESTAMOS!$AO$1:$AU$10000,3,0),0)</f>
        <v>0</v>
      </c>
      <c r="Q138" s="190">
        <f>IFERROR(VLOOKUP(C138,PRESTAMOS!$AO$1:$AU$10000,7,0),0)</f>
        <v>0</v>
      </c>
      <c r="R138" s="190">
        <f>IFERROR(VLOOKUP(C138,PRESTAMOS!$AG$1:$AM$10000,4,0),0)</f>
        <v>0</v>
      </c>
      <c r="S138" s="189">
        <f>IFERROR(VLOOKUP(C138,PRESTAMOS!$AW$1:$BC$10000,3,0),0)</f>
        <v>0</v>
      </c>
      <c r="T138" s="189">
        <f>IFERROR(VLOOKUP(C138,PRESTAMOS!$BE$1:$BK$10000,3,0),0)</f>
        <v>0</v>
      </c>
      <c r="U138" s="188">
        <f>IFERROR(VLOOKUP(C138,PRESTAMOS!$BE$1:$BK$10000,7,0),0)</f>
        <v>0</v>
      </c>
      <c r="V138" s="190">
        <f>IFERROR(VLOOKUP(C138,PRESTAMOS!$AW$1:$BC$10000,4,0),0)</f>
        <v>0</v>
      </c>
      <c r="W138" s="189">
        <f>IFERROR(VLOOKUP(C138,PRESTAMOS!$BM$1:$BS$10000,3,0),0)</f>
        <v>0</v>
      </c>
      <c r="X138" s="189">
        <f>IFERROR(VLOOKUP(C138,PRESTAMOS!$BU$1:$CA$10000,3,0),0)</f>
        <v>0</v>
      </c>
      <c r="Y138" s="190">
        <f>IFERROR(VLOOKUP(C138,PRESTAMOS!$BU$1:$CA$10000,7,0),0)</f>
        <v>0</v>
      </c>
      <c r="Z138" s="190">
        <f>IFERROR(VLOOKUP(C138,PRESTAMOS!$BM$1:$BS$10000,4,0),0)</f>
        <v>0</v>
      </c>
      <c r="AA138" s="189">
        <f>IFERROR(VLOOKUP(C138,AHORRO!$P$1:$S$10000,3,0),0)</f>
        <v>14031</v>
      </c>
      <c r="AB138" s="190"/>
      <c r="AC138" s="190"/>
      <c r="AD138" s="188"/>
      <c r="AE138" s="191"/>
      <c r="AF138" s="200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7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187"/>
      <c r="BN138" s="187"/>
      <c r="BO138" s="187"/>
      <c r="BP138" s="187"/>
      <c r="BQ138" s="187"/>
      <c r="BR138" s="187"/>
      <c r="BS138" s="187"/>
      <c r="BT138" s="187"/>
      <c r="BU138" s="187"/>
      <c r="BV138" s="187"/>
    </row>
    <row r="139" spans="1:74" x14ac:dyDescent="0.2">
      <c r="A139" s="186" t="s">
        <v>224</v>
      </c>
      <c r="B139" s="187" t="s">
        <v>34</v>
      </c>
      <c r="C139" s="188">
        <v>91264286</v>
      </c>
      <c r="D139" s="189">
        <f>IFERROR(VLOOKUP(C139,AHORRO!$F$1:$I$10000,3,0),0)</f>
        <v>2008817</v>
      </c>
      <c r="E139" s="189">
        <f>IFERROR(VLOOKUP(C139,AHORRO!$A$1:$D$10000,3,0),0)</f>
        <v>175603</v>
      </c>
      <c r="F139" s="189">
        <f>IFERROR(VLOOKUP(C139,AHORRO!$K$1:$N$10000,3,0),0)</f>
        <v>1541274</v>
      </c>
      <c r="G139" s="189">
        <f>IFERROR(VLOOKUP($C139,PRESTAMOS!$A$1:$C$10000,3,0),0)</f>
        <v>3104234</v>
      </c>
      <c r="H139" s="189">
        <f>IFERROR(VLOOKUP(C139,PRESTAMOS!$I$1:$K$10000,3,0),0)</f>
        <v>356590</v>
      </c>
      <c r="I139" s="190">
        <f>IFERROR(VLOOKUP(C139,PRESTAMOS!$A$1:$G$10000,7,0),0)</f>
        <v>36</v>
      </c>
      <c r="J139" s="190" t="str">
        <f>IFERROR(VLOOKUP(C139,PRESTAMOS!$A$1:$G$10000,4,0),0)</f>
        <v>VEHICULO</v>
      </c>
      <c r="K139" s="189">
        <f>IFERROR(VLOOKUP(C139,PRESTAMOS!$Q$1:$W$10000,3,0),0)</f>
        <v>1758003</v>
      </c>
      <c r="L139" s="189">
        <f>IFERROR(VLOOKUP(C139,PRESTAMOS!$Y$1:$AE$10000,3,0),0)</f>
        <v>466824</v>
      </c>
      <c r="M139" s="190">
        <f>IFERROR(VLOOKUP(C139,PRESTAMOS!$Y$1:$AE$10000,7,0),0)</f>
        <v>81</v>
      </c>
      <c r="N139" s="190" t="str">
        <f>IFERROR(VLOOKUP(C139,PRESTAMOS!$Q$1:$T$10000,4,0),0)</f>
        <v>VEHICULO</v>
      </c>
      <c r="O139" s="189">
        <f>IFERROR(VLOOKUP(C139,PRESTAMOS!$AG$1:$AM$10000,3,0),0)</f>
        <v>0</v>
      </c>
      <c r="P139" s="189">
        <f>IFERROR(VLOOKUP(C139,PRESTAMOS!$AO$1:$AU$10000,3,0),0)</f>
        <v>0</v>
      </c>
      <c r="Q139" s="190">
        <f>IFERROR(VLOOKUP(C139,PRESTAMOS!$AO$1:$AU$10000,7,0),0)</f>
        <v>0</v>
      </c>
      <c r="R139" s="190">
        <f>IFERROR(VLOOKUP(C139,PRESTAMOS!$AG$1:$AM$10000,4,0),0)</f>
        <v>0</v>
      </c>
      <c r="S139" s="189">
        <f>IFERROR(VLOOKUP(C139,PRESTAMOS!$AW$1:$BC$10000,3,0),0)</f>
        <v>0</v>
      </c>
      <c r="T139" s="189">
        <f>IFERROR(VLOOKUP(C139,PRESTAMOS!$BE$1:$BK$10000,3,0),0)</f>
        <v>0</v>
      </c>
      <c r="U139" s="188">
        <f>IFERROR(VLOOKUP(C139,PRESTAMOS!$BE$1:$BK$10000,7,0),0)</f>
        <v>0</v>
      </c>
      <c r="V139" s="190">
        <f>IFERROR(VLOOKUP(C139,PRESTAMOS!$AW$1:$BC$10000,4,0),0)</f>
        <v>0</v>
      </c>
      <c r="W139" s="189">
        <f>IFERROR(VLOOKUP(C139,PRESTAMOS!$BM$1:$BS$10000,3,0),0)</f>
        <v>0</v>
      </c>
      <c r="X139" s="189">
        <f>IFERROR(VLOOKUP(C139,PRESTAMOS!$BU$1:$CA$10000,3,0),0)</f>
        <v>0</v>
      </c>
      <c r="Y139" s="190">
        <f>IFERROR(VLOOKUP(C139,PRESTAMOS!$BU$1:$CA$10000,7,0),0)</f>
        <v>0</v>
      </c>
      <c r="Z139" s="190">
        <f>IFERROR(VLOOKUP(C139,PRESTAMOS!$BM$1:$BS$10000,4,0),0)</f>
        <v>0</v>
      </c>
      <c r="AA139" s="189">
        <f>IFERROR(VLOOKUP(C139,AHORRO!$P$1:$S$10000,3,0),0)</f>
        <v>50816</v>
      </c>
      <c r="AB139" s="190"/>
      <c r="AC139" s="190"/>
      <c r="AD139" s="188"/>
      <c r="AE139" s="191"/>
      <c r="AF139" s="200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187"/>
      <c r="BN139" s="187"/>
      <c r="BO139" s="187"/>
      <c r="BP139" s="187"/>
      <c r="BQ139" s="187"/>
      <c r="BR139" s="187"/>
      <c r="BS139" s="187"/>
      <c r="BT139" s="187"/>
      <c r="BU139" s="187"/>
      <c r="BV139" s="187"/>
    </row>
    <row r="140" spans="1:74" x14ac:dyDescent="0.2">
      <c r="A140" s="186">
        <v>91065037</v>
      </c>
      <c r="B140" s="187" t="s">
        <v>139</v>
      </c>
      <c r="C140" s="188">
        <v>91065037</v>
      </c>
      <c r="D140" s="189">
        <f>IFERROR(VLOOKUP(C140,AHORRO!$F$1:$I$10000,3,0),0)</f>
        <v>1703974</v>
      </c>
      <c r="E140" s="189">
        <f>IFERROR(VLOOKUP(C140,AHORRO!$A$1:$D$10000,3,0),0)</f>
        <v>1292130</v>
      </c>
      <c r="F140" s="189">
        <f>IFERROR(VLOOKUP(C140,AHORRO!$K$1:$N$10000,3,0),0)</f>
        <v>1184254</v>
      </c>
      <c r="G140" s="189">
        <f>IFERROR(VLOOKUP($C140,PRESTAMOS!$A$1:$C$10000,3,0),0)</f>
        <v>0</v>
      </c>
      <c r="H140" s="189">
        <f>IFERROR(VLOOKUP(C140,PRESTAMOS!$I$1:$K$10000,3,0),0)</f>
        <v>0</v>
      </c>
      <c r="I140" s="190">
        <f>IFERROR(VLOOKUP(C140,PRESTAMOS!$A$1:$G$10000,7,0),0)</f>
        <v>0</v>
      </c>
      <c r="J140" s="190">
        <f>IFERROR(VLOOKUP(C140,PRESTAMOS!$A$1:$G$10000,4,0),0)</f>
        <v>0</v>
      </c>
      <c r="K140" s="189">
        <f>IFERROR(VLOOKUP(C140,PRESTAMOS!$Q$1:$W$10000,3,0),0)</f>
        <v>0</v>
      </c>
      <c r="L140" s="189">
        <f>IFERROR(VLOOKUP(C140,PRESTAMOS!$Y$1:$AE$10000,3,0),0)</f>
        <v>0</v>
      </c>
      <c r="M140" s="190">
        <f>IFERROR(VLOOKUP(C140,PRESTAMOS!$Y$1:$AE$10000,7,0),0)</f>
        <v>0</v>
      </c>
      <c r="N140" s="190">
        <f>IFERROR(VLOOKUP(C140,PRESTAMOS!$Q$1:$T$10000,4,0),0)</f>
        <v>0</v>
      </c>
      <c r="O140" s="189">
        <f>IFERROR(VLOOKUP(C140,PRESTAMOS!$AG$1:$AM$10000,3,0),0)</f>
        <v>0</v>
      </c>
      <c r="P140" s="189">
        <f>IFERROR(VLOOKUP(C140,PRESTAMOS!$AO$1:$AU$10000,3,0),0)</f>
        <v>0</v>
      </c>
      <c r="Q140" s="190">
        <f>IFERROR(VLOOKUP(C140,PRESTAMOS!$AO$1:$AU$10000,7,0),0)</f>
        <v>0</v>
      </c>
      <c r="R140" s="190">
        <f>IFERROR(VLOOKUP(C140,PRESTAMOS!$AG$1:$AM$10000,4,0),0)</f>
        <v>0</v>
      </c>
      <c r="S140" s="189">
        <f>IFERROR(VLOOKUP(C140,PRESTAMOS!$AW$1:$BC$10000,3,0),0)</f>
        <v>0</v>
      </c>
      <c r="T140" s="189">
        <f>IFERROR(VLOOKUP(C140,PRESTAMOS!$BE$1:$BK$10000,3,0),0)</f>
        <v>0</v>
      </c>
      <c r="U140" s="188">
        <f>IFERROR(VLOOKUP(C140,PRESTAMOS!$BE$1:$BK$10000,7,0),0)</f>
        <v>0</v>
      </c>
      <c r="V140" s="190">
        <f>IFERROR(VLOOKUP(C140,PRESTAMOS!$AW$1:$BC$10000,4,0),0)</f>
        <v>0</v>
      </c>
      <c r="W140" s="189">
        <f>IFERROR(VLOOKUP(C140,PRESTAMOS!$BM$1:$BS$10000,3,0),0)</f>
        <v>0</v>
      </c>
      <c r="X140" s="189">
        <f>IFERROR(VLOOKUP(C140,PRESTAMOS!$BU$1:$CA$10000,3,0),0)</f>
        <v>0</v>
      </c>
      <c r="Y140" s="190">
        <f>IFERROR(VLOOKUP(C140,PRESTAMOS!$BU$1:$CA$10000,7,0),0)</f>
        <v>0</v>
      </c>
      <c r="Z140" s="190">
        <f>IFERROR(VLOOKUP(C140,PRESTAMOS!$BM$1:$BS$10000,4,0),0)</f>
        <v>0</v>
      </c>
      <c r="AA140" s="189">
        <f>IFERROR(VLOOKUP(C140,AHORRO!$P$1:$S$10000,3,0),0)</f>
        <v>73973</v>
      </c>
      <c r="AB140" s="190"/>
      <c r="AC140" s="190"/>
      <c r="AD140" s="188"/>
      <c r="AE140" s="191"/>
      <c r="AF140" s="200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187"/>
      <c r="BN140" s="187"/>
      <c r="BO140" s="187"/>
      <c r="BP140" s="187"/>
      <c r="BQ140" s="187"/>
      <c r="BR140" s="187"/>
      <c r="BS140" s="187"/>
      <c r="BT140" s="187"/>
      <c r="BU140" s="187"/>
      <c r="BV140" s="187"/>
    </row>
    <row r="141" spans="1:74" x14ac:dyDescent="0.2">
      <c r="A141" s="173">
        <v>7570228</v>
      </c>
      <c r="B141" s="170" t="s">
        <v>657</v>
      </c>
      <c r="C141" s="192">
        <v>7570228</v>
      </c>
      <c r="D141" s="189">
        <f>IFERROR(VLOOKUP(C141,AHORRO!$F$1:$I$10000,3,0),0)</f>
        <v>122558</v>
      </c>
      <c r="E141" s="189">
        <f>IFERROR(VLOOKUP(C141,AHORRO!$A$1:$D$10000,3,0),0)</f>
        <v>61365</v>
      </c>
      <c r="F141" s="189">
        <f>IFERROR(VLOOKUP(C141,AHORRO!$K$1:$N$10000,3,0),0)</f>
        <v>121200</v>
      </c>
      <c r="G141" s="189">
        <f>IFERROR(VLOOKUP($C141,PRESTAMOS!$A$1:$C$10000,3,0),0)</f>
        <v>0</v>
      </c>
      <c r="H141" s="189">
        <f>IFERROR(VLOOKUP(C141,PRESTAMOS!$I$1:$K$10000,3,0),0)</f>
        <v>0</v>
      </c>
      <c r="I141" s="190">
        <f>IFERROR(VLOOKUP(C141,PRESTAMOS!$A$1:$G$10000,7,0),0)</f>
        <v>0</v>
      </c>
      <c r="J141" s="190">
        <f>IFERROR(VLOOKUP(C141,PRESTAMOS!$A$1:$G$10000,4,0),0)</f>
        <v>0</v>
      </c>
      <c r="K141" s="189">
        <f>IFERROR(VLOOKUP(C141,PRESTAMOS!$Q$1:$W$10000,3,0),0)</f>
        <v>0</v>
      </c>
      <c r="L141" s="189">
        <f>IFERROR(VLOOKUP(C141,PRESTAMOS!$Y$1:$AE$10000,3,0),0)</f>
        <v>0</v>
      </c>
      <c r="M141" s="190">
        <f>IFERROR(VLOOKUP(C141,PRESTAMOS!$Y$1:$AE$10000,7,0),0)</f>
        <v>0</v>
      </c>
      <c r="N141" s="190">
        <f>IFERROR(VLOOKUP(C141,PRESTAMOS!$Q$1:$T$10000,4,0),0)</f>
        <v>0</v>
      </c>
      <c r="O141" s="189">
        <f>IFERROR(VLOOKUP(C141,PRESTAMOS!$AG$1:$AM$10000,3,0),0)</f>
        <v>0</v>
      </c>
      <c r="P141" s="189">
        <f>IFERROR(VLOOKUP(C141,PRESTAMOS!$AO$1:$AU$10000,3,0),0)</f>
        <v>0</v>
      </c>
      <c r="Q141" s="190">
        <f>IFERROR(VLOOKUP(C141,PRESTAMOS!$AO$1:$AU$10000,7,0),0)</f>
        <v>0</v>
      </c>
      <c r="R141" s="190">
        <f>IFERROR(VLOOKUP(C141,PRESTAMOS!$AG$1:$AM$10000,4,0),0)</f>
        <v>0</v>
      </c>
      <c r="S141" s="189">
        <f>IFERROR(VLOOKUP(C141,PRESTAMOS!$AW$1:$BC$10000,3,0),0)</f>
        <v>0</v>
      </c>
      <c r="T141" s="189">
        <f>IFERROR(VLOOKUP(C141,PRESTAMOS!$BE$1:$BK$10000,3,0),0)</f>
        <v>0</v>
      </c>
      <c r="U141" s="188">
        <f>IFERROR(VLOOKUP(C141,PRESTAMOS!$BE$1:$BK$10000,7,0),0)</f>
        <v>0</v>
      </c>
      <c r="V141" s="190">
        <f>IFERROR(VLOOKUP(C141,PRESTAMOS!$AW$1:$BC$10000,4,0),0)</f>
        <v>0</v>
      </c>
      <c r="W141" s="189">
        <f>IFERROR(VLOOKUP(C141,PRESTAMOS!$BM$1:$BS$10000,3,0),0)</f>
        <v>0</v>
      </c>
      <c r="X141" s="189">
        <f>IFERROR(VLOOKUP(C141,PRESTAMOS!$BU$1:$CA$10000,3,0),0)</f>
        <v>0</v>
      </c>
      <c r="Y141" s="190">
        <f>IFERROR(VLOOKUP(C141,PRESTAMOS!$BU$1:$CA$10000,7,0),0)</f>
        <v>0</v>
      </c>
      <c r="Z141" s="190">
        <f>IFERROR(VLOOKUP(C141,PRESTAMOS!$BM$1:$BS$10000,4,0),0)</f>
        <v>0</v>
      </c>
      <c r="AA141" s="189">
        <f>IFERROR(VLOOKUP(C141,AHORRO!$P$1:$S$10000,3,0),0)</f>
        <v>6705</v>
      </c>
      <c r="AB141" s="190"/>
      <c r="AC141" s="190"/>
      <c r="AD141" s="188"/>
      <c r="AE141" s="191"/>
      <c r="AF141" s="200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187"/>
      <c r="AV141" s="187"/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7"/>
      <c r="BG141" s="187"/>
      <c r="BH141" s="187"/>
      <c r="BI141" s="187"/>
      <c r="BJ141" s="187"/>
      <c r="BK141" s="187"/>
      <c r="BL141" s="187"/>
      <c r="BM141" s="187"/>
      <c r="BN141" s="187"/>
      <c r="BO141" s="187"/>
      <c r="BP141" s="187"/>
      <c r="BQ141" s="187"/>
      <c r="BR141" s="187"/>
      <c r="BS141" s="187"/>
      <c r="BT141" s="187"/>
      <c r="BU141" s="187"/>
      <c r="BV141" s="187"/>
    </row>
    <row r="142" spans="1:74" x14ac:dyDescent="0.2">
      <c r="A142" s="186">
        <v>49720513</v>
      </c>
      <c r="B142" s="187" t="s">
        <v>494</v>
      </c>
      <c r="C142" s="188">
        <v>49720513</v>
      </c>
      <c r="D142" s="189">
        <f>IFERROR(VLOOKUP(C142,AHORRO!$F$1:$I$10000,3,0),0)</f>
        <v>408417</v>
      </c>
      <c r="E142" s="189">
        <f>IFERROR(VLOOKUP(C142,AHORRO!$A$1:$D$10000,3,0),0)</f>
        <v>0</v>
      </c>
      <c r="F142" s="189">
        <f>IFERROR(VLOOKUP(C142,AHORRO!$K$1:$N$10000,3,0),0)</f>
        <v>396125</v>
      </c>
      <c r="G142" s="189">
        <f>IFERROR(VLOOKUP($C142,PRESTAMOS!$A$1:$C$10000,3,0),0)</f>
        <v>0</v>
      </c>
      <c r="H142" s="189">
        <f>IFERROR(VLOOKUP(C142,PRESTAMOS!$I$1:$K$10000,3,0),0)</f>
        <v>0</v>
      </c>
      <c r="I142" s="190">
        <f>IFERROR(VLOOKUP(C142,PRESTAMOS!$A$1:$G$10000,7,0),0)</f>
        <v>0</v>
      </c>
      <c r="J142" s="190">
        <f>IFERROR(VLOOKUP(C142,PRESTAMOS!$A$1:$G$10000,4,0),0)</f>
        <v>0</v>
      </c>
      <c r="K142" s="189">
        <f>IFERROR(VLOOKUP(C142,PRESTAMOS!$Q$1:$W$10000,3,0),0)</f>
        <v>0</v>
      </c>
      <c r="L142" s="189">
        <f>IFERROR(VLOOKUP(C142,PRESTAMOS!$Y$1:$AE$10000,3,0),0)</f>
        <v>0</v>
      </c>
      <c r="M142" s="190">
        <f>IFERROR(VLOOKUP(C142,PRESTAMOS!$Y$1:$AE$10000,7,0),0)</f>
        <v>0</v>
      </c>
      <c r="N142" s="190">
        <f>IFERROR(VLOOKUP(C142,PRESTAMOS!$Q$1:$T$10000,4,0),0)</f>
        <v>0</v>
      </c>
      <c r="O142" s="189">
        <f>IFERROR(VLOOKUP(C142,PRESTAMOS!$AG$1:$AM$10000,3,0),0)</f>
        <v>0</v>
      </c>
      <c r="P142" s="189">
        <f>IFERROR(VLOOKUP(C142,PRESTAMOS!$AO$1:$AU$10000,3,0),0)</f>
        <v>0</v>
      </c>
      <c r="Q142" s="190">
        <f>IFERROR(VLOOKUP(C142,PRESTAMOS!$AO$1:$AU$10000,7,0),0)</f>
        <v>0</v>
      </c>
      <c r="R142" s="190">
        <f>IFERROR(VLOOKUP(C142,PRESTAMOS!$AG$1:$AM$10000,4,0),0)</f>
        <v>0</v>
      </c>
      <c r="S142" s="189">
        <f>IFERROR(VLOOKUP(C142,PRESTAMOS!$AW$1:$BC$10000,3,0),0)</f>
        <v>0</v>
      </c>
      <c r="T142" s="189">
        <f>IFERROR(VLOOKUP(C142,PRESTAMOS!$BE$1:$BK$10000,3,0),0)</f>
        <v>0</v>
      </c>
      <c r="U142" s="188">
        <f>IFERROR(VLOOKUP(C142,PRESTAMOS!$BE$1:$BK$10000,7,0),0)</f>
        <v>0</v>
      </c>
      <c r="V142" s="190">
        <f>IFERROR(VLOOKUP(C142,PRESTAMOS!$AW$1:$BC$10000,4,0),0)</f>
        <v>0</v>
      </c>
      <c r="W142" s="189">
        <f>IFERROR(VLOOKUP(C142,PRESTAMOS!$BM$1:$BS$10000,3,0),0)</f>
        <v>0</v>
      </c>
      <c r="X142" s="189">
        <f>IFERROR(VLOOKUP(C142,PRESTAMOS!$BU$1:$CA$10000,3,0),0)</f>
        <v>0</v>
      </c>
      <c r="Y142" s="190">
        <f>IFERROR(VLOOKUP(C142,PRESTAMOS!$BU$1:$CA$10000,7,0),0)</f>
        <v>0</v>
      </c>
      <c r="Z142" s="190">
        <f>IFERROR(VLOOKUP(C142,PRESTAMOS!$BM$1:$BS$10000,4,0),0)</f>
        <v>0</v>
      </c>
      <c r="AA142" s="189">
        <f>IFERROR(VLOOKUP(C142,AHORRO!$P$1:$S$10000,3,0),0)</f>
        <v>8788</v>
      </c>
      <c r="AB142" s="190"/>
      <c r="AC142" s="190"/>
      <c r="AD142" s="188"/>
      <c r="AE142" s="191"/>
      <c r="AF142" s="200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187"/>
      <c r="AT142" s="187"/>
      <c r="AU142" s="187"/>
      <c r="AV142" s="187"/>
      <c r="AW142" s="187"/>
      <c r="AX142" s="187"/>
      <c r="AY142" s="187"/>
      <c r="AZ142" s="187"/>
      <c r="BA142" s="187"/>
      <c r="BB142" s="187"/>
      <c r="BC142" s="187"/>
      <c r="BD142" s="187"/>
      <c r="BE142" s="187"/>
      <c r="BF142" s="187"/>
      <c r="BG142" s="187"/>
      <c r="BH142" s="187"/>
      <c r="BI142" s="187"/>
      <c r="BJ142" s="187"/>
      <c r="BK142" s="187"/>
      <c r="BL142" s="187"/>
      <c r="BM142" s="187"/>
      <c r="BN142" s="187"/>
      <c r="BO142" s="187"/>
      <c r="BP142" s="187"/>
      <c r="BQ142" s="187"/>
      <c r="BR142" s="187"/>
      <c r="BS142" s="187"/>
      <c r="BT142" s="187"/>
      <c r="BU142" s="187"/>
      <c r="BV142" s="187"/>
    </row>
    <row r="143" spans="1:74" x14ac:dyDescent="0.2">
      <c r="A143" s="186">
        <v>5727210</v>
      </c>
      <c r="B143" s="187" t="s">
        <v>35</v>
      </c>
      <c r="C143" s="188">
        <v>5727210</v>
      </c>
      <c r="D143" s="189">
        <f>IFERROR(VLOOKUP(C143,AHORRO!$F$1:$I$10000,3,0),0)</f>
        <v>4227037</v>
      </c>
      <c r="E143" s="189">
        <f>IFERROR(VLOOKUP(C143,AHORRO!$A$1:$D$10000,3,0),0)</f>
        <v>1017402</v>
      </c>
      <c r="F143" s="189">
        <f>IFERROR(VLOOKUP(C143,AHORRO!$K$1:$N$10000,3,0),0)</f>
        <v>3683829</v>
      </c>
      <c r="G143" s="189">
        <f>IFERROR(VLOOKUP($C143,PRESTAMOS!$A$1:$C$10000,3,0),0)</f>
        <v>0</v>
      </c>
      <c r="H143" s="189">
        <f>IFERROR(VLOOKUP(C143,PRESTAMOS!$I$1:$K$10000,3,0),0)</f>
        <v>0</v>
      </c>
      <c r="I143" s="190">
        <f>IFERROR(VLOOKUP(C143,PRESTAMOS!$A$1:$G$10000,7,0),0)</f>
        <v>0</v>
      </c>
      <c r="J143" s="190">
        <f>IFERROR(VLOOKUP(C143,PRESTAMOS!$A$1:$G$10000,4,0),0)</f>
        <v>0</v>
      </c>
      <c r="K143" s="189">
        <f>IFERROR(VLOOKUP(C143,PRESTAMOS!$Q$1:$W$10000,3,0),0)</f>
        <v>0</v>
      </c>
      <c r="L143" s="189">
        <f>IFERROR(VLOOKUP(C143,PRESTAMOS!$Y$1:$AE$10000,3,0),0)</f>
        <v>0</v>
      </c>
      <c r="M143" s="190">
        <f>IFERROR(VLOOKUP(C143,PRESTAMOS!$Y$1:$AE$10000,7,0),0)</f>
        <v>0</v>
      </c>
      <c r="N143" s="190">
        <f>IFERROR(VLOOKUP(C143,PRESTAMOS!$Q$1:$T$10000,4,0),0)</f>
        <v>0</v>
      </c>
      <c r="O143" s="189">
        <f>IFERROR(VLOOKUP(C143,PRESTAMOS!$AG$1:$AM$10000,3,0),0)</f>
        <v>0</v>
      </c>
      <c r="P143" s="189">
        <f>IFERROR(VLOOKUP(C143,PRESTAMOS!$AO$1:$AU$10000,3,0),0)</f>
        <v>0</v>
      </c>
      <c r="Q143" s="190">
        <f>IFERROR(VLOOKUP(C143,PRESTAMOS!$AO$1:$AU$10000,7,0),0)</f>
        <v>0</v>
      </c>
      <c r="R143" s="190">
        <f>IFERROR(VLOOKUP(C143,PRESTAMOS!$AG$1:$AM$10000,4,0),0)</f>
        <v>0</v>
      </c>
      <c r="S143" s="189">
        <f>IFERROR(VLOOKUP(C143,PRESTAMOS!$AW$1:$BC$10000,3,0),0)</f>
        <v>0</v>
      </c>
      <c r="T143" s="189">
        <f>IFERROR(VLOOKUP(C143,PRESTAMOS!$BE$1:$BK$10000,3,0),0)</f>
        <v>0</v>
      </c>
      <c r="U143" s="188">
        <f>IFERROR(VLOOKUP(C143,PRESTAMOS!$BE$1:$BK$10000,7,0),0)</f>
        <v>0</v>
      </c>
      <c r="V143" s="190">
        <f>IFERROR(VLOOKUP(C143,PRESTAMOS!$AW$1:$BC$10000,4,0),0)</f>
        <v>0</v>
      </c>
      <c r="W143" s="189">
        <f>IFERROR(VLOOKUP(C143,PRESTAMOS!$BM$1:$BS$10000,3,0),0)</f>
        <v>0</v>
      </c>
      <c r="X143" s="189">
        <f>IFERROR(VLOOKUP(C143,PRESTAMOS!$BU$1:$CA$10000,3,0),0)</f>
        <v>0</v>
      </c>
      <c r="Y143" s="190">
        <f>IFERROR(VLOOKUP(C143,PRESTAMOS!$BU$1:$CA$10000,7,0),0)</f>
        <v>0</v>
      </c>
      <c r="Z143" s="190">
        <f>IFERROR(VLOOKUP(C143,PRESTAMOS!$BM$1:$BS$10000,4,0),0)</f>
        <v>0</v>
      </c>
      <c r="AA143" s="189">
        <f>IFERROR(VLOOKUP(C143,AHORRO!$P$1:$S$10000,3,0),0)</f>
        <v>121563</v>
      </c>
      <c r="AB143" s="190"/>
      <c r="AC143" s="190"/>
      <c r="AD143" s="188"/>
      <c r="AE143" s="191"/>
      <c r="AF143" s="200"/>
      <c r="AG143" s="187"/>
      <c r="AH143" s="187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187"/>
      <c r="AT143" s="187"/>
      <c r="AU143" s="187"/>
      <c r="AV143" s="187"/>
      <c r="AW143" s="187"/>
      <c r="AX143" s="187"/>
      <c r="AY143" s="187"/>
      <c r="AZ143" s="187"/>
      <c r="BA143" s="187"/>
      <c r="BB143" s="187"/>
      <c r="BC143" s="187"/>
      <c r="BD143" s="187"/>
      <c r="BE143" s="187"/>
      <c r="BF143" s="187"/>
      <c r="BG143" s="187"/>
      <c r="BH143" s="187"/>
      <c r="BI143" s="187"/>
      <c r="BJ143" s="187"/>
      <c r="BK143" s="187"/>
      <c r="BL143" s="187"/>
      <c r="BM143" s="187"/>
      <c r="BN143" s="187"/>
      <c r="BO143" s="187"/>
      <c r="BP143" s="187"/>
      <c r="BQ143" s="187"/>
      <c r="BR143" s="187"/>
      <c r="BS143" s="187"/>
      <c r="BT143" s="187"/>
      <c r="BU143" s="187"/>
      <c r="BV143" s="187"/>
    </row>
    <row r="144" spans="1:74" x14ac:dyDescent="0.2">
      <c r="A144" s="173">
        <v>80512611</v>
      </c>
      <c r="B144" s="170" t="s">
        <v>567</v>
      </c>
      <c r="C144" s="192">
        <v>80512611</v>
      </c>
      <c r="D144" s="189">
        <f>IFERROR(VLOOKUP(C144,AHORRO!$F$1:$I$10000,3,0),0)</f>
        <v>171198</v>
      </c>
      <c r="E144" s="189">
        <f>IFERROR(VLOOKUP(C144,AHORRO!$A$1:$D$10000,3,0),0)</f>
        <v>0</v>
      </c>
      <c r="F144" s="189">
        <f>IFERROR(VLOOKUP(C144,AHORRO!$K$1:$N$10000,3,0),0)</f>
        <v>168150</v>
      </c>
      <c r="G144" s="189">
        <f>IFERROR(VLOOKUP($C144,PRESTAMOS!$A$1:$C$10000,3,0),0)</f>
        <v>0</v>
      </c>
      <c r="H144" s="189">
        <f>IFERROR(VLOOKUP(C144,PRESTAMOS!$I$1:$K$10000,3,0),0)</f>
        <v>0</v>
      </c>
      <c r="I144" s="190">
        <f>IFERROR(VLOOKUP(C144,PRESTAMOS!$A$1:$G$10000,7,0),0)</f>
        <v>0</v>
      </c>
      <c r="J144" s="190">
        <f>IFERROR(VLOOKUP(C144,PRESTAMOS!$A$1:$G$10000,4,0),0)</f>
        <v>0</v>
      </c>
      <c r="K144" s="189">
        <f>IFERROR(VLOOKUP(C144,PRESTAMOS!$Q$1:$W$10000,3,0),0)</f>
        <v>0</v>
      </c>
      <c r="L144" s="189">
        <f>IFERROR(VLOOKUP(C144,PRESTAMOS!$Y$1:$AE$10000,3,0),0)</f>
        <v>0</v>
      </c>
      <c r="M144" s="190">
        <f>IFERROR(VLOOKUP(C144,PRESTAMOS!$Y$1:$AE$10000,7,0),0)</f>
        <v>0</v>
      </c>
      <c r="N144" s="190">
        <f>IFERROR(VLOOKUP(C144,PRESTAMOS!$Q$1:$T$10000,4,0),0)</f>
        <v>0</v>
      </c>
      <c r="O144" s="189">
        <f>IFERROR(VLOOKUP(C144,PRESTAMOS!$AG$1:$AM$10000,3,0),0)</f>
        <v>0</v>
      </c>
      <c r="P144" s="189">
        <f>IFERROR(VLOOKUP(C144,PRESTAMOS!$AO$1:$AU$10000,3,0),0)</f>
        <v>0</v>
      </c>
      <c r="Q144" s="190">
        <f>IFERROR(VLOOKUP(C144,PRESTAMOS!$AO$1:$AU$10000,7,0),0)</f>
        <v>0</v>
      </c>
      <c r="R144" s="190">
        <f>IFERROR(VLOOKUP(C144,PRESTAMOS!$AG$1:$AM$10000,4,0),0)</f>
        <v>0</v>
      </c>
      <c r="S144" s="189">
        <f>IFERROR(VLOOKUP(C144,PRESTAMOS!$AW$1:$BC$10000,3,0),0)</f>
        <v>0</v>
      </c>
      <c r="T144" s="189">
        <f>IFERROR(VLOOKUP(C144,PRESTAMOS!$BE$1:$BK$10000,3,0),0)</f>
        <v>0</v>
      </c>
      <c r="U144" s="188">
        <f>IFERROR(VLOOKUP(C144,PRESTAMOS!$BE$1:$BK$10000,7,0),0)</f>
        <v>0</v>
      </c>
      <c r="V144" s="190">
        <f>IFERROR(VLOOKUP(C144,PRESTAMOS!$AW$1:$BC$10000,4,0),0)</f>
        <v>0</v>
      </c>
      <c r="W144" s="189">
        <f>IFERROR(VLOOKUP(C144,PRESTAMOS!$BM$1:$BS$10000,3,0),0)</f>
        <v>0</v>
      </c>
      <c r="X144" s="189">
        <f>IFERROR(VLOOKUP(C144,PRESTAMOS!$BU$1:$CA$10000,3,0),0)</f>
        <v>0</v>
      </c>
      <c r="Y144" s="190">
        <f>IFERROR(VLOOKUP(C144,PRESTAMOS!$BU$1:$CA$10000,7,0),0)</f>
        <v>0</v>
      </c>
      <c r="Z144" s="190">
        <f>IFERROR(VLOOKUP(C144,PRESTAMOS!$BM$1:$BS$10000,4,0),0)</f>
        <v>0</v>
      </c>
      <c r="AA144" s="189">
        <f>IFERROR(VLOOKUP(C144,AHORRO!$P$1:$S$10000,3,0),0)</f>
        <v>3519</v>
      </c>
      <c r="AB144" s="190"/>
      <c r="AC144" s="190"/>
      <c r="AD144" s="188"/>
      <c r="AE144" s="191"/>
      <c r="AF144" s="200"/>
      <c r="AG144" s="187"/>
      <c r="AH144" s="187"/>
      <c r="AI144" s="187"/>
      <c r="AJ144" s="187"/>
      <c r="AK144" s="187"/>
      <c r="AL144" s="187"/>
      <c r="AM144" s="187"/>
      <c r="AN144" s="187"/>
      <c r="AO144" s="187"/>
      <c r="AP144" s="187"/>
      <c r="AQ144" s="187"/>
      <c r="AR144" s="187"/>
      <c r="AS144" s="187"/>
      <c r="AT144" s="187"/>
      <c r="AU144" s="187"/>
      <c r="AV144" s="187"/>
      <c r="AW144" s="187"/>
      <c r="AX144" s="187"/>
      <c r="AY144" s="187"/>
      <c r="AZ144" s="187"/>
      <c r="BA144" s="187"/>
      <c r="BB144" s="187"/>
      <c r="BC144" s="187"/>
      <c r="BD144" s="187"/>
      <c r="BE144" s="187"/>
      <c r="BF144" s="187"/>
      <c r="BG144" s="187"/>
      <c r="BH144" s="187"/>
      <c r="BI144" s="187"/>
      <c r="BJ144" s="187"/>
      <c r="BK144" s="187"/>
      <c r="BL144" s="187"/>
      <c r="BM144" s="187"/>
      <c r="BN144" s="187"/>
      <c r="BO144" s="187"/>
      <c r="BP144" s="187"/>
      <c r="BQ144" s="187"/>
      <c r="BR144" s="187"/>
      <c r="BS144" s="187"/>
      <c r="BT144" s="187"/>
      <c r="BU144" s="187"/>
      <c r="BV144" s="187"/>
    </row>
    <row r="145" spans="1:74" x14ac:dyDescent="0.2">
      <c r="A145" s="186">
        <v>1090376956</v>
      </c>
      <c r="B145" s="187" t="s">
        <v>362</v>
      </c>
      <c r="C145" s="188">
        <v>1090376956</v>
      </c>
      <c r="D145" s="189">
        <f>IFERROR(VLOOKUP(C145,AHORRO!$F$1:$I$10000,3,0),0)</f>
        <v>878460</v>
      </c>
      <c r="E145" s="189">
        <f>IFERROR(VLOOKUP(C145,AHORRO!$A$1:$D$10000,3,0),0)</f>
        <v>0</v>
      </c>
      <c r="F145" s="189">
        <f>IFERROR(VLOOKUP(C145,AHORRO!$K$1:$N$10000,3,0),0)</f>
        <v>841611</v>
      </c>
      <c r="G145" s="189">
        <f>IFERROR(VLOOKUP($C145,PRESTAMOS!$A$1:$C$10000,3,0),0)</f>
        <v>0</v>
      </c>
      <c r="H145" s="189">
        <f>IFERROR(VLOOKUP(C145,PRESTAMOS!$I$1:$K$10000,3,0),0)</f>
        <v>0</v>
      </c>
      <c r="I145" s="190">
        <f>IFERROR(VLOOKUP(C145,PRESTAMOS!$A$1:$G$10000,7,0),0)</f>
        <v>0</v>
      </c>
      <c r="J145" s="190">
        <f>IFERROR(VLOOKUP(C145,PRESTAMOS!$A$1:$G$10000,4,0),0)</f>
        <v>0</v>
      </c>
      <c r="K145" s="189">
        <f>IFERROR(VLOOKUP(C145,PRESTAMOS!$Q$1:$W$10000,3,0),0)</f>
        <v>0</v>
      </c>
      <c r="L145" s="189">
        <f>IFERROR(VLOOKUP(C145,PRESTAMOS!$Y$1:$AE$10000,3,0),0)</f>
        <v>0</v>
      </c>
      <c r="M145" s="190">
        <f>IFERROR(VLOOKUP(C145,PRESTAMOS!$Y$1:$AE$10000,7,0),0)</f>
        <v>0</v>
      </c>
      <c r="N145" s="190">
        <f>IFERROR(VLOOKUP(C145,PRESTAMOS!$Q$1:$T$10000,4,0),0)</f>
        <v>0</v>
      </c>
      <c r="O145" s="189">
        <f>IFERROR(VLOOKUP(C145,PRESTAMOS!$AG$1:$AM$10000,3,0),0)</f>
        <v>0</v>
      </c>
      <c r="P145" s="189">
        <f>IFERROR(VLOOKUP(C145,PRESTAMOS!$AO$1:$AU$10000,3,0),0)</f>
        <v>0</v>
      </c>
      <c r="Q145" s="190">
        <f>IFERROR(VLOOKUP(C145,PRESTAMOS!$AO$1:$AU$10000,7,0),0)</f>
        <v>0</v>
      </c>
      <c r="R145" s="190">
        <f>IFERROR(VLOOKUP(C145,PRESTAMOS!$AG$1:$AM$10000,4,0),0)</f>
        <v>0</v>
      </c>
      <c r="S145" s="189">
        <f>IFERROR(VLOOKUP(C145,PRESTAMOS!$AW$1:$BC$10000,3,0),0)</f>
        <v>0</v>
      </c>
      <c r="T145" s="189">
        <f>IFERROR(VLOOKUP(C145,PRESTAMOS!$BE$1:$BK$10000,3,0),0)</f>
        <v>0</v>
      </c>
      <c r="U145" s="188">
        <f>IFERROR(VLOOKUP(C145,PRESTAMOS!$BE$1:$BK$10000,7,0),0)</f>
        <v>0</v>
      </c>
      <c r="V145" s="190">
        <f>IFERROR(VLOOKUP(C145,PRESTAMOS!$AW$1:$BC$10000,4,0),0)</f>
        <v>0</v>
      </c>
      <c r="W145" s="189">
        <f>IFERROR(VLOOKUP(C145,PRESTAMOS!$BM$1:$BS$10000,3,0),0)</f>
        <v>0</v>
      </c>
      <c r="X145" s="189">
        <f>IFERROR(VLOOKUP(C145,PRESTAMOS!$BU$1:$CA$10000,3,0),0)</f>
        <v>0</v>
      </c>
      <c r="Y145" s="190">
        <f>IFERROR(VLOOKUP(C145,PRESTAMOS!$BU$1:$CA$10000,7,0),0)</f>
        <v>0</v>
      </c>
      <c r="Z145" s="190">
        <f>IFERROR(VLOOKUP(C145,PRESTAMOS!$BM$1:$BS$10000,4,0),0)</f>
        <v>0</v>
      </c>
      <c r="AA145" s="189">
        <f>IFERROR(VLOOKUP(C145,AHORRO!$P$1:$S$10000,3,0),0)</f>
        <v>19766</v>
      </c>
      <c r="AB145" s="190"/>
      <c r="AC145" s="190"/>
      <c r="AD145" s="188"/>
      <c r="AE145" s="191"/>
      <c r="AF145" s="200"/>
      <c r="AG145" s="187"/>
      <c r="AH145" s="187"/>
      <c r="AI145" s="187"/>
      <c r="AJ145" s="187"/>
      <c r="AK145" s="187"/>
      <c r="AL145" s="187"/>
      <c r="AM145" s="187"/>
      <c r="AN145" s="187"/>
      <c r="AO145" s="187"/>
      <c r="AP145" s="187"/>
      <c r="AQ145" s="187"/>
      <c r="AR145" s="187"/>
      <c r="AS145" s="187"/>
      <c r="AT145" s="187"/>
      <c r="AU145" s="187"/>
      <c r="AV145" s="187"/>
      <c r="AW145" s="187"/>
      <c r="AX145" s="187"/>
      <c r="AY145" s="187"/>
      <c r="AZ145" s="187"/>
      <c r="BA145" s="187"/>
      <c r="BB145" s="187"/>
      <c r="BC145" s="187"/>
      <c r="BD145" s="187"/>
      <c r="BE145" s="187"/>
      <c r="BF145" s="187"/>
      <c r="BG145" s="187"/>
      <c r="BH145" s="187"/>
      <c r="BI145" s="187"/>
      <c r="BJ145" s="187"/>
      <c r="BK145" s="187"/>
      <c r="BL145" s="187"/>
      <c r="BM145" s="187"/>
      <c r="BN145" s="187"/>
      <c r="BO145" s="187"/>
      <c r="BP145" s="187"/>
      <c r="BQ145" s="187"/>
      <c r="BR145" s="187"/>
      <c r="BS145" s="187"/>
      <c r="BT145" s="187"/>
      <c r="BU145" s="187"/>
      <c r="BV145" s="187"/>
    </row>
    <row r="146" spans="1:74" x14ac:dyDescent="0.2">
      <c r="A146" s="186" t="s">
        <v>195</v>
      </c>
      <c r="B146" s="187" t="s">
        <v>140</v>
      </c>
      <c r="C146" s="188">
        <v>91474598</v>
      </c>
      <c r="D146" s="189">
        <f>IFERROR(VLOOKUP(C146,AHORRO!$F$1:$I$10000,3,0),0)</f>
        <v>903233</v>
      </c>
      <c r="E146" s="189">
        <f>IFERROR(VLOOKUP(C146,AHORRO!$A$1:$D$10000,3,0),0)</f>
        <v>0</v>
      </c>
      <c r="F146" s="189">
        <f>IFERROR(VLOOKUP(C146,AHORRO!$K$1:$N$10000,3,0),0)</f>
        <v>600791</v>
      </c>
      <c r="G146" s="189">
        <f>IFERROR(VLOOKUP($C146,PRESTAMOS!$A$1:$C$10000,3,0),0)</f>
        <v>877048</v>
      </c>
      <c r="H146" s="189">
        <f>IFERROR(VLOOKUP(C146,PRESTAMOS!$I$1:$K$10000,3,0),0)</f>
        <v>47397</v>
      </c>
      <c r="I146" s="190">
        <f>IFERROR(VLOOKUP(C146,PRESTAMOS!$A$1:$G$10000,7,0),0)</f>
        <v>14</v>
      </c>
      <c r="J146" s="190" t="str">
        <f>IFERROR(VLOOKUP(C146,PRESTAMOS!$A$1:$G$10000,4,0),0)</f>
        <v>MEJORAS LOCATIVAS</v>
      </c>
      <c r="K146" s="189">
        <f>IFERROR(VLOOKUP(C146,PRESTAMOS!$Q$1:$W$10000,3,0),0)</f>
        <v>145966</v>
      </c>
      <c r="L146" s="189">
        <f>IFERROR(VLOOKUP(C146,PRESTAMOS!$Y$1:$AE$10000,3,0),0)</f>
        <v>8452</v>
      </c>
      <c r="M146" s="190">
        <f>IFERROR(VLOOKUP(C146,PRESTAMOS!$Y$1:$AE$10000,7,0),0)</f>
        <v>11</v>
      </c>
      <c r="N146" s="190" t="str">
        <f>IFERROR(VLOOKUP(C146,PRESTAMOS!$Q$1:$T$10000,4,0),0)</f>
        <v>LIBRE INVERSION</v>
      </c>
      <c r="O146" s="189">
        <f>IFERROR(VLOOKUP(C146,PRESTAMOS!$AG$1:$AM$10000,3,0),0)</f>
        <v>37400</v>
      </c>
      <c r="P146" s="189">
        <f>IFERROR(VLOOKUP(C146,PRESTAMOS!$AO$1:$AU$10000,3,0),0)</f>
        <v>8</v>
      </c>
      <c r="Q146" s="190">
        <f>IFERROR(VLOOKUP(C146,PRESTAMOS!$AO$1:$AU$10000,7,0),0)</f>
        <v>4</v>
      </c>
      <c r="R146" s="190" t="str">
        <f>IFERROR(VLOOKUP(C146,PRESTAMOS!$AG$1:$AM$10000,4,0),0)</f>
        <v>PLAN FUNERARIO</v>
      </c>
      <c r="S146" s="189">
        <f>IFERROR(VLOOKUP(C146,PRESTAMOS!$AW$1:$BC$10000,3,0),0)</f>
        <v>571863</v>
      </c>
      <c r="T146" s="189">
        <f>IFERROR(VLOOKUP(C146,PRESTAMOS!$BE$1:$BK$10000,3,0),0)</f>
        <v>61644</v>
      </c>
      <c r="U146" s="188">
        <f>IFERROR(VLOOKUP(C146,PRESTAMOS!$BE$1:$BK$10000,7,0),0)</f>
        <v>21</v>
      </c>
      <c r="V146" s="190" t="str">
        <f>IFERROR(VLOOKUP(C146,PRESTAMOS!$AW$1:$BC$10000,4,0),0)</f>
        <v>LIBRE INVERSION</v>
      </c>
      <c r="W146" s="189">
        <f>IFERROR(VLOOKUP(C146,PRESTAMOS!$BM$1:$BS$10000,3,0),0)</f>
        <v>2000000</v>
      </c>
      <c r="X146" s="189">
        <f>IFERROR(VLOOKUP(C146,PRESTAMOS!$BU$1:$CA$10000,3,0),0)</f>
        <v>1057595</v>
      </c>
      <c r="Y146" s="190">
        <f>IFERROR(VLOOKUP(C146,PRESTAMOS!$BU$1:$CA$10000,7,0),0)</f>
        <v>96</v>
      </c>
      <c r="Z146" s="190" t="str">
        <f>IFERROR(VLOOKUP(C146,PRESTAMOS!$BM$1:$BS$10000,4,0),0)</f>
        <v>LIBRE INVERSION</v>
      </c>
      <c r="AA146" s="189">
        <f>IFERROR(VLOOKUP(C146,AHORRO!$P$1:$S$10000,3,0),0)</f>
        <v>27631</v>
      </c>
      <c r="AB146" s="190"/>
      <c r="AC146" s="190"/>
      <c r="AD146" s="188"/>
      <c r="AE146" s="191"/>
      <c r="AF146" s="200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7"/>
      <c r="AT146" s="187"/>
      <c r="AU146" s="187"/>
      <c r="AV146" s="187"/>
      <c r="AW146" s="187"/>
      <c r="AX146" s="187"/>
      <c r="AY146" s="187"/>
      <c r="AZ146" s="187"/>
      <c r="BA146" s="187"/>
      <c r="BB146" s="187"/>
      <c r="BC146" s="187"/>
      <c r="BD146" s="187"/>
      <c r="BE146" s="187"/>
      <c r="BF146" s="187"/>
      <c r="BG146" s="187"/>
      <c r="BH146" s="187"/>
      <c r="BI146" s="187"/>
      <c r="BJ146" s="187"/>
      <c r="BK146" s="187"/>
      <c r="BL146" s="187"/>
      <c r="BM146" s="187"/>
      <c r="BN146" s="187"/>
      <c r="BO146" s="187"/>
      <c r="BP146" s="187"/>
      <c r="BQ146" s="187"/>
      <c r="BR146" s="187"/>
      <c r="BS146" s="187"/>
      <c r="BT146" s="187"/>
      <c r="BU146" s="187"/>
      <c r="BV146" s="187"/>
    </row>
    <row r="147" spans="1:74" x14ac:dyDescent="0.2">
      <c r="A147" s="173">
        <v>37545783</v>
      </c>
      <c r="B147" s="170" t="s">
        <v>460</v>
      </c>
      <c r="C147" s="192">
        <v>37545783</v>
      </c>
      <c r="D147" s="189">
        <f>IFERROR(VLOOKUP(C147,AHORRO!$F$1:$I$10000,3,0),0)</f>
        <v>392663</v>
      </c>
      <c r="E147" s="189">
        <f>IFERROR(VLOOKUP(C147,AHORRO!$A$1:$D$10000,3,0),0)</f>
        <v>104242</v>
      </c>
      <c r="F147" s="189">
        <f>IFERROR(VLOOKUP(C147,AHORRO!$K$1:$N$10000,3,0),0)</f>
        <v>380353</v>
      </c>
      <c r="G147" s="189">
        <f>IFERROR(VLOOKUP($C147,PRESTAMOS!$A$1:$C$10000,3,0),0)</f>
        <v>1431258</v>
      </c>
      <c r="H147" s="189">
        <f>IFERROR(VLOOKUP(C147,PRESTAMOS!$I$1:$K$10000,3,0),0)</f>
        <v>235302</v>
      </c>
      <c r="I147" s="190">
        <f>IFERROR(VLOOKUP(C147,PRESTAMOS!$A$1:$G$10000,7,0),0)</f>
        <v>32</v>
      </c>
      <c r="J147" s="190" t="str">
        <f>IFERROR(VLOOKUP(C147,PRESTAMOS!$A$1:$G$10000,4,0),0)</f>
        <v>LIBRE INVERSION</v>
      </c>
      <c r="K147" s="189">
        <f>IFERROR(VLOOKUP(C147,PRESTAMOS!$Q$1:$W$10000,3,0),0)</f>
        <v>46136</v>
      </c>
      <c r="L147" s="189">
        <f>IFERROR(VLOOKUP(C147,PRESTAMOS!$Y$1:$AE$10000,3,0),0)</f>
        <v>658</v>
      </c>
      <c r="M147" s="190">
        <f>IFERROR(VLOOKUP(C147,PRESTAMOS!$Y$1:$AE$10000,7,0),0)</f>
        <v>2</v>
      </c>
      <c r="N147" s="190" t="str">
        <f>IFERROR(VLOOKUP(C147,PRESTAMOS!$Q$1:$T$10000,4,0),0)</f>
        <v>LIBRE INVERSION</v>
      </c>
      <c r="O147" s="189">
        <f>IFERROR(VLOOKUP(C147,PRESTAMOS!$AG$1:$AM$10000,3,0),0)</f>
        <v>358833</v>
      </c>
      <c r="P147" s="189">
        <f>IFERROR(VLOOKUP(C147,PRESTAMOS!$AO$1:$AU$10000,3,0),0)</f>
        <v>29663</v>
      </c>
      <c r="Q147" s="190">
        <f>IFERROR(VLOOKUP(C147,PRESTAMOS!$AO$1:$AU$10000,7,0),0)</f>
        <v>16</v>
      </c>
      <c r="R147" s="190" t="str">
        <f>IFERROR(VLOOKUP(C147,PRESTAMOS!$AG$1:$AM$10000,4,0),0)</f>
        <v>LIBRE INVERSION</v>
      </c>
      <c r="S147" s="189">
        <f>IFERROR(VLOOKUP(C147,PRESTAMOS!$AW$1:$BC$10000,3,0),0)</f>
        <v>0</v>
      </c>
      <c r="T147" s="189">
        <f>IFERROR(VLOOKUP(C147,PRESTAMOS!$BE$1:$BK$10000,3,0),0)</f>
        <v>0</v>
      </c>
      <c r="U147" s="188">
        <f>IFERROR(VLOOKUP(C147,PRESTAMOS!$BE$1:$BK$10000,7,0),0)</f>
        <v>0</v>
      </c>
      <c r="V147" s="190">
        <f>IFERROR(VLOOKUP(C147,PRESTAMOS!$AW$1:$BC$10000,4,0),0)</f>
        <v>0</v>
      </c>
      <c r="W147" s="189">
        <f>IFERROR(VLOOKUP(C147,PRESTAMOS!$BM$1:$BS$10000,3,0),0)</f>
        <v>0</v>
      </c>
      <c r="X147" s="189">
        <f>IFERROR(VLOOKUP(C147,PRESTAMOS!$BU$1:$CA$10000,3,0),0)</f>
        <v>0</v>
      </c>
      <c r="Y147" s="190">
        <f>IFERROR(VLOOKUP(C147,PRESTAMOS!$BU$1:$CA$10000,7,0),0)</f>
        <v>0</v>
      </c>
      <c r="Z147" s="190">
        <f>IFERROR(VLOOKUP(C147,PRESTAMOS!$BM$1:$BS$10000,4,0),0)</f>
        <v>0</v>
      </c>
      <c r="AA147" s="189">
        <f>IFERROR(VLOOKUP(C147,AHORRO!$P$1:$S$10000,3,0),0)</f>
        <v>10458</v>
      </c>
      <c r="AB147" s="190"/>
      <c r="AC147" s="190"/>
      <c r="AD147" s="188"/>
      <c r="AE147" s="191"/>
      <c r="AF147" s="200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7"/>
      <c r="AT147" s="187"/>
      <c r="AU147" s="187"/>
      <c r="AV147" s="187"/>
      <c r="AW147" s="187"/>
      <c r="AX147" s="187"/>
      <c r="AY147" s="187"/>
      <c r="AZ147" s="187"/>
      <c r="BA147" s="187"/>
      <c r="BB147" s="187"/>
      <c r="BC147" s="187"/>
      <c r="BD147" s="187"/>
      <c r="BE147" s="187"/>
      <c r="BF147" s="187"/>
      <c r="BG147" s="187"/>
      <c r="BH147" s="187"/>
      <c r="BI147" s="187"/>
      <c r="BJ147" s="187"/>
      <c r="BK147" s="187"/>
      <c r="BL147" s="187"/>
      <c r="BM147" s="187"/>
      <c r="BN147" s="187"/>
      <c r="BO147" s="187"/>
      <c r="BP147" s="187"/>
      <c r="BQ147" s="187"/>
      <c r="BR147" s="187"/>
      <c r="BS147" s="187"/>
      <c r="BT147" s="187"/>
      <c r="BU147" s="187"/>
      <c r="BV147" s="187"/>
    </row>
    <row r="148" spans="1:74" x14ac:dyDescent="0.2">
      <c r="A148" s="199">
        <v>8778</v>
      </c>
      <c r="B148" s="194" t="s">
        <v>36</v>
      </c>
      <c r="C148" s="188">
        <v>63319678</v>
      </c>
      <c r="D148" s="189">
        <f>IFERROR(VLOOKUP(C148,AHORRO!$F$1:$I$10000,3,0),0)</f>
        <v>2900684</v>
      </c>
      <c r="E148" s="189">
        <f>IFERROR(VLOOKUP(C148,AHORRO!$A$1:$D$10000,3,0),0)</f>
        <v>50006</v>
      </c>
      <c r="F148" s="189">
        <f>IFERROR(VLOOKUP(C148,AHORRO!$K$1:$N$10000,3,0),0)</f>
        <v>2553755</v>
      </c>
      <c r="G148" s="189">
        <f>IFERROR(VLOOKUP($C148,PRESTAMOS!$A$1:$C$10000,3,0),0)</f>
        <v>2403565</v>
      </c>
      <c r="H148" s="189">
        <f>IFERROR(VLOOKUP(C148,PRESTAMOS!$I$1:$K$10000,3,0),0)</f>
        <v>65347</v>
      </c>
      <c r="I148" s="190">
        <f>IFERROR(VLOOKUP(C148,PRESTAMOS!$A$1:$G$10000,7,0),0)</f>
        <v>8</v>
      </c>
      <c r="J148" s="190" t="str">
        <f>IFERROR(VLOOKUP(C148,PRESTAMOS!$A$1:$G$10000,4,0),0)</f>
        <v>VEHICULO</v>
      </c>
      <c r="K148" s="189">
        <f>IFERROR(VLOOKUP(C148,PRESTAMOS!$Q$1:$W$10000,3,0),0)</f>
        <v>2441003</v>
      </c>
      <c r="L148" s="189">
        <f>IFERROR(VLOOKUP(C148,PRESTAMOS!$Y$1:$AE$10000,3,0),0)</f>
        <v>226201</v>
      </c>
      <c r="M148" s="190">
        <f>IFERROR(VLOOKUP(C148,PRESTAMOS!$Y$1:$AE$10000,7,0),0)</f>
        <v>18</v>
      </c>
      <c r="N148" s="190" t="str">
        <f>IFERROR(VLOOKUP(C148,PRESTAMOS!$Q$1:$T$10000,4,0),0)</f>
        <v>LIBRE INVERSION</v>
      </c>
      <c r="O148" s="189">
        <f>IFERROR(VLOOKUP(C148,PRESTAMOS!$AG$1:$AM$10000,3,0),0)</f>
        <v>1856037</v>
      </c>
      <c r="P148" s="189">
        <f>IFERROR(VLOOKUP(C148,PRESTAMOS!$AO$1:$AU$10000,3,0),0)</f>
        <v>284035</v>
      </c>
      <c r="Q148" s="190">
        <f>IFERROR(VLOOKUP(C148,PRESTAMOS!$AO$1:$AU$10000,7,0),0)</f>
        <v>44</v>
      </c>
      <c r="R148" s="190" t="str">
        <f>IFERROR(VLOOKUP(C148,PRESTAMOS!$AG$1:$AM$10000,4,0),0)</f>
        <v>CREDITO NAVIDEÑO</v>
      </c>
      <c r="S148" s="189">
        <f>IFERROR(VLOOKUP(C148,PRESTAMOS!$AW$1:$BC$10000,3,0),0)</f>
        <v>0</v>
      </c>
      <c r="T148" s="189">
        <f>IFERROR(VLOOKUP(C148,PRESTAMOS!$BE$1:$BK$10000,3,0),0)</f>
        <v>0</v>
      </c>
      <c r="U148" s="188">
        <f>IFERROR(VLOOKUP(C148,PRESTAMOS!$BE$1:$BK$10000,7,0),0)</f>
        <v>0</v>
      </c>
      <c r="V148" s="190">
        <f>IFERROR(VLOOKUP(C148,PRESTAMOS!$AW$1:$BC$10000,4,0),0)</f>
        <v>0</v>
      </c>
      <c r="W148" s="189">
        <f>IFERROR(VLOOKUP(C148,PRESTAMOS!$BM$1:$BS$10000,3,0),0)</f>
        <v>0</v>
      </c>
      <c r="X148" s="189">
        <f>IFERROR(VLOOKUP(C148,PRESTAMOS!$BU$1:$CA$10000,3,0),0)</f>
        <v>0</v>
      </c>
      <c r="Y148" s="190">
        <f>IFERROR(VLOOKUP(C148,PRESTAMOS!$BU$1:$CA$10000,7,0),0)</f>
        <v>0</v>
      </c>
      <c r="Z148" s="190">
        <f>IFERROR(VLOOKUP(C148,PRESTAMOS!$BM$1:$BS$10000,4,0),0)</f>
        <v>0</v>
      </c>
      <c r="AA148" s="189">
        <f>IFERROR(VLOOKUP(C148,AHORRO!$P$1:$S$10000,3,0),0)</f>
        <v>74935</v>
      </c>
      <c r="AB148" s="190"/>
      <c r="AC148" s="190"/>
      <c r="AD148" s="188"/>
      <c r="AE148" s="191"/>
      <c r="AF148" s="200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7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7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187"/>
      <c r="BR148" s="187"/>
      <c r="BS148" s="187"/>
      <c r="BT148" s="187"/>
      <c r="BU148" s="187"/>
      <c r="BV148" s="187"/>
    </row>
    <row r="149" spans="1:74" x14ac:dyDescent="0.2">
      <c r="A149" s="186" t="s">
        <v>225</v>
      </c>
      <c r="B149" s="187" t="s">
        <v>37</v>
      </c>
      <c r="C149" s="188">
        <v>37333024</v>
      </c>
      <c r="D149" s="189">
        <f>IFERROR(VLOOKUP(C149,AHORRO!$F$1:$I$10000,3,0),0)</f>
        <v>1282514</v>
      </c>
      <c r="E149" s="189">
        <f>IFERROR(VLOOKUP(C149,AHORRO!$A$1:$D$10000,3,0),0)</f>
        <v>131193</v>
      </c>
      <c r="F149" s="189">
        <f>IFERROR(VLOOKUP(C149,AHORRO!$K$1:$N$10000,3,0),0)</f>
        <v>1167575</v>
      </c>
      <c r="G149" s="189">
        <f>IFERROR(VLOOKUP($C149,PRESTAMOS!$A$1:$C$10000,3,0),0)</f>
        <v>1952478</v>
      </c>
      <c r="H149" s="189">
        <f>IFERROR(VLOOKUP(C149,PRESTAMOS!$I$1:$K$10000,3,0),0)</f>
        <v>414001</v>
      </c>
      <c r="I149" s="190">
        <f>IFERROR(VLOOKUP(C149,PRESTAMOS!$A$1:$G$10000,7,0),0)</f>
        <v>41</v>
      </c>
      <c r="J149" s="190" t="str">
        <f>IFERROR(VLOOKUP(C149,PRESTAMOS!$A$1:$G$10000,4,0),0)</f>
        <v>LIBRE INVERSION</v>
      </c>
      <c r="K149" s="189">
        <f>IFERROR(VLOOKUP(C149,PRESTAMOS!$Q$1:$W$10000,3,0),0)</f>
        <v>1618309</v>
      </c>
      <c r="L149" s="189">
        <f>IFERROR(VLOOKUP(C149,PRESTAMOS!$Y$1:$AE$10000,3,0),0)</f>
        <v>308651</v>
      </c>
      <c r="M149" s="190">
        <f>IFERROR(VLOOKUP(C149,PRESTAMOS!$Y$1:$AE$10000,7,0),0)</f>
        <v>37</v>
      </c>
      <c r="N149" s="190" t="str">
        <f>IFERROR(VLOOKUP(C149,PRESTAMOS!$Q$1:$T$10000,4,0),0)</f>
        <v>LIBRE INVERSION</v>
      </c>
      <c r="O149" s="189">
        <f>IFERROR(VLOOKUP(C149,PRESTAMOS!$AG$1:$AM$10000,3,0),0)</f>
        <v>0</v>
      </c>
      <c r="P149" s="189">
        <f>IFERROR(VLOOKUP(C149,PRESTAMOS!$AO$1:$AU$10000,3,0),0)</f>
        <v>0</v>
      </c>
      <c r="Q149" s="190">
        <f>IFERROR(VLOOKUP(C149,PRESTAMOS!$AO$1:$AU$10000,7,0),0)</f>
        <v>0</v>
      </c>
      <c r="R149" s="190">
        <f>IFERROR(VLOOKUP(C149,PRESTAMOS!$AG$1:$AM$10000,4,0),0)</f>
        <v>0</v>
      </c>
      <c r="S149" s="189">
        <f>IFERROR(VLOOKUP(C149,PRESTAMOS!$AW$1:$BC$10000,3,0),0)</f>
        <v>0</v>
      </c>
      <c r="T149" s="189">
        <f>IFERROR(VLOOKUP(C149,PRESTAMOS!$BE$1:$BK$10000,3,0),0)</f>
        <v>0</v>
      </c>
      <c r="U149" s="188">
        <f>IFERROR(VLOOKUP(C149,PRESTAMOS!$BE$1:$BK$10000,7,0),0)</f>
        <v>0</v>
      </c>
      <c r="V149" s="190">
        <f>IFERROR(VLOOKUP(C149,PRESTAMOS!$AW$1:$BC$10000,4,0),0)</f>
        <v>0</v>
      </c>
      <c r="W149" s="189">
        <f>IFERROR(VLOOKUP(C149,PRESTAMOS!$BM$1:$BS$10000,3,0),0)</f>
        <v>0</v>
      </c>
      <c r="X149" s="189">
        <f>IFERROR(VLOOKUP(C149,PRESTAMOS!$BU$1:$CA$10000,3,0),0)</f>
        <v>0</v>
      </c>
      <c r="Y149" s="190">
        <f>IFERROR(VLOOKUP(C149,PRESTAMOS!$BU$1:$CA$10000,7,0),0)</f>
        <v>0</v>
      </c>
      <c r="Z149" s="190">
        <f>IFERROR(VLOOKUP(C149,PRESTAMOS!$BM$1:$BS$10000,4,0),0)</f>
        <v>0</v>
      </c>
      <c r="AA149" s="189">
        <f>IFERROR(VLOOKUP(C149,AHORRO!$P$1:$S$10000,3,0),0)</f>
        <v>32448</v>
      </c>
      <c r="AB149" s="190"/>
      <c r="AC149" s="190"/>
      <c r="AD149" s="188"/>
      <c r="AE149" s="191"/>
      <c r="AF149" s="191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7"/>
      <c r="AT149" s="187"/>
      <c r="AU149" s="187"/>
      <c r="AV149" s="187"/>
      <c r="AW149" s="187"/>
      <c r="AX149" s="187"/>
      <c r="AY149" s="187"/>
      <c r="AZ149" s="187"/>
      <c r="BA149" s="187"/>
      <c r="BB149" s="187"/>
      <c r="BC149" s="187"/>
      <c r="BD149" s="187"/>
      <c r="BE149" s="187"/>
      <c r="BF149" s="187"/>
      <c r="BG149" s="187"/>
      <c r="BH149" s="187"/>
      <c r="BI149" s="187"/>
      <c r="BJ149" s="187"/>
      <c r="BK149" s="187"/>
      <c r="BL149" s="187"/>
      <c r="BM149" s="187"/>
      <c r="BN149" s="187"/>
      <c r="BO149" s="187"/>
      <c r="BP149" s="187"/>
      <c r="BQ149" s="187"/>
      <c r="BR149" s="187"/>
      <c r="BS149" s="187"/>
      <c r="BT149" s="187"/>
      <c r="BU149" s="187"/>
      <c r="BV149" s="187"/>
    </row>
    <row r="150" spans="1:74" x14ac:dyDescent="0.2">
      <c r="A150" s="186">
        <v>49786456</v>
      </c>
      <c r="B150" s="187" t="s">
        <v>649</v>
      </c>
      <c r="C150" s="188">
        <v>49786456</v>
      </c>
      <c r="D150" s="189">
        <f>IFERROR(VLOOKUP(C150,AHORRO!$F$1:$I$10000,3,0),0)</f>
        <v>245116</v>
      </c>
      <c r="E150" s="189">
        <f>IFERROR(VLOOKUP(C150,AHORRO!$A$1:$D$10000,3,0),0)</f>
        <v>122731</v>
      </c>
      <c r="F150" s="189">
        <f>IFERROR(VLOOKUP(C150,AHORRO!$K$1:$N$10000,3,0),0)</f>
        <v>242400</v>
      </c>
      <c r="G150" s="189">
        <f>IFERROR(VLOOKUP($C150,PRESTAMOS!$A$1:$C$10000,3,0),0)</f>
        <v>0</v>
      </c>
      <c r="H150" s="189">
        <f>IFERROR(VLOOKUP(C150,PRESTAMOS!$I$1:$K$10000,3,0),0)</f>
        <v>0</v>
      </c>
      <c r="I150" s="190">
        <f>IFERROR(VLOOKUP(C150,PRESTAMOS!$A$1:$G$10000,7,0),0)</f>
        <v>0</v>
      </c>
      <c r="J150" s="190">
        <f>IFERROR(VLOOKUP(C150,PRESTAMOS!$A$1:$G$10000,4,0),0)</f>
        <v>0</v>
      </c>
      <c r="K150" s="189">
        <f>IFERROR(VLOOKUP(C150,PRESTAMOS!$Q$1:$W$10000,3,0),0)</f>
        <v>0</v>
      </c>
      <c r="L150" s="189">
        <f>IFERROR(VLOOKUP(C150,PRESTAMOS!$Y$1:$AE$10000,3,0),0)</f>
        <v>0</v>
      </c>
      <c r="M150" s="190">
        <f>IFERROR(VLOOKUP(C150,PRESTAMOS!$Y$1:$AE$10000,7,0),0)</f>
        <v>0</v>
      </c>
      <c r="N150" s="190">
        <f>IFERROR(VLOOKUP(C150,PRESTAMOS!$Q$1:$T$10000,4,0),0)</f>
        <v>0</v>
      </c>
      <c r="O150" s="189">
        <f>IFERROR(VLOOKUP(C150,PRESTAMOS!$AG$1:$AM$10000,3,0),0)</f>
        <v>0</v>
      </c>
      <c r="P150" s="189">
        <f>IFERROR(VLOOKUP(C150,PRESTAMOS!$AO$1:$AU$10000,3,0),0)</f>
        <v>0</v>
      </c>
      <c r="Q150" s="190">
        <f>IFERROR(VLOOKUP(C150,PRESTAMOS!$AO$1:$AU$10000,7,0),0)</f>
        <v>0</v>
      </c>
      <c r="R150" s="190">
        <f>IFERROR(VLOOKUP(C150,PRESTAMOS!$AG$1:$AM$10000,4,0),0)</f>
        <v>0</v>
      </c>
      <c r="S150" s="189">
        <f>IFERROR(VLOOKUP(C150,PRESTAMOS!$AW$1:$BC$10000,3,0),0)</f>
        <v>0</v>
      </c>
      <c r="T150" s="189">
        <f>IFERROR(VLOOKUP(C150,PRESTAMOS!$BE$1:$BK$10000,3,0),0)</f>
        <v>0</v>
      </c>
      <c r="U150" s="188">
        <f>IFERROR(VLOOKUP(C150,PRESTAMOS!$BE$1:$BK$10000,7,0),0)</f>
        <v>0</v>
      </c>
      <c r="V150" s="190">
        <f>IFERROR(VLOOKUP(C150,PRESTAMOS!$AW$1:$BC$10000,4,0),0)</f>
        <v>0</v>
      </c>
      <c r="W150" s="189">
        <f>IFERROR(VLOOKUP(C150,PRESTAMOS!$BM$1:$BS$10000,3,0),0)</f>
        <v>0</v>
      </c>
      <c r="X150" s="189">
        <f>IFERROR(VLOOKUP(C150,PRESTAMOS!$BU$1:$CA$10000,3,0),0)</f>
        <v>0</v>
      </c>
      <c r="Y150" s="190">
        <f>IFERROR(VLOOKUP(C150,PRESTAMOS!$BU$1:$CA$10000,7,0),0)</f>
        <v>0</v>
      </c>
      <c r="Z150" s="190">
        <f>IFERROR(VLOOKUP(C150,PRESTAMOS!$BM$1:$BS$10000,4,0),0)</f>
        <v>0</v>
      </c>
      <c r="AA150" s="189">
        <f>IFERROR(VLOOKUP(C150,AHORRO!$P$1:$S$10000,3,0),0)</f>
        <v>6696</v>
      </c>
      <c r="AB150" s="190"/>
      <c r="AC150" s="190"/>
      <c r="AD150" s="188"/>
      <c r="AE150" s="191"/>
      <c r="AF150" s="200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7"/>
      <c r="AT150" s="187"/>
      <c r="AU150" s="187"/>
      <c r="AV150" s="187"/>
      <c r="AW150" s="187"/>
      <c r="AX150" s="187"/>
      <c r="AY150" s="187"/>
      <c r="AZ150" s="187"/>
      <c r="BA150" s="187"/>
      <c r="BB150" s="187"/>
      <c r="BC150" s="187"/>
      <c r="BD150" s="187"/>
      <c r="BE150" s="187"/>
      <c r="BF150" s="187"/>
      <c r="BG150" s="187"/>
      <c r="BH150" s="187"/>
      <c r="BI150" s="187"/>
      <c r="BJ150" s="187"/>
      <c r="BK150" s="187"/>
      <c r="BL150" s="187"/>
      <c r="BM150" s="187"/>
      <c r="BN150" s="187"/>
      <c r="BO150" s="187"/>
      <c r="BP150" s="187"/>
      <c r="BQ150" s="187"/>
      <c r="BR150" s="187"/>
      <c r="BS150" s="187"/>
      <c r="BT150" s="187"/>
      <c r="BU150" s="187"/>
      <c r="BV150" s="187"/>
    </row>
    <row r="151" spans="1:74" x14ac:dyDescent="0.2">
      <c r="A151" s="186">
        <v>13511883</v>
      </c>
      <c r="B151" s="187" t="s">
        <v>107</v>
      </c>
      <c r="C151" s="188">
        <v>13511883</v>
      </c>
      <c r="D151" s="189">
        <f>IFERROR(VLOOKUP(C151,AHORRO!$F$1:$I$10000,3,0),0)</f>
        <v>2569131</v>
      </c>
      <c r="E151" s="189">
        <f>IFERROR(VLOOKUP(C151,AHORRO!$A$1:$D$10000,3,0),0)</f>
        <v>179688</v>
      </c>
      <c r="F151" s="189">
        <f>IFERROR(VLOOKUP(C151,AHORRO!$K$1:$N$10000,3,0),0)</f>
        <v>2365867</v>
      </c>
      <c r="G151" s="189">
        <f>IFERROR(VLOOKUP($C151,PRESTAMOS!$A$1:$C$10000,3,0),0)</f>
        <v>5722975</v>
      </c>
      <c r="H151" s="189">
        <f>IFERROR(VLOOKUP(C151,PRESTAMOS!$I$1:$K$10000,3,0),0)</f>
        <v>457075</v>
      </c>
      <c r="I151" s="190">
        <f>IFERROR(VLOOKUP(C151,PRESTAMOS!$A$1:$G$10000,7,0),0)</f>
        <v>25</v>
      </c>
      <c r="J151" s="190" t="str">
        <f>IFERROR(VLOOKUP(C151,PRESTAMOS!$A$1:$G$10000,4,0),0)</f>
        <v>VEHICULO</v>
      </c>
      <c r="K151" s="189">
        <f>IFERROR(VLOOKUP(C151,PRESTAMOS!$Q$1:$W$10000,3,0),0)</f>
        <v>0</v>
      </c>
      <c r="L151" s="189">
        <f>IFERROR(VLOOKUP(C151,PRESTAMOS!$Y$1:$AE$10000,3,0),0)</f>
        <v>0</v>
      </c>
      <c r="M151" s="190">
        <f>IFERROR(VLOOKUP(C151,PRESTAMOS!$Y$1:$AE$10000,7,0),0)</f>
        <v>0</v>
      </c>
      <c r="N151" s="190">
        <f>IFERROR(VLOOKUP(C151,PRESTAMOS!$Q$1:$T$10000,4,0),0)</f>
        <v>0</v>
      </c>
      <c r="O151" s="189">
        <f>IFERROR(VLOOKUP(C151,PRESTAMOS!$AG$1:$AM$10000,3,0),0)</f>
        <v>0</v>
      </c>
      <c r="P151" s="189">
        <f>IFERROR(VLOOKUP(C151,PRESTAMOS!$AO$1:$AU$10000,3,0),0)</f>
        <v>0</v>
      </c>
      <c r="Q151" s="190">
        <f>IFERROR(VLOOKUP(C151,PRESTAMOS!$AO$1:$AU$10000,7,0),0)</f>
        <v>0</v>
      </c>
      <c r="R151" s="190">
        <f>IFERROR(VLOOKUP(C151,PRESTAMOS!$AG$1:$AM$10000,4,0),0)</f>
        <v>0</v>
      </c>
      <c r="S151" s="189">
        <f>IFERROR(VLOOKUP(C151,PRESTAMOS!$AW$1:$BC$10000,3,0),0)</f>
        <v>0</v>
      </c>
      <c r="T151" s="189">
        <f>IFERROR(VLOOKUP(C151,PRESTAMOS!$BE$1:$BK$10000,3,0),0)</f>
        <v>0</v>
      </c>
      <c r="U151" s="188">
        <f>IFERROR(VLOOKUP(C151,PRESTAMOS!$BE$1:$BK$10000,7,0),0)</f>
        <v>0</v>
      </c>
      <c r="V151" s="190">
        <f>IFERROR(VLOOKUP(C151,PRESTAMOS!$AW$1:$BC$10000,4,0),0)</f>
        <v>0</v>
      </c>
      <c r="W151" s="189">
        <f>IFERROR(VLOOKUP(C151,PRESTAMOS!$BM$1:$BS$10000,3,0),0)</f>
        <v>0</v>
      </c>
      <c r="X151" s="189">
        <f>IFERROR(VLOOKUP(C151,PRESTAMOS!$BU$1:$CA$10000,3,0),0)</f>
        <v>0</v>
      </c>
      <c r="Y151" s="190">
        <f>IFERROR(VLOOKUP(C151,PRESTAMOS!$BU$1:$CA$10000,7,0),0)</f>
        <v>0</v>
      </c>
      <c r="Z151" s="190">
        <f>IFERROR(VLOOKUP(C151,PRESTAMOS!$BM$1:$BS$10000,4,0),0)</f>
        <v>0</v>
      </c>
      <c r="AA151" s="189">
        <f>IFERROR(VLOOKUP(C151,AHORRO!$P$1:$S$10000,3,0),0)</f>
        <v>62902</v>
      </c>
      <c r="AB151" s="190"/>
      <c r="AC151" s="190"/>
      <c r="AD151" s="188"/>
      <c r="AE151" s="191"/>
      <c r="AF151" s="200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7"/>
      <c r="AT151" s="187"/>
      <c r="AU151" s="187"/>
      <c r="AV151" s="187"/>
      <c r="AW151" s="187"/>
      <c r="AX151" s="187"/>
      <c r="AY151" s="187"/>
      <c r="AZ151" s="187"/>
      <c r="BA151" s="187"/>
      <c r="BB151" s="187"/>
      <c r="BC151" s="187"/>
      <c r="BD151" s="187"/>
      <c r="BE151" s="187"/>
      <c r="BF151" s="187"/>
      <c r="BG151" s="187"/>
      <c r="BH151" s="187"/>
      <c r="BI151" s="187"/>
      <c r="BJ151" s="187"/>
      <c r="BK151" s="187"/>
      <c r="BL151" s="187"/>
      <c r="BM151" s="187"/>
      <c r="BN151" s="187"/>
      <c r="BO151" s="187"/>
      <c r="BP151" s="187"/>
      <c r="BQ151" s="187"/>
      <c r="BR151" s="187"/>
      <c r="BS151" s="187"/>
      <c r="BT151" s="187"/>
      <c r="BU151" s="187"/>
      <c r="BV151" s="187"/>
    </row>
    <row r="152" spans="1:74" x14ac:dyDescent="0.2">
      <c r="A152" s="173">
        <v>37558327</v>
      </c>
      <c r="B152" s="170" t="s">
        <v>504</v>
      </c>
      <c r="C152" s="192">
        <v>37558327</v>
      </c>
      <c r="D152" s="189">
        <f>IFERROR(VLOOKUP(C152,AHORRO!$F$1:$I$10000,3,0),0)</f>
        <v>472730</v>
      </c>
      <c r="E152" s="189">
        <f>IFERROR(VLOOKUP(C152,AHORRO!$A$1:$D$10000,3,0),0)</f>
        <v>316192</v>
      </c>
      <c r="F152" s="189">
        <f>IFERROR(VLOOKUP(C152,AHORRO!$K$1:$N$10000,3,0),0)</f>
        <v>459900</v>
      </c>
      <c r="G152" s="189">
        <f>IFERROR(VLOOKUP($C152,PRESTAMOS!$A$1:$C$10000,3,0),0)</f>
        <v>1665110</v>
      </c>
      <c r="H152" s="189">
        <f>IFERROR(VLOOKUP(C152,PRESTAMOS!$I$1:$K$10000,3,0),0)</f>
        <v>187928</v>
      </c>
      <c r="I152" s="190">
        <f>IFERROR(VLOOKUP(C152,PRESTAMOS!$A$1:$G$10000,7,0),0)</f>
        <v>22</v>
      </c>
      <c r="J152" s="190" t="str">
        <f>IFERROR(VLOOKUP(C152,PRESTAMOS!$A$1:$G$10000,4,0),0)</f>
        <v>LIBRE INVERSION</v>
      </c>
      <c r="K152" s="189">
        <f>IFERROR(VLOOKUP(C152,PRESTAMOS!$Q$1:$W$10000,3,0),0)</f>
        <v>0</v>
      </c>
      <c r="L152" s="189">
        <f>IFERROR(VLOOKUP(C152,PRESTAMOS!$Y$1:$AE$10000,3,0),0)</f>
        <v>0</v>
      </c>
      <c r="M152" s="190">
        <f>IFERROR(VLOOKUP(C152,PRESTAMOS!$Y$1:$AE$10000,7,0),0)</f>
        <v>0</v>
      </c>
      <c r="N152" s="190">
        <f>IFERROR(VLOOKUP(C152,PRESTAMOS!$Q$1:$T$10000,4,0),0)</f>
        <v>0</v>
      </c>
      <c r="O152" s="189">
        <f>IFERROR(VLOOKUP(C152,PRESTAMOS!$AG$1:$AM$10000,3,0),0)</f>
        <v>0</v>
      </c>
      <c r="P152" s="189">
        <f>IFERROR(VLOOKUP(C152,PRESTAMOS!$AO$1:$AU$10000,3,0),0)</f>
        <v>0</v>
      </c>
      <c r="Q152" s="190">
        <f>IFERROR(VLOOKUP(C152,PRESTAMOS!$AO$1:$AU$10000,7,0),0)</f>
        <v>0</v>
      </c>
      <c r="R152" s="190">
        <f>IFERROR(VLOOKUP(C152,PRESTAMOS!$AG$1:$AM$10000,4,0),0)</f>
        <v>0</v>
      </c>
      <c r="S152" s="189">
        <f>IFERROR(VLOOKUP(C152,PRESTAMOS!$AW$1:$BC$10000,3,0),0)</f>
        <v>0</v>
      </c>
      <c r="T152" s="189">
        <f>IFERROR(VLOOKUP(C152,PRESTAMOS!$BE$1:$BK$10000,3,0),0)</f>
        <v>0</v>
      </c>
      <c r="U152" s="188">
        <f>IFERROR(VLOOKUP(C152,PRESTAMOS!$BE$1:$BK$10000,7,0),0)</f>
        <v>0</v>
      </c>
      <c r="V152" s="190">
        <f>IFERROR(VLOOKUP(C152,PRESTAMOS!$AW$1:$BC$10000,4,0),0)</f>
        <v>0</v>
      </c>
      <c r="W152" s="189">
        <f>IFERROR(VLOOKUP(C152,PRESTAMOS!$BM$1:$BS$10000,3,0),0)</f>
        <v>0</v>
      </c>
      <c r="X152" s="189">
        <f>IFERROR(VLOOKUP(C152,PRESTAMOS!$BU$1:$CA$10000,3,0),0)</f>
        <v>0</v>
      </c>
      <c r="Y152" s="190">
        <f>IFERROR(VLOOKUP(C152,PRESTAMOS!$BU$1:$CA$10000,7,0),0)</f>
        <v>0</v>
      </c>
      <c r="Z152" s="190">
        <f>IFERROR(VLOOKUP(C152,PRESTAMOS!$BM$1:$BS$10000,4,0),0)</f>
        <v>0</v>
      </c>
      <c r="AA152" s="189">
        <f>IFERROR(VLOOKUP(C152,AHORRO!$P$1:$S$10000,3,0),0)</f>
        <v>17356</v>
      </c>
      <c r="AB152" s="190"/>
      <c r="AC152" s="190"/>
      <c r="AD152" s="188"/>
      <c r="AE152" s="191"/>
      <c r="AF152" s="200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187"/>
      <c r="AV152" s="187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187"/>
      <c r="BG152" s="187"/>
      <c r="BH152" s="187"/>
      <c r="BI152" s="187"/>
      <c r="BJ152" s="187"/>
      <c r="BK152" s="187"/>
      <c r="BL152" s="187"/>
      <c r="BM152" s="187"/>
      <c r="BN152" s="187"/>
      <c r="BO152" s="187"/>
      <c r="BP152" s="187"/>
      <c r="BQ152" s="187"/>
      <c r="BR152" s="187"/>
      <c r="BS152" s="187"/>
      <c r="BT152" s="187"/>
      <c r="BU152" s="187"/>
      <c r="BV152" s="187"/>
    </row>
    <row r="153" spans="1:74" x14ac:dyDescent="0.2">
      <c r="A153" s="173">
        <v>77188968</v>
      </c>
      <c r="B153" s="170" t="s">
        <v>695</v>
      </c>
      <c r="C153" s="192">
        <v>77188968</v>
      </c>
      <c r="D153" s="189">
        <f>IFERROR(VLOOKUP(C153,AHORRO!$F$1:$I$10000,3,0),0)</f>
        <v>63167</v>
      </c>
      <c r="E153" s="189">
        <f>IFERROR(VLOOKUP(C153,AHORRO!$A$1:$D$10000,3,0),0)</f>
        <v>0</v>
      </c>
      <c r="F153" s="189">
        <f>IFERROR(VLOOKUP(C153,AHORRO!$K$1:$N$10000,3,0),0)</f>
        <v>62500</v>
      </c>
      <c r="G153" s="189">
        <f>IFERROR(VLOOKUP($C153,PRESTAMOS!$A$1:$C$10000,3,0),0)</f>
        <v>0</v>
      </c>
      <c r="H153" s="189">
        <f>IFERROR(VLOOKUP(C153,PRESTAMOS!$I$1:$K$10000,3,0),0)</f>
        <v>0</v>
      </c>
      <c r="I153" s="190">
        <f>IFERROR(VLOOKUP(C153,PRESTAMOS!$A$1:$G$10000,7,0),0)</f>
        <v>0</v>
      </c>
      <c r="J153" s="190">
        <f>IFERROR(VLOOKUP(C153,PRESTAMOS!$A$1:$G$10000,4,0),0)</f>
        <v>0</v>
      </c>
      <c r="K153" s="189">
        <f>IFERROR(VLOOKUP(C153,PRESTAMOS!$Q$1:$W$10000,3,0),0)</f>
        <v>0</v>
      </c>
      <c r="L153" s="189">
        <f>IFERROR(VLOOKUP(C153,PRESTAMOS!$Y$1:$AE$10000,3,0),0)</f>
        <v>0</v>
      </c>
      <c r="M153" s="190">
        <f>IFERROR(VLOOKUP(C153,PRESTAMOS!$Y$1:$AE$10000,7,0),0)</f>
        <v>0</v>
      </c>
      <c r="N153" s="190">
        <f>IFERROR(VLOOKUP(C153,PRESTAMOS!$Q$1:$T$10000,4,0),0)</f>
        <v>0</v>
      </c>
      <c r="O153" s="189">
        <f>IFERROR(VLOOKUP(C153,PRESTAMOS!$AG$1:$AM$10000,3,0),0)</f>
        <v>0</v>
      </c>
      <c r="P153" s="189">
        <f>IFERROR(VLOOKUP(C153,PRESTAMOS!$AO$1:$AU$10000,3,0),0)</f>
        <v>0</v>
      </c>
      <c r="Q153" s="190">
        <f>IFERROR(VLOOKUP(C153,PRESTAMOS!$AO$1:$AU$10000,7,0),0)</f>
        <v>0</v>
      </c>
      <c r="R153" s="190">
        <f>IFERROR(VLOOKUP(C153,PRESTAMOS!$AG$1:$AM$10000,4,0),0)</f>
        <v>0</v>
      </c>
      <c r="S153" s="189">
        <f>IFERROR(VLOOKUP(C153,PRESTAMOS!$AW$1:$BC$10000,3,0),0)</f>
        <v>0</v>
      </c>
      <c r="T153" s="189">
        <f>IFERROR(VLOOKUP(C153,PRESTAMOS!$BE$1:$BK$10000,3,0),0)</f>
        <v>0</v>
      </c>
      <c r="U153" s="188">
        <f>IFERROR(VLOOKUP(C153,PRESTAMOS!$BE$1:$BK$10000,7,0),0)</f>
        <v>0</v>
      </c>
      <c r="V153" s="190">
        <f>IFERROR(VLOOKUP(C153,PRESTAMOS!$AW$1:$BC$10000,4,0),0)</f>
        <v>0</v>
      </c>
      <c r="W153" s="189">
        <f>IFERROR(VLOOKUP(C153,PRESTAMOS!$BM$1:$BS$10000,3,0),0)</f>
        <v>0</v>
      </c>
      <c r="X153" s="189">
        <f>IFERROR(VLOOKUP(C153,PRESTAMOS!$BU$1:$CA$10000,3,0),0)</f>
        <v>0</v>
      </c>
      <c r="Y153" s="190">
        <f>IFERROR(VLOOKUP(C153,PRESTAMOS!$BU$1:$CA$10000,7,0),0)</f>
        <v>0</v>
      </c>
      <c r="Z153" s="190">
        <f>IFERROR(VLOOKUP(C153,PRESTAMOS!$BM$1:$BS$10000,4,0),0)</f>
        <v>0</v>
      </c>
      <c r="AA153" s="189">
        <f>IFERROR(VLOOKUP(C153,AHORRO!$P$1:$S$10000,3,0),0)</f>
        <v>667</v>
      </c>
      <c r="AB153" s="190"/>
      <c r="AC153" s="190"/>
      <c r="AD153" s="188"/>
      <c r="AE153" s="191"/>
      <c r="AF153" s="200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187"/>
      <c r="AV153" s="187"/>
      <c r="AW153" s="187"/>
      <c r="AX153" s="187"/>
      <c r="AY153" s="187"/>
      <c r="AZ153" s="187"/>
      <c r="BA153" s="187"/>
      <c r="BB153" s="187"/>
      <c r="BC153" s="187"/>
      <c r="BD153" s="187"/>
      <c r="BE153" s="187"/>
      <c r="BF153" s="187"/>
      <c r="BG153" s="187"/>
      <c r="BH153" s="187"/>
      <c r="BI153" s="187"/>
      <c r="BJ153" s="187"/>
      <c r="BK153" s="187"/>
      <c r="BL153" s="187"/>
      <c r="BM153" s="187"/>
      <c r="BN153" s="187"/>
      <c r="BO153" s="187"/>
      <c r="BP153" s="187"/>
      <c r="BQ153" s="187"/>
      <c r="BR153" s="187"/>
      <c r="BS153" s="187"/>
      <c r="BT153" s="187"/>
      <c r="BU153" s="187"/>
      <c r="BV153" s="187"/>
    </row>
    <row r="154" spans="1:74" x14ac:dyDescent="0.2">
      <c r="A154" s="186">
        <v>37442977</v>
      </c>
      <c r="B154" s="187" t="s">
        <v>301</v>
      </c>
      <c r="C154" s="197">
        <v>37442977</v>
      </c>
      <c r="D154" s="189">
        <f>IFERROR(VLOOKUP(C154,AHORRO!$F$1:$I$10000,3,0),0)</f>
        <v>996897</v>
      </c>
      <c r="E154" s="189">
        <f>IFERROR(VLOOKUP(C154,AHORRO!$A$1:$D$10000,3,0),0)</f>
        <v>0</v>
      </c>
      <c r="F154" s="189">
        <f>IFERROR(VLOOKUP(C154,AHORRO!$K$1:$N$10000,3,0),0)</f>
        <v>946909</v>
      </c>
      <c r="G154" s="189">
        <f>IFERROR(VLOOKUP($C154,PRESTAMOS!$A$1:$C$10000,3,0),0)</f>
        <v>1838872</v>
      </c>
      <c r="H154" s="189">
        <f>IFERROR(VLOOKUP(C154,PRESTAMOS!$I$1:$K$10000,3,0),0)</f>
        <v>623784</v>
      </c>
      <c r="I154" s="190">
        <f>IFERROR(VLOOKUP(C154,PRESTAMOS!$A$1:$G$10000,7,0),0)</f>
        <v>64</v>
      </c>
      <c r="J154" s="190" t="str">
        <f>IFERROR(VLOOKUP(C154,PRESTAMOS!$A$1:$G$10000,4,0),0)</f>
        <v>LIBRE INVERSION</v>
      </c>
      <c r="K154" s="189">
        <f>IFERROR(VLOOKUP(C154,PRESTAMOS!$Q$1:$W$10000,3,0),0)</f>
        <v>489029</v>
      </c>
      <c r="L154" s="189">
        <f>IFERROR(VLOOKUP(C154,PRESTAMOS!$Y$1:$AE$10000,3,0),0)</f>
        <v>22293</v>
      </c>
      <c r="M154" s="190">
        <f>IFERROR(VLOOKUP(C154,PRESTAMOS!$Y$1:$AE$10000,7,0),0)</f>
        <v>14</v>
      </c>
      <c r="N154" s="190" t="str">
        <f>IFERROR(VLOOKUP(C154,PRESTAMOS!$Q$1:$T$10000,4,0),0)</f>
        <v>MEJORAS LOCATIVAS</v>
      </c>
      <c r="O154" s="189">
        <f>IFERROR(VLOOKUP(C154,PRESTAMOS!$AG$1:$AM$10000,3,0),0)</f>
        <v>316999</v>
      </c>
      <c r="P154" s="189">
        <f>IFERROR(VLOOKUP(C154,PRESTAMOS!$AO$1:$AU$10000,3,0),0)</f>
        <v>19913</v>
      </c>
      <c r="Q154" s="190">
        <f>IFERROR(VLOOKUP(C154,PRESTAMOS!$AO$1:$AU$10000,7,0),0)</f>
        <v>12</v>
      </c>
      <c r="R154" s="190" t="str">
        <f>IFERROR(VLOOKUP(C154,PRESTAMOS!$AG$1:$AM$10000,4,0),0)</f>
        <v>LIBRE INVERSION</v>
      </c>
      <c r="S154" s="189">
        <f>IFERROR(VLOOKUP(C154,PRESTAMOS!$AW$1:$BC$10000,3,0),0)</f>
        <v>0</v>
      </c>
      <c r="T154" s="189">
        <f>IFERROR(VLOOKUP(C154,PRESTAMOS!$BE$1:$BK$10000,3,0),0)</f>
        <v>0</v>
      </c>
      <c r="U154" s="188">
        <f>IFERROR(VLOOKUP(C154,PRESTAMOS!$BE$1:$BK$10000,7,0),0)</f>
        <v>0</v>
      </c>
      <c r="V154" s="190">
        <f>IFERROR(VLOOKUP(C154,PRESTAMOS!$AW$1:$BC$10000,4,0),0)</f>
        <v>0</v>
      </c>
      <c r="W154" s="189">
        <f>IFERROR(VLOOKUP(C154,PRESTAMOS!$BM$1:$BS$10000,3,0),0)</f>
        <v>0</v>
      </c>
      <c r="X154" s="189">
        <f>IFERROR(VLOOKUP(C154,PRESTAMOS!$BU$1:$CA$10000,3,0),0)</f>
        <v>0</v>
      </c>
      <c r="Y154" s="190">
        <f>IFERROR(VLOOKUP(C154,PRESTAMOS!$BU$1:$CA$10000,7,0),0)</f>
        <v>0</v>
      </c>
      <c r="Z154" s="190">
        <f>IFERROR(VLOOKUP(C154,PRESTAMOS!$BM$1:$BS$10000,4,0),0)</f>
        <v>0</v>
      </c>
      <c r="AA154" s="189">
        <f>IFERROR(VLOOKUP(C154,AHORRO!$P$1:$S$10000,3,0),0)</f>
        <v>22760</v>
      </c>
      <c r="AB154" s="190"/>
      <c r="AC154" s="190"/>
      <c r="AD154" s="188"/>
      <c r="AE154" s="191"/>
      <c r="AF154" s="200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7"/>
      <c r="AT154" s="187"/>
      <c r="AU154" s="187"/>
      <c r="AV154" s="187"/>
      <c r="AW154" s="187"/>
      <c r="AX154" s="187"/>
      <c r="AY154" s="187"/>
      <c r="AZ154" s="187"/>
      <c r="BA154" s="187"/>
      <c r="BB154" s="187"/>
      <c r="BC154" s="187"/>
      <c r="BD154" s="187"/>
      <c r="BE154" s="187"/>
      <c r="BF154" s="187"/>
      <c r="BG154" s="187"/>
      <c r="BH154" s="187"/>
      <c r="BI154" s="187"/>
      <c r="BJ154" s="187"/>
      <c r="BK154" s="187"/>
      <c r="BL154" s="187"/>
      <c r="BM154" s="187"/>
      <c r="BN154" s="187"/>
      <c r="BO154" s="187"/>
      <c r="BP154" s="187"/>
      <c r="BQ154" s="187"/>
      <c r="BR154" s="187"/>
      <c r="BS154" s="187"/>
      <c r="BT154" s="187"/>
      <c r="BU154" s="187"/>
      <c r="BV154" s="187"/>
    </row>
    <row r="155" spans="1:74" x14ac:dyDescent="0.2">
      <c r="A155" s="196">
        <v>91498054</v>
      </c>
      <c r="B155" s="194" t="s">
        <v>537</v>
      </c>
      <c r="C155" s="195">
        <v>91498054</v>
      </c>
      <c r="D155" s="189">
        <f>IFERROR(VLOOKUP(C155,AHORRO!$F$1:$I$10000,3,0),0)</f>
        <v>366562</v>
      </c>
      <c r="E155" s="189">
        <f>IFERROR(VLOOKUP(C155,AHORRO!$A$1:$D$10000,3,0),0)</f>
        <v>367694</v>
      </c>
      <c r="F155" s="189">
        <f>IFERROR(VLOOKUP(C155,AHORRO!$K$1:$N$10000,3,0),0)</f>
        <v>715000</v>
      </c>
      <c r="G155" s="189">
        <f>IFERROR(VLOOKUP($C155,PRESTAMOS!$A$1:$C$10000,3,0),0)</f>
        <v>1056678</v>
      </c>
      <c r="H155" s="189">
        <f>IFERROR(VLOOKUP(C155,PRESTAMOS!$I$1:$K$10000,3,0),0)</f>
        <v>66378</v>
      </c>
      <c r="I155" s="190">
        <f>IFERROR(VLOOKUP(C155,PRESTAMOS!$A$1:$G$10000,7,0),0)</f>
        <v>12</v>
      </c>
      <c r="J155" s="190" t="str">
        <f>IFERROR(VLOOKUP(C155,PRESTAMOS!$A$1:$G$10000,4,0),0)</f>
        <v>LIBRE INVERSION</v>
      </c>
      <c r="K155" s="189">
        <f>IFERROR(VLOOKUP(C155,PRESTAMOS!$Q$1:$W$10000,3,0),0)</f>
        <v>0</v>
      </c>
      <c r="L155" s="189">
        <f>IFERROR(VLOOKUP(C155,PRESTAMOS!$Y$1:$AE$10000,3,0),0)</f>
        <v>0</v>
      </c>
      <c r="M155" s="190">
        <f>IFERROR(VLOOKUP(C155,PRESTAMOS!$Y$1:$AE$10000,7,0),0)</f>
        <v>0</v>
      </c>
      <c r="N155" s="190">
        <f>IFERROR(VLOOKUP(C155,PRESTAMOS!$Q$1:$T$10000,4,0),0)</f>
        <v>0</v>
      </c>
      <c r="O155" s="189">
        <f>IFERROR(VLOOKUP(C155,PRESTAMOS!$AG$1:$AM$10000,3,0),0)</f>
        <v>0</v>
      </c>
      <c r="P155" s="189">
        <f>IFERROR(VLOOKUP(C155,PRESTAMOS!$AO$1:$AU$10000,3,0),0)</f>
        <v>0</v>
      </c>
      <c r="Q155" s="190">
        <f>IFERROR(VLOOKUP(C155,PRESTAMOS!$AO$1:$AU$10000,7,0),0)</f>
        <v>0</v>
      </c>
      <c r="R155" s="190">
        <f>IFERROR(VLOOKUP(C155,PRESTAMOS!$AG$1:$AM$10000,4,0),0)</f>
        <v>0</v>
      </c>
      <c r="S155" s="189">
        <f>IFERROR(VLOOKUP(C155,PRESTAMOS!$AW$1:$BC$10000,3,0),0)</f>
        <v>0</v>
      </c>
      <c r="T155" s="189">
        <f>IFERROR(VLOOKUP(C155,PRESTAMOS!$BE$1:$BK$10000,3,0),0)</f>
        <v>0</v>
      </c>
      <c r="U155" s="188">
        <f>IFERROR(VLOOKUP(C155,PRESTAMOS!$BE$1:$BK$10000,7,0),0)</f>
        <v>0</v>
      </c>
      <c r="V155" s="190">
        <f>IFERROR(VLOOKUP(C155,PRESTAMOS!$AW$1:$BC$10000,4,0),0)</f>
        <v>0</v>
      </c>
      <c r="W155" s="189">
        <f>IFERROR(VLOOKUP(C155,PRESTAMOS!$BM$1:$BS$10000,3,0),0)</f>
        <v>0</v>
      </c>
      <c r="X155" s="189">
        <f>IFERROR(VLOOKUP(C155,PRESTAMOS!$BU$1:$CA$10000,3,0),0)</f>
        <v>0</v>
      </c>
      <c r="Y155" s="190">
        <f>IFERROR(VLOOKUP(C155,PRESTAMOS!$BU$1:$CA$10000,7,0),0)</f>
        <v>0</v>
      </c>
      <c r="Z155" s="190">
        <f>IFERROR(VLOOKUP(C155,PRESTAMOS!$BM$1:$BS$10000,4,0),0)</f>
        <v>0</v>
      </c>
      <c r="AA155" s="189">
        <f>IFERROR(VLOOKUP(C155,AHORRO!$P$1:$S$10000,3,0),0)</f>
        <v>16128</v>
      </c>
      <c r="AB155" s="190"/>
      <c r="AC155" s="190"/>
      <c r="AD155" s="188"/>
      <c r="AE155" s="191"/>
      <c r="AF155" s="200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7"/>
      <c r="AT155" s="187"/>
      <c r="AU155" s="187"/>
      <c r="AV155" s="187"/>
      <c r="AW155" s="187"/>
      <c r="AX155" s="187"/>
      <c r="AY155" s="187"/>
      <c r="AZ155" s="187"/>
      <c r="BA155" s="187"/>
      <c r="BB155" s="187"/>
      <c r="BC155" s="187"/>
      <c r="BD155" s="187"/>
      <c r="BE155" s="187"/>
      <c r="BF155" s="187"/>
      <c r="BG155" s="187"/>
      <c r="BH155" s="187"/>
      <c r="BI155" s="187"/>
      <c r="BJ155" s="187"/>
      <c r="BK155" s="187"/>
      <c r="BL155" s="187"/>
      <c r="BM155" s="187"/>
      <c r="BN155" s="187"/>
      <c r="BO155" s="187"/>
      <c r="BP155" s="187"/>
      <c r="BQ155" s="187"/>
      <c r="BR155" s="187"/>
      <c r="BS155" s="187"/>
      <c r="BT155" s="187"/>
      <c r="BU155" s="187"/>
      <c r="BV155" s="187"/>
    </row>
    <row r="156" spans="1:74" x14ac:dyDescent="0.2">
      <c r="A156" s="186" t="s">
        <v>252</v>
      </c>
      <c r="B156" s="187" t="s">
        <v>38</v>
      </c>
      <c r="C156" s="188">
        <v>7227567</v>
      </c>
      <c r="D156" s="189">
        <f>IFERROR(VLOOKUP(C156,AHORRO!$F$1:$I$10000,3,0),0)</f>
        <v>5856312</v>
      </c>
      <c r="E156" s="189">
        <f>IFERROR(VLOOKUP(C156,AHORRO!$A$1:$D$10000,3,0),0)</f>
        <v>308641</v>
      </c>
      <c r="F156" s="189">
        <f>IFERROR(VLOOKUP(C156,AHORRO!$K$1:$N$10000,3,0),0)</f>
        <v>5158046</v>
      </c>
      <c r="G156" s="189">
        <f>IFERROR(VLOOKUP($C156,PRESTAMOS!$A$1:$C$10000,3,0),0)</f>
        <v>3136275</v>
      </c>
      <c r="H156" s="189">
        <f>IFERROR(VLOOKUP(C156,PRESTAMOS!$I$1:$K$10000,3,0),0)</f>
        <v>836421</v>
      </c>
      <c r="I156" s="190">
        <f>IFERROR(VLOOKUP(C156,PRESTAMOS!$A$1:$G$10000,7,0),0)</f>
        <v>21</v>
      </c>
      <c r="J156" s="190" t="str">
        <f>IFERROR(VLOOKUP(C156,PRESTAMOS!$A$1:$G$10000,4,0),0)</f>
        <v>VIVIENDA</v>
      </c>
      <c r="K156" s="189">
        <f>IFERROR(VLOOKUP(C156,PRESTAMOS!$Q$1:$W$10000,3,0),0)</f>
        <v>1012577</v>
      </c>
      <c r="L156" s="189">
        <f>IFERROR(VLOOKUP(C156,PRESTAMOS!$Y$1:$AE$10000,3,0),0)</f>
        <v>303439</v>
      </c>
      <c r="M156" s="190">
        <f>IFERROR(VLOOKUP(C156,PRESTAMOS!$Y$1:$AE$10000,7,0),0)</f>
        <v>57</v>
      </c>
      <c r="N156" s="190" t="str">
        <f>IFERROR(VLOOKUP(C156,PRESTAMOS!$Q$1:$T$10000,4,0),0)</f>
        <v>LIBRE INVERSION</v>
      </c>
      <c r="O156" s="189">
        <f>IFERROR(VLOOKUP(C156,PRESTAMOS!$AG$1:$AM$10000,3,0),0)</f>
        <v>1001666</v>
      </c>
      <c r="P156" s="189">
        <f>IFERROR(VLOOKUP(C156,PRESTAMOS!$AO$1:$AU$10000,3,0),0)</f>
        <v>123262</v>
      </c>
      <c r="Q156" s="190">
        <f>IFERROR(VLOOKUP(C156,PRESTAMOS!$AO$1:$AU$10000,7,0),0)</f>
        <v>24</v>
      </c>
      <c r="R156" s="190" t="str">
        <f>IFERROR(VLOOKUP(C156,PRESTAMOS!$AG$1:$AM$10000,4,0),0)</f>
        <v>LIBRE INVERSION</v>
      </c>
      <c r="S156" s="189">
        <f>IFERROR(VLOOKUP(C156,PRESTAMOS!$AW$1:$BC$10000,3,0),0)</f>
        <v>1652941</v>
      </c>
      <c r="T156" s="189">
        <f>IFERROR(VLOOKUP(C156,PRESTAMOS!$BE$1:$BK$10000,3,0),0)</f>
        <v>783494</v>
      </c>
      <c r="U156" s="188">
        <f>IFERROR(VLOOKUP(C156,PRESTAMOS!$BE$1:$BK$10000,7,0),0)</f>
        <v>87</v>
      </c>
      <c r="V156" s="190" t="str">
        <f>IFERROR(VLOOKUP(C156,PRESTAMOS!$AW$1:$BC$10000,4,0),0)</f>
        <v>LIBRE INVERSION</v>
      </c>
      <c r="W156" s="189">
        <f>IFERROR(VLOOKUP(C156,PRESTAMOS!$BM$1:$BS$10000,3,0),0)</f>
        <v>1911616</v>
      </c>
      <c r="X156" s="189">
        <f>IFERROR(VLOOKUP(C156,PRESTAMOS!$BU$1:$CA$10000,3,0),0)</f>
        <v>459612</v>
      </c>
      <c r="Y156" s="190">
        <f>IFERROR(VLOOKUP(C156,PRESTAMOS!$BU$1:$CA$10000,7,0),0)</f>
        <v>68</v>
      </c>
      <c r="Z156" s="190" t="str">
        <f>IFERROR(VLOOKUP(C156,PRESTAMOS!$BM$1:$BS$10000,4,0),0)</f>
        <v>CREDITO NAVIDEÑO</v>
      </c>
      <c r="AA156" s="189">
        <f>IFERROR(VLOOKUP(C156,AHORRO!$P$1:$S$10000,3,0),0)</f>
        <v>143244</v>
      </c>
      <c r="AB156" s="190"/>
      <c r="AC156" s="190"/>
      <c r="AD156" s="188"/>
      <c r="AE156" s="191"/>
      <c r="AF156" s="200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7"/>
      <c r="AT156" s="187"/>
      <c r="AU156" s="187"/>
      <c r="AV156" s="187"/>
      <c r="AW156" s="187"/>
      <c r="AX156" s="187"/>
      <c r="AY156" s="187"/>
      <c r="AZ156" s="187"/>
      <c r="BA156" s="187"/>
      <c r="BB156" s="187"/>
      <c r="BC156" s="187"/>
      <c r="BD156" s="187"/>
      <c r="BE156" s="187"/>
      <c r="BF156" s="187"/>
      <c r="BG156" s="187"/>
      <c r="BH156" s="187"/>
      <c r="BI156" s="187"/>
      <c r="BJ156" s="187"/>
      <c r="BK156" s="187"/>
      <c r="BL156" s="187"/>
      <c r="BM156" s="187"/>
      <c r="BN156" s="187"/>
      <c r="BO156" s="187"/>
      <c r="BP156" s="187"/>
      <c r="BQ156" s="187"/>
      <c r="BR156" s="187"/>
      <c r="BS156" s="187"/>
      <c r="BT156" s="187"/>
      <c r="BU156" s="187"/>
      <c r="BV156" s="187"/>
    </row>
    <row r="157" spans="1:74" x14ac:dyDescent="0.2">
      <c r="A157" s="186">
        <v>77189388</v>
      </c>
      <c r="B157" s="187" t="s">
        <v>159</v>
      </c>
      <c r="C157" s="188">
        <v>77189388</v>
      </c>
      <c r="D157" s="189">
        <f>IFERROR(VLOOKUP(C157,AHORRO!$F$1:$I$10000,3,0),0)</f>
        <v>1637457</v>
      </c>
      <c r="E157" s="189">
        <f>IFERROR(VLOOKUP(C157,AHORRO!$A$1:$D$10000,3,0),0)</f>
        <v>0</v>
      </c>
      <c r="F157" s="189">
        <f>IFERROR(VLOOKUP(C157,AHORRO!$K$1:$N$10000,3,0),0)</f>
        <v>1527844</v>
      </c>
      <c r="G157" s="189">
        <f>IFERROR(VLOOKUP($C157,PRESTAMOS!$A$1:$C$10000,3,0),0)</f>
        <v>2706244</v>
      </c>
      <c r="H157" s="189">
        <f>IFERROR(VLOOKUP(C157,PRESTAMOS!$I$1:$K$10000,3,0),0)</f>
        <v>624202</v>
      </c>
      <c r="I157" s="190">
        <f>IFERROR(VLOOKUP(C157,PRESTAMOS!$A$1:$G$10000,7,0),0)</f>
        <v>44</v>
      </c>
      <c r="J157" s="190" t="str">
        <f>IFERROR(VLOOKUP(C157,PRESTAMOS!$A$1:$G$10000,4,0),0)</f>
        <v>LIBRE INVERSION</v>
      </c>
      <c r="K157" s="189">
        <f>IFERROR(VLOOKUP(C157,PRESTAMOS!$Q$1:$W$10000,3,0),0)</f>
        <v>0</v>
      </c>
      <c r="L157" s="189">
        <f>IFERROR(VLOOKUP(C157,PRESTAMOS!$Y$1:$AE$10000,3,0),0)</f>
        <v>0</v>
      </c>
      <c r="M157" s="190">
        <f>IFERROR(VLOOKUP(C157,PRESTAMOS!$Y$1:$AE$10000,7,0),0)</f>
        <v>0</v>
      </c>
      <c r="N157" s="190">
        <f>IFERROR(VLOOKUP(C157,PRESTAMOS!$Q$1:$T$10000,4,0),0)</f>
        <v>0</v>
      </c>
      <c r="O157" s="189">
        <f>IFERROR(VLOOKUP(C157,PRESTAMOS!$AG$1:$AM$10000,3,0),0)</f>
        <v>0</v>
      </c>
      <c r="P157" s="189">
        <f>IFERROR(VLOOKUP(C157,PRESTAMOS!$AO$1:$AU$10000,3,0),0)</f>
        <v>0</v>
      </c>
      <c r="Q157" s="190">
        <f>IFERROR(VLOOKUP(C157,PRESTAMOS!$AO$1:$AU$10000,7,0),0)</f>
        <v>0</v>
      </c>
      <c r="R157" s="190">
        <f>IFERROR(VLOOKUP(C157,PRESTAMOS!$AG$1:$AM$10000,4,0),0)</f>
        <v>0</v>
      </c>
      <c r="S157" s="189">
        <f>IFERROR(VLOOKUP(C157,PRESTAMOS!$AW$1:$BC$10000,3,0),0)</f>
        <v>0</v>
      </c>
      <c r="T157" s="189">
        <f>IFERROR(VLOOKUP(C157,PRESTAMOS!$BE$1:$BK$10000,3,0),0)</f>
        <v>0</v>
      </c>
      <c r="U157" s="188">
        <f>IFERROR(VLOOKUP(C157,PRESTAMOS!$BE$1:$BK$10000,7,0),0)</f>
        <v>0</v>
      </c>
      <c r="V157" s="190">
        <f>IFERROR(VLOOKUP(C157,PRESTAMOS!$AW$1:$BC$10000,4,0),0)</f>
        <v>0</v>
      </c>
      <c r="W157" s="189">
        <f>IFERROR(VLOOKUP(C157,PRESTAMOS!$BM$1:$BS$10000,3,0),0)</f>
        <v>0</v>
      </c>
      <c r="X157" s="189">
        <f>IFERROR(VLOOKUP(C157,PRESTAMOS!$BU$1:$CA$10000,3,0),0)</f>
        <v>0</v>
      </c>
      <c r="Y157" s="190">
        <f>IFERROR(VLOOKUP(C157,PRESTAMOS!$BU$1:$CA$10000,7,0),0)</f>
        <v>0</v>
      </c>
      <c r="Z157" s="190">
        <f>IFERROR(VLOOKUP(C157,PRESTAMOS!$BM$1:$BS$10000,4,0),0)</f>
        <v>0</v>
      </c>
      <c r="AA157" s="189">
        <f>IFERROR(VLOOKUP(C157,AHORRO!$P$1:$S$10000,3,0),0)</f>
        <v>46446</v>
      </c>
      <c r="AB157" s="190"/>
      <c r="AC157" s="190"/>
      <c r="AD157" s="202"/>
      <c r="AE157" s="191"/>
      <c r="AF157" s="200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87"/>
      <c r="AT157" s="187"/>
      <c r="AU157" s="187"/>
      <c r="AV157" s="187"/>
      <c r="AW157" s="187"/>
      <c r="AX157" s="187"/>
      <c r="AY157" s="187"/>
      <c r="AZ157" s="187"/>
      <c r="BA157" s="187"/>
      <c r="BB157" s="187"/>
      <c r="BC157" s="187"/>
      <c r="BD157" s="187"/>
      <c r="BE157" s="187"/>
      <c r="BF157" s="187"/>
      <c r="BG157" s="187"/>
      <c r="BH157" s="187"/>
      <c r="BI157" s="187"/>
      <c r="BJ157" s="187"/>
      <c r="BK157" s="187"/>
      <c r="BL157" s="187"/>
      <c r="BM157" s="187"/>
      <c r="BN157" s="187"/>
      <c r="BO157" s="187"/>
      <c r="BP157" s="187"/>
      <c r="BQ157" s="187"/>
      <c r="BR157" s="187"/>
      <c r="BS157" s="187"/>
      <c r="BT157" s="187"/>
      <c r="BU157" s="187"/>
      <c r="BV157" s="187"/>
    </row>
    <row r="158" spans="1:74" x14ac:dyDescent="0.2">
      <c r="A158" s="186">
        <v>13270682</v>
      </c>
      <c r="B158" s="187" t="s">
        <v>304</v>
      </c>
      <c r="C158" s="188">
        <v>13270682</v>
      </c>
      <c r="D158" s="189">
        <f>IFERROR(VLOOKUP(C158,AHORRO!$F$1:$I$10000,3,0),0)</f>
        <v>1615920</v>
      </c>
      <c r="E158" s="189">
        <f>IFERROR(VLOOKUP(C158,AHORRO!$A$1:$D$10000,3,0),0)</f>
        <v>0</v>
      </c>
      <c r="F158" s="189">
        <f>IFERROR(VLOOKUP(C158,AHORRO!$K$1:$N$10000,3,0),0)</f>
        <v>1535655</v>
      </c>
      <c r="G158" s="189">
        <f>IFERROR(VLOOKUP($C158,PRESTAMOS!$A$1:$C$10000,3,0),0)</f>
        <v>463127</v>
      </c>
      <c r="H158" s="189">
        <f>IFERROR(VLOOKUP(C158,PRESTAMOS!$I$1:$K$10000,3,0),0)</f>
        <v>28289</v>
      </c>
      <c r="I158" s="190">
        <f>IFERROR(VLOOKUP(C158,PRESTAMOS!$A$1:$G$10000,7,0),0)</f>
        <v>19</v>
      </c>
      <c r="J158" s="190" t="str">
        <f>IFERROR(VLOOKUP(C158,PRESTAMOS!$A$1:$G$10000,4,0),0)</f>
        <v>MEJORAS LOCATIVAS</v>
      </c>
      <c r="K158" s="189">
        <f>IFERROR(VLOOKUP(C158,PRESTAMOS!$Q$1:$W$10000,3,0),0)</f>
        <v>0</v>
      </c>
      <c r="L158" s="189">
        <f>IFERROR(VLOOKUP(C158,PRESTAMOS!$Y$1:$AE$10000,3,0),0)</f>
        <v>0</v>
      </c>
      <c r="M158" s="190">
        <f>IFERROR(VLOOKUP(C158,PRESTAMOS!$Y$1:$AE$10000,7,0),0)</f>
        <v>0</v>
      </c>
      <c r="N158" s="190">
        <f>IFERROR(VLOOKUP(C158,PRESTAMOS!$Q$1:$T$10000,4,0),0)</f>
        <v>0</v>
      </c>
      <c r="O158" s="189">
        <f>IFERROR(VLOOKUP(C158,PRESTAMOS!$AG$1:$AM$10000,3,0),0)</f>
        <v>0</v>
      </c>
      <c r="P158" s="189">
        <f>IFERROR(VLOOKUP(C158,PRESTAMOS!$AO$1:$AU$10000,3,0),0)</f>
        <v>0</v>
      </c>
      <c r="Q158" s="190">
        <f>IFERROR(VLOOKUP(C158,PRESTAMOS!$AO$1:$AU$10000,7,0),0)</f>
        <v>0</v>
      </c>
      <c r="R158" s="190">
        <f>IFERROR(VLOOKUP(C158,PRESTAMOS!$AG$1:$AM$10000,4,0),0)</f>
        <v>0</v>
      </c>
      <c r="S158" s="189">
        <f>IFERROR(VLOOKUP(C158,PRESTAMOS!$AW$1:$BC$10000,3,0),0)</f>
        <v>0</v>
      </c>
      <c r="T158" s="189">
        <f>IFERROR(VLOOKUP(C158,PRESTAMOS!$BE$1:$BK$10000,3,0),0)</f>
        <v>0</v>
      </c>
      <c r="U158" s="188">
        <f>IFERROR(VLOOKUP(C158,PRESTAMOS!$BE$1:$BK$10000,7,0),0)</f>
        <v>0</v>
      </c>
      <c r="V158" s="190">
        <f>IFERROR(VLOOKUP(C158,PRESTAMOS!$AW$1:$BC$10000,4,0),0)</f>
        <v>0</v>
      </c>
      <c r="W158" s="189">
        <f>IFERROR(VLOOKUP(C158,PRESTAMOS!$BM$1:$BS$10000,3,0),0)</f>
        <v>0</v>
      </c>
      <c r="X158" s="189">
        <f>IFERROR(VLOOKUP(C158,PRESTAMOS!$BU$1:$CA$10000,3,0),0)</f>
        <v>0</v>
      </c>
      <c r="Y158" s="190">
        <f>IFERROR(VLOOKUP(C158,PRESTAMOS!$BU$1:$CA$10000,7,0),0)</f>
        <v>0</v>
      </c>
      <c r="Z158" s="190">
        <f>IFERROR(VLOOKUP(C158,PRESTAMOS!$BM$1:$BS$10000,4,0),0)</f>
        <v>0</v>
      </c>
      <c r="AA158" s="189">
        <f>IFERROR(VLOOKUP(C158,AHORRO!$P$1:$S$10000,3,0),0)</f>
        <v>46402</v>
      </c>
      <c r="AB158" s="190"/>
      <c r="AC158" s="190"/>
      <c r="AD158" s="197"/>
      <c r="AE158" s="191"/>
      <c r="AF158" s="203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187"/>
      <c r="AV158" s="187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7"/>
      <c r="BG158" s="187"/>
      <c r="BH158" s="187"/>
      <c r="BI158" s="187"/>
      <c r="BJ158" s="187"/>
      <c r="BK158" s="187"/>
      <c r="BL158" s="187"/>
      <c r="BM158" s="187"/>
      <c r="BN158" s="187"/>
      <c r="BO158" s="187"/>
      <c r="BP158" s="187"/>
      <c r="BQ158" s="187"/>
      <c r="BR158" s="187"/>
      <c r="BS158" s="187"/>
      <c r="BT158" s="187"/>
      <c r="BU158" s="187"/>
      <c r="BV158" s="187"/>
    </row>
    <row r="159" spans="1:74" x14ac:dyDescent="0.2">
      <c r="A159" s="186">
        <v>91186320</v>
      </c>
      <c r="B159" s="187" t="s">
        <v>39</v>
      </c>
      <c r="C159" s="188">
        <v>91186320</v>
      </c>
      <c r="D159" s="189">
        <f>IFERROR(VLOOKUP(C159,AHORRO!$F$1:$I$10000,3,0),0)</f>
        <v>1233474</v>
      </c>
      <c r="E159" s="189">
        <f>IFERROR(VLOOKUP(C159,AHORRO!$A$1:$D$10000,3,0),0)</f>
        <v>0</v>
      </c>
      <c r="F159" s="189">
        <f>IFERROR(VLOOKUP(C159,AHORRO!$K$1:$N$10000,3,0),0)</f>
        <v>1482934</v>
      </c>
      <c r="G159" s="189">
        <f>IFERROR(VLOOKUP($C159,PRESTAMOS!$A$1:$C$10000,3,0),0)</f>
        <v>5236325</v>
      </c>
      <c r="H159" s="189">
        <f>IFERROR(VLOOKUP(C159,PRESTAMOS!$I$1:$K$10000,3,0),0)</f>
        <v>854556</v>
      </c>
      <c r="I159" s="190">
        <f>IFERROR(VLOOKUP(C159,PRESTAMOS!$A$1:$G$10000,7,0),0)</f>
        <v>50</v>
      </c>
      <c r="J159" s="190" t="str">
        <f>IFERROR(VLOOKUP(C159,PRESTAMOS!$A$1:$G$10000,4,0),0)</f>
        <v>MEJORAS LOCATIVAS</v>
      </c>
      <c r="K159" s="189">
        <f>IFERROR(VLOOKUP(C159,PRESTAMOS!$Q$1:$W$10000,3,0),0)</f>
        <v>410993</v>
      </c>
      <c r="L159" s="189">
        <f>IFERROR(VLOOKUP(C159,PRESTAMOS!$Y$1:$AE$10000,3,0),0)</f>
        <v>50576</v>
      </c>
      <c r="M159" s="190">
        <f>IFERROR(VLOOKUP(C159,PRESTAMOS!$Y$1:$AE$10000,7,0),0)</f>
        <v>24</v>
      </c>
      <c r="N159" s="190" t="str">
        <f>IFERROR(VLOOKUP(C159,PRESTAMOS!$Q$1:$T$10000,4,0),0)</f>
        <v>LIBRE INVERSION</v>
      </c>
      <c r="O159" s="189">
        <f>IFERROR(VLOOKUP(C159,PRESTAMOS!$AG$1:$AM$10000,3,0),0)</f>
        <v>1544809</v>
      </c>
      <c r="P159" s="189">
        <f>IFERROR(VLOOKUP(C159,PRESTAMOS!$AO$1:$AU$10000,3,0),0)</f>
        <v>307749</v>
      </c>
      <c r="Q159" s="190">
        <f>IFERROR(VLOOKUP(C159,PRESTAMOS!$AO$1:$AU$10000,7,0),0)</f>
        <v>46</v>
      </c>
      <c r="R159" s="190" t="str">
        <f>IFERROR(VLOOKUP(C159,PRESTAMOS!$AG$1:$AM$10000,4,0),0)</f>
        <v>VACACIONES</v>
      </c>
      <c r="S159" s="189">
        <f>IFERROR(VLOOKUP(C159,PRESTAMOS!$AW$1:$BC$10000,3,0),0)</f>
        <v>0</v>
      </c>
      <c r="T159" s="189">
        <f>IFERROR(VLOOKUP(C159,PRESTAMOS!$BE$1:$BK$10000,3,0),0)</f>
        <v>0</v>
      </c>
      <c r="U159" s="188">
        <f>IFERROR(VLOOKUP(C159,PRESTAMOS!$BE$1:$BK$10000,7,0),0)</f>
        <v>0</v>
      </c>
      <c r="V159" s="190">
        <f>IFERROR(VLOOKUP(C159,PRESTAMOS!$AW$1:$BC$10000,4,0),0)</f>
        <v>0</v>
      </c>
      <c r="W159" s="189">
        <f>IFERROR(VLOOKUP(C159,PRESTAMOS!$BM$1:$BS$10000,3,0),0)</f>
        <v>0</v>
      </c>
      <c r="X159" s="189">
        <f>IFERROR(VLOOKUP(C159,PRESTAMOS!$BU$1:$CA$10000,3,0),0)</f>
        <v>0</v>
      </c>
      <c r="Y159" s="190">
        <f>IFERROR(VLOOKUP(C159,PRESTAMOS!$BU$1:$CA$10000,7,0),0)</f>
        <v>0</v>
      </c>
      <c r="Z159" s="190">
        <f>IFERROR(VLOOKUP(C159,PRESTAMOS!$BM$1:$BS$10000,4,0),0)</f>
        <v>0</v>
      </c>
      <c r="AA159" s="189">
        <f>IFERROR(VLOOKUP(C159,AHORRO!$P$1:$S$10000,3,0),0)</f>
        <v>28790</v>
      </c>
      <c r="AB159" s="190"/>
      <c r="AC159" s="190"/>
      <c r="AD159" s="197"/>
      <c r="AE159" s="191"/>
      <c r="AF159" s="203"/>
      <c r="AG159" s="187"/>
      <c r="AH159" s="187"/>
      <c r="AI159" s="187"/>
      <c r="AJ159" s="187"/>
      <c r="AK159" s="187"/>
      <c r="AL159" s="187"/>
      <c r="AM159" s="187"/>
      <c r="AN159" s="187"/>
      <c r="AO159" s="187"/>
      <c r="AP159" s="187"/>
      <c r="AQ159" s="187"/>
      <c r="AR159" s="187"/>
      <c r="AS159" s="187"/>
      <c r="AT159" s="187"/>
      <c r="AU159" s="187"/>
      <c r="AV159" s="187"/>
      <c r="AW159" s="187"/>
      <c r="AX159" s="187"/>
      <c r="AY159" s="187"/>
      <c r="AZ159" s="187"/>
      <c r="BA159" s="187"/>
      <c r="BB159" s="187"/>
      <c r="BC159" s="187"/>
      <c r="BD159" s="187"/>
      <c r="BE159" s="187"/>
      <c r="BF159" s="187"/>
      <c r="BG159" s="187"/>
      <c r="BH159" s="187"/>
      <c r="BI159" s="187"/>
      <c r="BJ159" s="187"/>
      <c r="BK159" s="187"/>
      <c r="BL159" s="187"/>
      <c r="BM159" s="187"/>
      <c r="BN159" s="187"/>
      <c r="BO159" s="187"/>
      <c r="BP159" s="187"/>
      <c r="BQ159" s="187"/>
      <c r="BR159" s="187"/>
      <c r="BS159" s="187"/>
      <c r="BT159" s="187"/>
      <c r="BU159" s="187"/>
      <c r="BV159" s="187"/>
    </row>
    <row r="160" spans="1:74" x14ac:dyDescent="0.2">
      <c r="A160" s="173">
        <v>1098641402</v>
      </c>
      <c r="B160" s="170" t="s">
        <v>535</v>
      </c>
      <c r="C160" s="192">
        <v>1098641402</v>
      </c>
      <c r="D160" s="189">
        <f>IFERROR(VLOOKUP(C160,AHORRO!$F$1:$I$10000,3,0),0)</f>
        <v>135730</v>
      </c>
      <c r="E160" s="189">
        <f>IFERROR(VLOOKUP(C160,AHORRO!$A$1:$D$10000,3,0),0)</f>
        <v>123572</v>
      </c>
      <c r="F160" s="189">
        <f>IFERROR(VLOOKUP(C160,AHORRO!$K$1:$N$10000,3,0),0)</f>
        <v>132700</v>
      </c>
      <c r="G160" s="189">
        <f>IFERROR(VLOOKUP($C160,PRESTAMOS!$A$1:$C$10000,3,0),0)</f>
        <v>249130</v>
      </c>
      <c r="H160" s="189">
        <f>IFERROR(VLOOKUP(C160,PRESTAMOS!$I$1:$K$10000,3,0),0)</f>
        <v>3556</v>
      </c>
      <c r="I160" s="190">
        <f>IFERROR(VLOOKUP(C160,PRESTAMOS!$A$1:$G$10000,7,0),0)</f>
        <v>2</v>
      </c>
      <c r="J160" s="190" t="str">
        <f>IFERROR(VLOOKUP(C160,PRESTAMOS!$A$1:$G$10000,4,0),0)</f>
        <v>LIBRE INVERSION</v>
      </c>
      <c r="K160" s="189">
        <f>IFERROR(VLOOKUP(C160,PRESTAMOS!$Q$1:$W$10000,3,0),0)</f>
        <v>287073</v>
      </c>
      <c r="L160" s="189">
        <f>IFERROR(VLOOKUP(C160,PRESTAMOS!$Y$1:$AE$10000,3,0),0)</f>
        <v>12407</v>
      </c>
      <c r="M160" s="190">
        <f>IFERROR(VLOOKUP(C160,PRESTAMOS!$Y$1:$AE$10000,7,0),0)</f>
        <v>8</v>
      </c>
      <c r="N160" s="190" t="str">
        <f>IFERROR(VLOOKUP(C160,PRESTAMOS!$Q$1:$T$10000,4,0),0)</f>
        <v>LIBRE INVERSION</v>
      </c>
      <c r="O160" s="189">
        <f>IFERROR(VLOOKUP(C160,PRESTAMOS!$AG$1:$AM$10000,3,0),0)</f>
        <v>222198</v>
      </c>
      <c r="P160" s="189">
        <f>IFERROR(VLOOKUP(C160,PRESTAMOS!$AO$1:$AU$10000,3,0),0)</f>
        <v>11772</v>
      </c>
      <c r="Q160" s="190">
        <f>IFERROR(VLOOKUP(C160,PRESTAMOS!$AO$1:$AU$10000,7,0),0)</f>
        <v>10</v>
      </c>
      <c r="R160" s="190" t="str">
        <f>IFERROR(VLOOKUP(C160,PRESTAMOS!$AG$1:$AM$10000,4,0),0)</f>
        <v>LIBRE INVERSION</v>
      </c>
      <c r="S160" s="189">
        <f>IFERROR(VLOOKUP(C160,PRESTAMOS!$AW$1:$BC$10000,3,0),0)</f>
        <v>266188</v>
      </c>
      <c r="T160" s="189">
        <f>IFERROR(VLOOKUP(C160,PRESTAMOS!$BE$1:$BK$10000,3,0),0)</f>
        <v>12803</v>
      </c>
      <c r="U160" s="188">
        <f>IFERROR(VLOOKUP(C160,PRESTAMOS!$BE$1:$BK$10000,7,0),0)</f>
        <v>9</v>
      </c>
      <c r="V160" s="190" t="str">
        <f>IFERROR(VLOOKUP(C160,PRESTAMOS!$AW$1:$BC$10000,4,0),0)</f>
        <v>LIBRE INVERSION</v>
      </c>
      <c r="W160" s="189">
        <f>IFERROR(VLOOKUP(C160,PRESTAMOS!$BM$1:$BS$10000,3,0),0)</f>
        <v>0</v>
      </c>
      <c r="X160" s="189">
        <f>IFERROR(VLOOKUP(C160,PRESTAMOS!$BU$1:$CA$10000,3,0),0)</f>
        <v>0</v>
      </c>
      <c r="Y160" s="190">
        <f>IFERROR(VLOOKUP(C160,PRESTAMOS!$BU$1:$CA$10000,7,0),0)</f>
        <v>0</v>
      </c>
      <c r="Z160" s="190">
        <f>IFERROR(VLOOKUP(C160,PRESTAMOS!$BM$1:$BS$10000,4,0),0)</f>
        <v>0</v>
      </c>
      <c r="AA160" s="189">
        <f>IFERROR(VLOOKUP(C160,AHORRO!$P$1:$S$10000,3,0),0)</f>
        <v>12771</v>
      </c>
      <c r="AB160" s="190"/>
      <c r="AC160" s="190"/>
      <c r="AD160" s="197"/>
      <c r="AE160" s="191"/>
      <c r="AF160" s="203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187"/>
      <c r="AV160" s="187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  <c r="BI160" s="187"/>
      <c r="BJ160" s="187"/>
      <c r="BK160" s="187"/>
      <c r="BL160" s="187"/>
      <c r="BM160" s="187"/>
      <c r="BN160" s="187"/>
      <c r="BO160" s="187"/>
      <c r="BP160" s="187"/>
      <c r="BQ160" s="187"/>
      <c r="BR160" s="187"/>
      <c r="BS160" s="187"/>
      <c r="BT160" s="187"/>
      <c r="BU160" s="187"/>
      <c r="BV160" s="187"/>
    </row>
    <row r="161" spans="1:74" x14ac:dyDescent="0.2">
      <c r="A161" s="186">
        <v>1095909493</v>
      </c>
      <c r="B161" s="187" t="s">
        <v>448</v>
      </c>
      <c r="C161" s="197">
        <v>1095909493</v>
      </c>
      <c r="D161" s="189">
        <f>IFERROR(VLOOKUP(C161,AHORRO!$F$1:$I$10000,3,0),0)</f>
        <v>277043</v>
      </c>
      <c r="E161" s="189">
        <f>IFERROR(VLOOKUP(C161,AHORRO!$A$1:$D$10000,3,0),0)</f>
        <v>428071</v>
      </c>
      <c r="F161" s="189">
        <f>IFERROR(VLOOKUP(C161,AHORRO!$K$1:$N$10000,3,0),0)</f>
        <v>267959</v>
      </c>
      <c r="G161" s="189">
        <f>IFERROR(VLOOKUP($C161,PRESTAMOS!$A$1:$C$10000,3,0),0)</f>
        <v>1200000</v>
      </c>
      <c r="H161" s="189">
        <f>IFERROR(VLOOKUP(C161,PRESTAMOS!$I$1:$K$10000,3,0),0)</f>
        <v>123281</v>
      </c>
      <c r="I161" s="190">
        <f>IFERROR(VLOOKUP(C161,PRESTAMOS!$A$1:$G$10000,7,0),0)</f>
        <v>20</v>
      </c>
      <c r="J161" s="190" t="str">
        <f>IFERROR(VLOOKUP(C161,PRESTAMOS!$A$1:$G$10000,4,0),0)</f>
        <v>LIBRE INVERSION</v>
      </c>
      <c r="K161" s="189">
        <f>IFERROR(VLOOKUP(C161,PRESTAMOS!$Q$1:$W$10000,3,0),0)</f>
        <v>0</v>
      </c>
      <c r="L161" s="189">
        <f>IFERROR(VLOOKUP(C161,PRESTAMOS!$Y$1:$AE$10000,3,0),0)</f>
        <v>0</v>
      </c>
      <c r="M161" s="190">
        <f>IFERROR(VLOOKUP(C161,PRESTAMOS!$Y$1:$AE$10000,7,0),0)</f>
        <v>0</v>
      </c>
      <c r="N161" s="190">
        <f>IFERROR(VLOOKUP(C161,PRESTAMOS!$Q$1:$T$10000,4,0),0)</f>
        <v>0</v>
      </c>
      <c r="O161" s="189">
        <f>IFERROR(VLOOKUP(C161,PRESTAMOS!$AG$1:$AM$10000,3,0),0)</f>
        <v>0</v>
      </c>
      <c r="P161" s="189">
        <f>IFERROR(VLOOKUP(C161,PRESTAMOS!$AO$1:$AU$10000,3,0),0)</f>
        <v>0</v>
      </c>
      <c r="Q161" s="190">
        <f>IFERROR(VLOOKUP(C161,PRESTAMOS!$AO$1:$AU$10000,7,0),0)</f>
        <v>0</v>
      </c>
      <c r="R161" s="190">
        <f>IFERROR(VLOOKUP(C161,PRESTAMOS!$AG$1:$AM$10000,4,0),0)</f>
        <v>0</v>
      </c>
      <c r="S161" s="189">
        <f>IFERROR(VLOOKUP(C161,PRESTAMOS!$AW$1:$BC$10000,3,0),0)</f>
        <v>0</v>
      </c>
      <c r="T161" s="189">
        <f>IFERROR(VLOOKUP(C161,PRESTAMOS!$BE$1:$BK$10000,3,0),0)</f>
        <v>0</v>
      </c>
      <c r="U161" s="188">
        <f>IFERROR(VLOOKUP(C161,PRESTAMOS!$BE$1:$BK$10000,7,0),0)</f>
        <v>0</v>
      </c>
      <c r="V161" s="190">
        <f>IFERROR(VLOOKUP(C161,PRESTAMOS!$AW$1:$BC$10000,4,0),0)</f>
        <v>0</v>
      </c>
      <c r="W161" s="189">
        <f>IFERROR(VLOOKUP(C161,PRESTAMOS!$BM$1:$BS$10000,3,0),0)</f>
        <v>0</v>
      </c>
      <c r="X161" s="189">
        <f>IFERROR(VLOOKUP(C161,PRESTAMOS!$BU$1:$CA$10000,3,0),0)</f>
        <v>0</v>
      </c>
      <c r="Y161" s="190">
        <f>IFERROR(VLOOKUP(C161,PRESTAMOS!$BU$1:$CA$10000,7,0),0)</f>
        <v>0</v>
      </c>
      <c r="Z161" s="190">
        <f>IFERROR(VLOOKUP(C161,PRESTAMOS!$BM$1:$BS$10000,4,0),0)</f>
        <v>0</v>
      </c>
      <c r="AA161" s="189">
        <f>IFERROR(VLOOKUP(C161,AHORRO!$P$1:$S$10000,3,0),0)</f>
        <v>16158</v>
      </c>
      <c r="AB161" s="190"/>
      <c r="AC161" s="190"/>
      <c r="AD161" s="197"/>
      <c r="AE161" s="191"/>
      <c r="AF161" s="203"/>
      <c r="AG161" s="187"/>
      <c r="AH161" s="187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87"/>
      <c r="AT161" s="187"/>
      <c r="AU161" s="187"/>
      <c r="AV161" s="187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187"/>
      <c r="BG161" s="187"/>
      <c r="BH161" s="187"/>
      <c r="BI161" s="187"/>
      <c r="BJ161" s="187"/>
      <c r="BK161" s="187"/>
      <c r="BL161" s="187"/>
      <c r="BM161" s="187"/>
      <c r="BN161" s="187"/>
      <c r="BO161" s="187"/>
      <c r="BP161" s="187"/>
      <c r="BQ161" s="187"/>
      <c r="BR161" s="187"/>
      <c r="BS161" s="187"/>
      <c r="BT161" s="187"/>
      <c r="BU161" s="187"/>
      <c r="BV161" s="187"/>
    </row>
    <row r="162" spans="1:74" x14ac:dyDescent="0.2">
      <c r="A162" s="196">
        <v>1065620468</v>
      </c>
      <c r="B162" s="194" t="s">
        <v>449</v>
      </c>
      <c r="C162" s="195">
        <v>1065620468</v>
      </c>
      <c r="D162" s="189">
        <f>IFERROR(VLOOKUP(C162,AHORRO!$F$1:$I$10000,3,0),0)</f>
        <v>525497</v>
      </c>
      <c r="E162" s="189">
        <f>IFERROR(VLOOKUP(C162,AHORRO!$A$1:$D$10000,3,0),0)</f>
        <v>214037</v>
      </c>
      <c r="F162" s="189">
        <f>IFERROR(VLOOKUP(C162,AHORRO!$K$1:$N$10000,3,0),0)</f>
        <v>508396</v>
      </c>
      <c r="G162" s="189">
        <f>IFERROR(VLOOKUP($C162,PRESTAMOS!$A$1:$C$10000,3,0),0)</f>
        <v>1654669</v>
      </c>
      <c r="H162" s="189">
        <f>IFERROR(VLOOKUP(C162,PRESTAMOS!$I$1:$K$10000,3,0),0)</f>
        <v>324371</v>
      </c>
      <c r="I162" s="190">
        <f>IFERROR(VLOOKUP(C162,PRESTAMOS!$A$1:$G$10000,7,0),0)</f>
        <v>38</v>
      </c>
      <c r="J162" s="190" t="str">
        <f>IFERROR(VLOOKUP(C162,PRESTAMOS!$A$1:$G$10000,4,0),0)</f>
        <v>LIBRE INVERSION</v>
      </c>
      <c r="K162" s="189">
        <f>IFERROR(VLOOKUP(C162,PRESTAMOS!$Q$1:$W$10000,3,0),0)</f>
        <v>0</v>
      </c>
      <c r="L162" s="189">
        <f>IFERROR(VLOOKUP(C162,PRESTAMOS!$Y$1:$AE$10000,3,0),0)</f>
        <v>0</v>
      </c>
      <c r="M162" s="190">
        <f>IFERROR(VLOOKUP(C162,PRESTAMOS!$Y$1:$AE$10000,7,0),0)</f>
        <v>0</v>
      </c>
      <c r="N162" s="190">
        <f>IFERROR(VLOOKUP(C162,PRESTAMOS!$Q$1:$T$10000,4,0),0)</f>
        <v>0</v>
      </c>
      <c r="O162" s="189">
        <f>IFERROR(VLOOKUP(C162,PRESTAMOS!$AG$1:$AM$10000,3,0),0)</f>
        <v>0</v>
      </c>
      <c r="P162" s="189">
        <f>IFERROR(VLOOKUP(C162,PRESTAMOS!$AO$1:$AU$10000,3,0),0)</f>
        <v>0</v>
      </c>
      <c r="Q162" s="190">
        <f>IFERROR(VLOOKUP(C162,PRESTAMOS!$AO$1:$AU$10000,7,0),0)</f>
        <v>0</v>
      </c>
      <c r="R162" s="190">
        <f>IFERROR(VLOOKUP(C162,PRESTAMOS!$AG$1:$AM$10000,4,0),0)</f>
        <v>0</v>
      </c>
      <c r="S162" s="189">
        <f>IFERROR(VLOOKUP(C162,PRESTAMOS!$AW$1:$BC$10000,3,0),0)</f>
        <v>0</v>
      </c>
      <c r="T162" s="189">
        <f>IFERROR(VLOOKUP(C162,PRESTAMOS!$BE$1:$BK$10000,3,0),0)</f>
        <v>0</v>
      </c>
      <c r="U162" s="188">
        <f>IFERROR(VLOOKUP(C162,PRESTAMOS!$BE$1:$BK$10000,7,0),0)</f>
        <v>0</v>
      </c>
      <c r="V162" s="190">
        <f>IFERROR(VLOOKUP(C162,PRESTAMOS!$AW$1:$BC$10000,4,0),0)</f>
        <v>0</v>
      </c>
      <c r="W162" s="189">
        <f>IFERROR(VLOOKUP(C162,PRESTAMOS!$BM$1:$BS$10000,3,0),0)</f>
        <v>0</v>
      </c>
      <c r="X162" s="189">
        <f>IFERROR(VLOOKUP(C162,PRESTAMOS!$BU$1:$CA$10000,3,0),0)</f>
        <v>0</v>
      </c>
      <c r="Y162" s="190">
        <f>IFERROR(VLOOKUP(C162,PRESTAMOS!$BU$1:$CA$10000,7,0),0)</f>
        <v>0</v>
      </c>
      <c r="Z162" s="190">
        <f>IFERROR(VLOOKUP(C162,PRESTAMOS!$BM$1:$BS$10000,4,0),0)</f>
        <v>0</v>
      </c>
      <c r="AA162" s="189">
        <f>IFERROR(VLOOKUP(C162,AHORRO!$P$1:$S$10000,3,0),0)</f>
        <v>23687</v>
      </c>
      <c r="AB162" s="190"/>
      <c r="AC162" s="190"/>
      <c r="AD162" s="197"/>
      <c r="AE162" s="191"/>
      <c r="AF162" s="203"/>
      <c r="AG162" s="187"/>
      <c r="AH162" s="187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87"/>
      <c r="AT162" s="187"/>
      <c r="AU162" s="187"/>
      <c r="AV162" s="187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  <c r="BI162" s="187"/>
      <c r="BJ162" s="187"/>
      <c r="BK162" s="187"/>
      <c r="BL162" s="187"/>
      <c r="BM162" s="187"/>
      <c r="BN162" s="187"/>
      <c r="BO162" s="187"/>
      <c r="BP162" s="187"/>
      <c r="BQ162" s="187"/>
      <c r="BR162" s="187"/>
      <c r="BS162" s="187"/>
      <c r="BT162" s="187"/>
      <c r="BU162" s="187"/>
      <c r="BV162" s="187"/>
    </row>
    <row r="163" spans="1:74" x14ac:dyDescent="0.2">
      <c r="A163" s="186">
        <v>1090433055</v>
      </c>
      <c r="B163" s="187" t="s">
        <v>636</v>
      </c>
      <c r="C163" s="188">
        <v>1090433055</v>
      </c>
      <c r="D163" s="189">
        <f>IFERROR(VLOOKUP(C163,AHORRO!$F$1:$I$10000,3,0),0)</f>
        <v>179291</v>
      </c>
      <c r="E163" s="189">
        <f>IFERROR(VLOOKUP(C163,AHORRO!$A$1:$D$10000,3,0),0)</f>
        <v>22149</v>
      </c>
      <c r="F163" s="189">
        <f>IFERROR(VLOOKUP(C163,AHORRO!$K$1:$N$10000,3,0),0)</f>
        <v>177250</v>
      </c>
      <c r="G163" s="189">
        <f>IFERROR(VLOOKUP($C163,PRESTAMOS!$A$1:$C$10000,3,0),0)</f>
        <v>103819</v>
      </c>
      <c r="H163" s="189">
        <f>IFERROR(VLOOKUP(C163,PRESTAMOS!$I$1:$K$10000,3,0),0)</f>
        <v>1481</v>
      </c>
      <c r="I163" s="190">
        <f>IFERROR(VLOOKUP(C163,PRESTAMOS!$A$1:$G$10000,7,0),0)</f>
        <v>2</v>
      </c>
      <c r="J163" s="190" t="str">
        <f>IFERROR(VLOOKUP(C163,PRESTAMOS!$A$1:$G$10000,4,0),0)</f>
        <v>LIBRE INVERSION</v>
      </c>
      <c r="K163" s="189">
        <f>IFERROR(VLOOKUP(C163,PRESTAMOS!$Q$1:$W$10000,3,0),0)</f>
        <v>0</v>
      </c>
      <c r="L163" s="189">
        <f>IFERROR(VLOOKUP(C163,PRESTAMOS!$Y$1:$AE$10000,3,0),0)</f>
        <v>0</v>
      </c>
      <c r="M163" s="190">
        <f>IFERROR(VLOOKUP(C163,PRESTAMOS!$Y$1:$AE$10000,7,0),0)</f>
        <v>0</v>
      </c>
      <c r="N163" s="190">
        <f>IFERROR(VLOOKUP(C163,PRESTAMOS!$Q$1:$T$10000,4,0),0)</f>
        <v>0</v>
      </c>
      <c r="O163" s="189">
        <f>IFERROR(VLOOKUP(C163,PRESTAMOS!$AG$1:$AM$10000,3,0),0)</f>
        <v>0</v>
      </c>
      <c r="P163" s="189">
        <f>IFERROR(VLOOKUP(C163,PRESTAMOS!$AO$1:$AU$10000,3,0),0)</f>
        <v>0</v>
      </c>
      <c r="Q163" s="190">
        <f>IFERROR(VLOOKUP(C163,PRESTAMOS!$AO$1:$AU$10000,7,0),0)</f>
        <v>0</v>
      </c>
      <c r="R163" s="190">
        <f>IFERROR(VLOOKUP(C163,PRESTAMOS!$AG$1:$AM$10000,4,0),0)</f>
        <v>0</v>
      </c>
      <c r="S163" s="189">
        <f>IFERROR(VLOOKUP(C163,PRESTAMOS!$AW$1:$BC$10000,3,0),0)</f>
        <v>0</v>
      </c>
      <c r="T163" s="189">
        <f>IFERROR(VLOOKUP(C163,PRESTAMOS!$BE$1:$BK$10000,3,0),0)</f>
        <v>0</v>
      </c>
      <c r="U163" s="188">
        <f>IFERROR(VLOOKUP(C163,PRESTAMOS!$BE$1:$BK$10000,7,0),0)</f>
        <v>0</v>
      </c>
      <c r="V163" s="190">
        <f>IFERROR(VLOOKUP(C163,PRESTAMOS!$AW$1:$BC$10000,4,0),0)</f>
        <v>0</v>
      </c>
      <c r="W163" s="189">
        <f>IFERROR(VLOOKUP(C163,PRESTAMOS!$BM$1:$BS$10000,3,0),0)</f>
        <v>0</v>
      </c>
      <c r="X163" s="189">
        <f>IFERROR(VLOOKUP(C163,PRESTAMOS!$BU$1:$CA$10000,3,0),0)</f>
        <v>0</v>
      </c>
      <c r="Y163" s="190">
        <f>IFERROR(VLOOKUP(C163,PRESTAMOS!$BU$1:$CA$10000,7,0),0)</f>
        <v>0</v>
      </c>
      <c r="Z163" s="190">
        <f>IFERROR(VLOOKUP(C163,PRESTAMOS!$BM$1:$BS$10000,4,0),0)</f>
        <v>0</v>
      </c>
      <c r="AA163" s="189">
        <f>IFERROR(VLOOKUP(C163,AHORRO!$P$1:$S$10000,3,0),0)</f>
        <v>4692</v>
      </c>
      <c r="AB163" s="190"/>
      <c r="AC163" s="190"/>
      <c r="AD163" s="197"/>
      <c r="AE163" s="191"/>
      <c r="AF163" s="203"/>
      <c r="AG163" s="187"/>
      <c r="AH163" s="187"/>
      <c r="AI163" s="187"/>
      <c r="AJ163" s="187"/>
      <c r="AK163" s="187"/>
      <c r="AL163" s="187"/>
      <c r="AM163" s="187"/>
      <c r="AN163" s="187"/>
      <c r="AO163" s="187"/>
      <c r="AP163" s="187"/>
      <c r="AQ163" s="187"/>
      <c r="AR163" s="187"/>
      <c r="AS163" s="187"/>
      <c r="AT163" s="187"/>
      <c r="AU163" s="187"/>
      <c r="AV163" s="187"/>
      <c r="AW163" s="187"/>
      <c r="AX163" s="187"/>
      <c r="AY163" s="187"/>
      <c r="AZ163" s="187"/>
      <c r="BA163" s="187"/>
      <c r="BB163" s="187"/>
      <c r="BC163" s="187"/>
      <c r="BD163" s="187"/>
      <c r="BE163" s="187"/>
      <c r="BF163" s="187"/>
      <c r="BG163" s="187"/>
      <c r="BH163" s="187"/>
      <c r="BI163" s="187"/>
      <c r="BJ163" s="187"/>
      <c r="BK163" s="187"/>
      <c r="BL163" s="187"/>
      <c r="BM163" s="187"/>
      <c r="BN163" s="187"/>
      <c r="BO163" s="187"/>
      <c r="BP163" s="187"/>
      <c r="BQ163" s="187"/>
      <c r="BR163" s="187"/>
      <c r="BS163" s="187"/>
      <c r="BT163" s="187"/>
      <c r="BU163" s="187"/>
      <c r="BV163" s="187"/>
    </row>
    <row r="164" spans="1:74" x14ac:dyDescent="0.2">
      <c r="A164" s="173">
        <v>1090461175</v>
      </c>
      <c r="B164" s="170" t="s">
        <v>553</v>
      </c>
      <c r="C164" s="192">
        <v>1090461175</v>
      </c>
      <c r="D164" s="189">
        <f>IFERROR(VLOOKUP(C164,AHORRO!$F$1:$I$10000,3,0),0)</f>
        <v>195474</v>
      </c>
      <c r="E164" s="189">
        <f>IFERROR(VLOOKUP(C164,AHORRO!$A$1:$D$10000,3,0),0)</f>
        <v>0</v>
      </c>
      <c r="F164" s="189">
        <f>IFERROR(VLOOKUP(C164,AHORRO!$K$1:$N$10000,3,0),0)</f>
        <v>191325</v>
      </c>
      <c r="G164" s="189">
        <f>IFERROR(VLOOKUP($C164,PRESTAMOS!$A$1:$C$10000,3,0),0)</f>
        <v>0</v>
      </c>
      <c r="H164" s="189">
        <f>IFERROR(VLOOKUP(C164,PRESTAMOS!$I$1:$K$10000,3,0),0)</f>
        <v>0</v>
      </c>
      <c r="I164" s="190">
        <f>IFERROR(VLOOKUP(C164,PRESTAMOS!$A$1:$G$10000,7,0),0)</f>
        <v>0</v>
      </c>
      <c r="J164" s="190">
        <f>IFERROR(VLOOKUP(C164,PRESTAMOS!$A$1:$G$10000,4,0),0)</f>
        <v>0</v>
      </c>
      <c r="K164" s="189">
        <f>IFERROR(VLOOKUP(C164,PRESTAMOS!$Q$1:$W$10000,3,0),0)</f>
        <v>0</v>
      </c>
      <c r="L164" s="189">
        <f>IFERROR(VLOOKUP(C164,PRESTAMOS!$Y$1:$AE$10000,3,0),0)</f>
        <v>0</v>
      </c>
      <c r="M164" s="190">
        <f>IFERROR(VLOOKUP(C164,PRESTAMOS!$Y$1:$AE$10000,7,0),0)</f>
        <v>0</v>
      </c>
      <c r="N164" s="190">
        <f>IFERROR(VLOOKUP(C164,PRESTAMOS!$Q$1:$T$10000,4,0),0)</f>
        <v>0</v>
      </c>
      <c r="O164" s="189">
        <f>IFERROR(VLOOKUP(C164,PRESTAMOS!$AG$1:$AM$10000,3,0),0)</f>
        <v>0</v>
      </c>
      <c r="P164" s="189">
        <f>IFERROR(VLOOKUP(C164,PRESTAMOS!$AO$1:$AU$10000,3,0),0)</f>
        <v>0</v>
      </c>
      <c r="Q164" s="190">
        <f>IFERROR(VLOOKUP(C164,PRESTAMOS!$AO$1:$AU$10000,7,0),0)</f>
        <v>0</v>
      </c>
      <c r="R164" s="190">
        <f>IFERROR(VLOOKUP(C164,PRESTAMOS!$AG$1:$AM$10000,4,0),0)</f>
        <v>0</v>
      </c>
      <c r="S164" s="189">
        <f>IFERROR(VLOOKUP(C164,PRESTAMOS!$AW$1:$BC$10000,3,0),0)</f>
        <v>0</v>
      </c>
      <c r="T164" s="189">
        <f>IFERROR(VLOOKUP(C164,PRESTAMOS!$BE$1:$BK$10000,3,0),0)</f>
        <v>0</v>
      </c>
      <c r="U164" s="188">
        <f>IFERROR(VLOOKUP(C164,PRESTAMOS!$BE$1:$BK$10000,7,0),0)</f>
        <v>0</v>
      </c>
      <c r="V164" s="190">
        <f>IFERROR(VLOOKUP(C164,PRESTAMOS!$AW$1:$BC$10000,4,0),0)</f>
        <v>0</v>
      </c>
      <c r="W164" s="189">
        <f>IFERROR(VLOOKUP(C164,PRESTAMOS!$BM$1:$BS$10000,3,0),0)</f>
        <v>0</v>
      </c>
      <c r="X164" s="189">
        <f>IFERROR(VLOOKUP(C164,PRESTAMOS!$BU$1:$CA$10000,3,0),0)</f>
        <v>0</v>
      </c>
      <c r="Y164" s="190">
        <f>IFERROR(VLOOKUP(C164,PRESTAMOS!$BU$1:$CA$10000,7,0),0)</f>
        <v>0</v>
      </c>
      <c r="Z164" s="190">
        <f>IFERROR(VLOOKUP(C164,PRESTAMOS!$BM$1:$BS$10000,4,0),0)</f>
        <v>0</v>
      </c>
      <c r="AA164" s="189">
        <f>IFERROR(VLOOKUP(C164,AHORRO!$P$1:$S$10000,3,0),0)</f>
        <v>4096</v>
      </c>
      <c r="AB164" s="190"/>
      <c r="AC164" s="190"/>
      <c r="AD164" s="197"/>
      <c r="AE164" s="191"/>
      <c r="AF164" s="203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87"/>
      <c r="AT164" s="187"/>
      <c r="AU164" s="187"/>
      <c r="AV164" s="187"/>
      <c r="AW164" s="187"/>
      <c r="AX164" s="187"/>
      <c r="AY164" s="187"/>
      <c r="AZ164" s="187"/>
      <c r="BA164" s="187"/>
      <c r="BB164" s="187"/>
      <c r="BC164" s="187"/>
      <c r="BD164" s="187"/>
      <c r="BE164" s="187"/>
      <c r="BF164" s="187"/>
      <c r="BG164" s="187"/>
      <c r="BH164" s="187"/>
      <c r="BI164" s="187"/>
      <c r="BJ164" s="187"/>
      <c r="BK164" s="187"/>
      <c r="BL164" s="187"/>
      <c r="BM164" s="187"/>
      <c r="BN164" s="187"/>
      <c r="BO164" s="187"/>
      <c r="BP164" s="187"/>
      <c r="BQ164" s="187"/>
      <c r="BR164" s="187"/>
      <c r="BS164" s="187"/>
      <c r="BT164" s="187"/>
      <c r="BU164" s="187"/>
      <c r="BV164" s="187"/>
    </row>
    <row r="165" spans="1:74" x14ac:dyDescent="0.2">
      <c r="A165" s="186">
        <v>1090451208</v>
      </c>
      <c r="B165" s="187" t="s">
        <v>338</v>
      </c>
      <c r="C165" s="188">
        <v>1090451208</v>
      </c>
      <c r="D165" s="189">
        <f>IFERROR(VLOOKUP(C165,AHORRO!$F$1:$I$10000,3,0),0)</f>
        <v>606902</v>
      </c>
      <c r="E165" s="189">
        <f>IFERROR(VLOOKUP(C165,AHORRO!$A$1:$D$10000,3,0),0)</f>
        <v>82213</v>
      </c>
      <c r="F165" s="189">
        <f>IFERROR(VLOOKUP(C165,AHORRO!$K$1:$N$10000,3,0),0)</f>
        <v>580524</v>
      </c>
      <c r="G165" s="189">
        <f>IFERROR(VLOOKUP($C165,PRESTAMOS!$A$1:$C$10000,3,0),0)</f>
        <v>1581603</v>
      </c>
      <c r="H165" s="189">
        <f>IFERROR(VLOOKUP(C165,PRESTAMOS!$I$1:$K$10000,3,0),0)</f>
        <v>293277</v>
      </c>
      <c r="I165" s="190">
        <f>IFERROR(VLOOKUP(C165,PRESTAMOS!$A$1:$G$10000,7,0),0)</f>
        <v>36</v>
      </c>
      <c r="J165" s="190" t="str">
        <f>IFERROR(VLOOKUP(C165,PRESTAMOS!$A$1:$G$10000,4,0),0)</f>
        <v>LIBRE INVERSION</v>
      </c>
      <c r="K165" s="189">
        <f>IFERROR(VLOOKUP(C165,PRESTAMOS!$Q$1:$W$10000,3,0),0)</f>
        <v>649595</v>
      </c>
      <c r="L165" s="189">
        <f>IFERROR(VLOOKUP(C165,PRESTAMOS!$Y$1:$AE$10000,3,0),0)</f>
        <v>99417</v>
      </c>
      <c r="M165" s="190">
        <f>IFERROR(VLOOKUP(C165,PRESTAMOS!$Y$1:$AE$10000,7,0),0)</f>
        <v>44</v>
      </c>
      <c r="N165" s="190" t="str">
        <f>IFERROR(VLOOKUP(C165,PRESTAMOS!$Q$1:$T$10000,4,0),0)</f>
        <v>CREDITO NAVIDEÑO</v>
      </c>
      <c r="O165" s="189">
        <f>IFERROR(VLOOKUP(C165,PRESTAMOS!$AG$1:$AM$10000,3,0),0)</f>
        <v>0</v>
      </c>
      <c r="P165" s="189">
        <f>IFERROR(VLOOKUP(C165,PRESTAMOS!$AO$1:$AU$10000,3,0),0)</f>
        <v>0</v>
      </c>
      <c r="Q165" s="190">
        <f>IFERROR(VLOOKUP(C165,PRESTAMOS!$AO$1:$AU$10000,7,0),0)</f>
        <v>0</v>
      </c>
      <c r="R165" s="190">
        <f>IFERROR(VLOOKUP(C165,PRESTAMOS!$AG$1:$AM$10000,4,0),0)</f>
        <v>0</v>
      </c>
      <c r="S165" s="189">
        <f>IFERROR(VLOOKUP(C165,PRESTAMOS!$AW$1:$BC$10000,3,0),0)</f>
        <v>0</v>
      </c>
      <c r="T165" s="189">
        <f>IFERROR(VLOOKUP(C165,PRESTAMOS!$BE$1:$BK$10000,3,0),0)</f>
        <v>0</v>
      </c>
      <c r="U165" s="188">
        <f>IFERROR(VLOOKUP(C165,PRESTAMOS!$BE$1:$BK$10000,7,0),0)</f>
        <v>0</v>
      </c>
      <c r="V165" s="190">
        <f>IFERROR(VLOOKUP(C165,PRESTAMOS!$AW$1:$BC$10000,4,0),0)</f>
        <v>0</v>
      </c>
      <c r="W165" s="189">
        <f>IFERROR(VLOOKUP(C165,PRESTAMOS!$BM$1:$BS$10000,3,0),0)</f>
        <v>0</v>
      </c>
      <c r="X165" s="189">
        <f>IFERROR(VLOOKUP(C165,PRESTAMOS!$BU$1:$CA$10000,3,0),0)</f>
        <v>0</v>
      </c>
      <c r="Y165" s="190">
        <f>IFERROR(VLOOKUP(C165,PRESTAMOS!$BU$1:$CA$10000,7,0),0)</f>
        <v>0</v>
      </c>
      <c r="Z165" s="190">
        <f>IFERROR(VLOOKUP(C165,PRESTAMOS!$BM$1:$BS$10000,4,0),0)</f>
        <v>0</v>
      </c>
      <c r="AA165" s="189">
        <f>IFERROR(VLOOKUP(C165,AHORRO!$P$1:$S$10000,3,0),0)</f>
        <v>22923</v>
      </c>
      <c r="AB165" s="190"/>
      <c r="AC165" s="190"/>
      <c r="AD165" s="197"/>
      <c r="AE165" s="191"/>
      <c r="AF165" s="203"/>
      <c r="AG165" s="187"/>
      <c r="AH165" s="187"/>
      <c r="AI165" s="187"/>
      <c r="AJ165" s="187"/>
      <c r="AK165" s="187"/>
      <c r="AL165" s="187"/>
      <c r="AM165" s="187"/>
      <c r="AN165" s="187"/>
      <c r="AO165" s="187"/>
      <c r="AP165" s="187"/>
      <c r="AQ165" s="187"/>
      <c r="AR165" s="187"/>
      <c r="AS165" s="187"/>
      <c r="AT165" s="187"/>
      <c r="AU165" s="187"/>
      <c r="AV165" s="187"/>
      <c r="AW165" s="187"/>
      <c r="AX165" s="187"/>
      <c r="AY165" s="187"/>
      <c r="AZ165" s="187"/>
      <c r="BA165" s="187"/>
      <c r="BB165" s="187"/>
      <c r="BC165" s="187"/>
      <c r="BD165" s="187"/>
      <c r="BE165" s="187"/>
      <c r="BF165" s="187"/>
      <c r="BG165" s="187"/>
      <c r="BH165" s="187"/>
      <c r="BI165" s="187"/>
      <c r="BJ165" s="187"/>
      <c r="BK165" s="187"/>
      <c r="BL165" s="187"/>
      <c r="BM165" s="187"/>
      <c r="BN165" s="187"/>
      <c r="BO165" s="187"/>
      <c r="BP165" s="187"/>
      <c r="BQ165" s="187"/>
      <c r="BR165" s="187"/>
      <c r="BS165" s="187"/>
      <c r="BT165" s="187"/>
      <c r="BU165" s="187"/>
      <c r="BV165" s="187"/>
    </row>
    <row r="166" spans="1:74" x14ac:dyDescent="0.2">
      <c r="A166" s="196" t="s">
        <v>260</v>
      </c>
      <c r="B166" s="194" t="s">
        <v>118</v>
      </c>
      <c r="C166" s="195">
        <v>15174301</v>
      </c>
      <c r="D166" s="189">
        <f>IFERROR(VLOOKUP(C166,AHORRO!$F$1:$I$10000,3,0),0)</f>
        <v>2320551</v>
      </c>
      <c r="E166" s="189">
        <f>IFERROR(VLOOKUP(C166,AHORRO!$A$1:$D$10000,3,0),0)</f>
        <v>0</v>
      </c>
      <c r="F166" s="189">
        <f>IFERROR(VLOOKUP(C166,AHORRO!$K$1:$N$10000,3,0),0)</f>
        <v>2101307</v>
      </c>
      <c r="G166" s="189">
        <f>IFERROR(VLOOKUP($C166,PRESTAMOS!$A$1:$C$10000,3,0),0)</f>
        <v>823165</v>
      </c>
      <c r="H166" s="189">
        <f>IFERROR(VLOOKUP(C166,PRESTAMOS!$I$1:$K$10000,3,0),0)</f>
        <v>76086</v>
      </c>
      <c r="I166" s="190">
        <f>IFERROR(VLOOKUP(C166,PRESTAMOS!$A$1:$G$10000,7,0),0)</f>
        <v>19</v>
      </c>
      <c r="J166" s="190" t="str">
        <f>IFERROR(VLOOKUP(C166,PRESTAMOS!$A$1:$G$10000,4,0),0)</f>
        <v>LIBRE INVERSION</v>
      </c>
      <c r="K166" s="189">
        <f>IFERROR(VLOOKUP(C166,PRESTAMOS!$Q$1:$W$10000,3,0),0)</f>
        <v>4614915</v>
      </c>
      <c r="L166" s="189">
        <f>IFERROR(VLOOKUP(C166,PRESTAMOS!$Y$1:$AE$10000,3,0),0)</f>
        <v>1652182</v>
      </c>
      <c r="M166" s="190">
        <f>IFERROR(VLOOKUP(C166,PRESTAMOS!$Y$1:$AE$10000,7,0),0)</f>
        <v>107</v>
      </c>
      <c r="N166" s="190" t="str">
        <f>IFERROR(VLOOKUP(C166,PRESTAMOS!$Q$1:$T$10000,4,0),0)</f>
        <v>MEJORAS LOCATIVAS</v>
      </c>
      <c r="O166" s="189">
        <f>IFERROR(VLOOKUP(C166,PRESTAMOS!$AG$1:$AM$10000,3,0),0)</f>
        <v>0</v>
      </c>
      <c r="P166" s="189">
        <f>IFERROR(VLOOKUP(C166,PRESTAMOS!$AO$1:$AU$10000,3,0),0)</f>
        <v>0</v>
      </c>
      <c r="Q166" s="190">
        <f>IFERROR(VLOOKUP(C166,PRESTAMOS!$AO$1:$AU$10000,7,0),0)</f>
        <v>0</v>
      </c>
      <c r="R166" s="190">
        <f>IFERROR(VLOOKUP(C166,PRESTAMOS!$AG$1:$AM$10000,4,0),0)</f>
        <v>0</v>
      </c>
      <c r="S166" s="189">
        <f>IFERROR(VLOOKUP(C166,PRESTAMOS!$AW$1:$BC$10000,3,0),0)</f>
        <v>0</v>
      </c>
      <c r="T166" s="189">
        <f>IFERROR(VLOOKUP(C166,PRESTAMOS!$BE$1:$BK$10000,3,0),0)</f>
        <v>0</v>
      </c>
      <c r="U166" s="188">
        <f>IFERROR(VLOOKUP(C166,PRESTAMOS!$BE$1:$BK$10000,7,0),0)</f>
        <v>0</v>
      </c>
      <c r="V166" s="190">
        <f>IFERROR(VLOOKUP(C166,PRESTAMOS!$AW$1:$BC$10000,4,0),0)</f>
        <v>0</v>
      </c>
      <c r="W166" s="189">
        <f>IFERROR(VLOOKUP(C166,PRESTAMOS!$BM$1:$BS$10000,3,0),0)</f>
        <v>0</v>
      </c>
      <c r="X166" s="189">
        <f>IFERROR(VLOOKUP(C166,PRESTAMOS!$BU$1:$CA$10000,3,0),0)</f>
        <v>0</v>
      </c>
      <c r="Y166" s="190">
        <f>IFERROR(VLOOKUP(C166,PRESTAMOS!$BU$1:$CA$10000,7,0),0)</f>
        <v>0</v>
      </c>
      <c r="Z166" s="190">
        <f>IFERROR(VLOOKUP(C166,PRESTAMOS!$BM$1:$BS$10000,4,0),0)</f>
        <v>0</v>
      </c>
      <c r="AA166" s="189">
        <f>IFERROR(VLOOKUP(C166,AHORRO!$P$1:$S$10000,3,0),0)</f>
        <v>56933</v>
      </c>
      <c r="AB166" s="190"/>
      <c r="AC166" s="190"/>
      <c r="AD166" s="197"/>
      <c r="AE166" s="191"/>
      <c r="AF166" s="203"/>
      <c r="AG166" s="187"/>
      <c r="AH166" s="187"/>
      <c r="AI166" s="187"/>
      <c r="AJ166" s="187"/>
      <c r="AK166" s="187"/>
      <c r="AL166" s="187"/>
      <c r="AM166" s="187"/>
      <c r="AN166" s="187"/>
      <c r="AO166" s="187"/>
      <c r="AP166" s="187"/>
      <c r="AQ166" s="187"/>
      <c r="AR166" s="187"/>
      <c r="AS166" s="187"/>
      <c r="AT166" s="187"/>
      <c r="AU166" s="187"/>
      <c r="AV166" s="187"/>
      <c r="AW166" s="187"/>
      <c r="AX166" s="187"/>
      <c r="AY166" s="187"/>
      <c r="AZ166" s="187"/>
      <c r="BA166" s="187"/>
      <c r="BB166" s="187"/>
      <c r="BC166" s="187"/>
      <c r="BD166" s="187"/>
      <c r="BE166" s="187"/>
      <c r="BF166" s="187"/>
      <c r="BG166" s="187"/>
      <c r="BH166" s="187"/>
      <c r="BI166" s="187"/>
      <c r="BJ166" s="187"/>
      <c r="BK166" s="187"/>
      <c r="BL166" s="187"/>
      <c r="BM166" s="187"/>
      <c r="BN166" s="187"/>
      <c r="BO166" s="187"/>
      <c r="BP166" s="187"/>
      <c r="BQ166" s="187"/>
      <c r="BR166" s="187"/>
      <c r="BS166" s="187"/>
      <c r="BT166" s="187"/>
      <c r="BU166" s="187"/>
      <c r="BV166" s="187"/>
    </row>
    <row r="167" spans="1:74" x14ac:dyDescent="0.2">
      <c r="A167" s="186" t="s">
        <v>196</v>
      </c>
      <c r="B167" s="187" t="s">
        <v>41</v>
      </c>
      <c r="C167" s="188">
        <v>1098721989</v>
      </c>
      <c r="D167" s="189">
        <f>IFERROR(VLOOKUP(C167,AHORRO!$F$1:$I$10000,3,0),0)</f>
        <v>1109661</v>
      </c>
      <c r="E167" s="189">
        <f>IFERROR(VLOOKUP(C167,AHORRO!$A$1:$D$10000,3,0),0)</f>
        <v>0</v>
      </c>
      <c r="F167" s="189">
        <f>IFERROR(VLOOKUP(C167,AHORRO!$K$1:$N$10000,3,0),0)</f>
        <v>1024051</v>
      </c>
      <c r="G167" s="189">
        <f>IFERROR(VLOOKUP($C167,PRESTAMOS!$A$1:$C$10000,3,0),0)</f>
        <v>1687878</v>
      </c>
      <c r="H167" s="189">
        <f>IFERROR(VLOOKUP(C167,PRESTAMOS!$I$1:$K$10000,3,0),0)</f>
        <v>117562</v>
      </c>
      <c r="I167" s="190">
        <f>IFERROR(VLOOKUP(C167,PRESTAMOS!$A$1:$G$10000,7,0),0)</f>
        <v>20</v>
      </c>
      <c r="J167" s="190" t="str">
        <f>IFERROR(VLOOKUP(C167,PRESTAMOS!$A$1:$G$10000,4,0),0)</f>
        <v>CREDITO NAVIDEÑO</v>
      </c>
      <c r="K167" s="189">
        <f>IFERROR(VLOOKUP(C167,PRESTAMOS!$Q$1:$W$10000,3,0),0)</f>
        <v>5170785</v>
      </c>
      <c r="L167" s="189">
        <f>IFERROR(VLOOKUP(C167,PRESTAMOS!$Y$1:$AE$10000,3,0),0)</f>
        <v>610613</v>
      </c>
      <c r="M167" s="190">
        <f>IFERROR(VLOOKUP(C167,PRESTAMOS!$Y$1:$AE$10000,7,0),0)</f>
        <v>37</v>
      </c>
      <c r="N167" s="190" t="str">
        <f>IFERROR(VLOOKUP(C167,PRESTAMOS!$Q$1:$T$10000,4,0),0)</f>
        <v>VEHICULO</v>
      </c>
      <c r="O167" s="189">
        <f>IFERROR(VLOOKUP(C167,PRESTAMOS!$AG$1:$AM$10000,3,0),0)</f>
        <v>0</v>
      </c>
      <c r="P167" s="189">
        <f>IFERROR(VLOOKUP(C167,PRESTAMOS!$AO$1:$AU$10000,3,0),0)</f>
        <v>0</v>
      </c>
      <c r="Q167" s="190">
        <f>IFERROR(VLOOKUP(C167,PRESTAMOS!$AO$1:$AU$10000,7,0),0)</f>
        <v>0</v>
      </c>
      <c r="R167" s="190">
        <f>IFERROR(VLOOKUP(C167,PRESTAMOS!$AG$1:$AM$10000,4,0),0)</f>
        <v>0</v>
      </c>
      <c r="S167" s="189">
        <f>IFERROR(VLOOKUP(C167,PRESTAMOS!$AW$1:$BC$10000,3,0),0)</f>
        <v>0</v>
      </c>
      <c r="T167" s="189">
        <f>IFERROR(VLOOKUP(C167,PRESTAMOS!$BE$1:$BK$10000,3,0),0)</f>
        <v>0</v>
      </c>
      <c r="U167" s="188">
        <f>IFERROR(VLOOKUP(C167,PRESTAMOS!$BE$1:$BK$10000,7,0),0)</f>
        <v>0</v>
      </c>
      <c r="V167" s="190">
        <f>IFERROR(VLOOKUP(C167,PRESTAMOS!$AW$1:$BC$10000,4,0),0)</f>
        <v>0</v>
      </c>
      <c r="W167" s="189">
        <f>IFERROR(VLOOKUP(C167,PRESTAMOS!$BM$1:$BS$10000,3,0),0)</f>
        <v>0</v>
      </c>
      <c r="X167" s="189">
        <f>IFERROR(VLOOKUP(C167,PRESTAMOS!$BU$1:$CA$10000,3,0),0)</f>
        <v>0</v>
      </c>
      <c r="Y167" s="190">
        <f>IFERROR(VLOOKUP(C167,PRESTAMOS!$BU$1:$CA$10000,7,0),0)</f>
        <v>0</v>
      </c>
      <c r="Z167" s="190">
        <f>IFERROR(VLOOKUP(C167,PRESTAMOS!$BM$1:$BS$10000,4,0),0)</f>
        <v>0</v>
      </c>
      <c r="AA167" s="189">
        <f>IFERROR(VLOOKUP(C167,AHORRO!$P$1:$S$10000,3,0),0)</f>
        <v>25800</v>
      </c>
      <c r="AB167" s="190"/>
      <c r="AC167" s="190"/>
      <c r="AD167" s="197"/>
      <c r="AE167" s="191"/>
      <c r="AF167" s="203"/>
      <c r="AG167" s="187"/>
      <c r="AH167" s="187"/>
      <c r="AI167" s="187"/>
      <c r="AJ167" s="187"/>
      <c r="AK167" s="187"/>
      <c r="AL167" s="187"/>
      <c r="AM167" s="187"/>
      <c r="AN167" s="187"/>
      <c r="AO167" s="187"/>
      <c r="AP167" s="187"/>
      <c r="AQ167" s="187"/>
      <c r="AR167" s="187"/>
      <c r="AS167" s="187"/>
      <c r="AT167" s="187"/>
      <c r="AU167" s="187"/>
      <c r="AV167" s="187"/>
      <c r="AW167" s="187"/>
      <c r="AX167" s="187"/>
      <c r="AY167" s="187"/>
      <c r="AZ167" s="187"/>
      <c r="BA167" s="187"/>
      <c r="BB167" s="187"/>
      <c r="BC167" s="187"/>
      <c r="BD167" s="187"/>
      <c r="BE167" s="187"/>
      <c r="BF167" s="187"/>
      <c r="BG167" s="187"/>
      <c r="BH167" s="187"/>
      <c r="BI167" s="187"/>
      <c r="BJ167" s="187"/>
      <c r="BK167" s="187"/>
      <c r="BL167" s="187"/>
      <c r="BM167" s="187"/>
      <c r="BN167" s="187"/>
      <c r="BO167" s="187"/>
      <c r="BP167" s="187"/>
      <c r="BQ167" s="187"/>
      <c r="BR167" s="187"/>
      <c r="BS167" s="187"/>
      <c r="BT167" s="187"/>
      <c r="BU167" s="187"/>
      <c r="BV167" s="187"/>
    </row>
    <row r="168" spans="1:74" x14ac:dyDescent="0.2">
      <c r="A168" s="186" t="s">
        <v>197</v>
      </c>
      <c r="B168" s="187" t="s">
        <v>42</v>
      </c>
      <c r="C168" s="188">
        <v>1098716265</v>
      </c>
      <c r="D168" s="189">
        <f>IFERROR(VLOOKUP(C168,AHORRO!$F$1:$I$10000,3,0),0)</f>
        <v>1413857</v>
      </c>
      <c r="E168" s="189">
        <f>IFERROR(VLOOKUP(C168,AHORRO!$A$1:$D$10000,3,0),0)</f>
        <v>288402</v>
      </c>
      <c r="F168" s="189">
        <f>IFERROR(VLOOKUP(C168,AHORRO!$K$1:$N$10000,3,0),0)</f>
        <v>1768863</v>
      </c>
      <c r="G168" s="189">
        <f>IFERROR(VLOOKUP($C168,PRESTAMOS!$A$1:$C$10000,3,0),0)</f>
        <v>1856037</v>
      </c>
      <c r="H168" s="189">
        <f>IFERROR(VLOOKUP(C168,PRESTAMOS!$I$1:$K$10000,3,0),0)</f>
        <v>284035</v>
      </c>
      <c r="I168" s="190">
        <f>IFERROR(VLOOKUP(C168,PRESTAMOS!$A$1:$G$10000,7,0),0)</f>
        <v>44</v>
      </c>
      <c r="J168" s="190" t="str">
        <f>IFERROR(VLOOKUP(C168,PRESTAMOS!$A$1:$G$10000,4,0),0)</f>
        <v>CREDITO NAVIDEÑO</v>
      </c>
      <c r="K168" s="189">
        <f>IFERROR(VLOOKUP(C168,PRESTAMOS!$Q$1:$W$10000,3,0),0)</f>
        <v>0</v>
      </c>
      <c r="L168" s="189">
        <f>IFERROR(VLOOKUP(C168,PRESTAMOS!$Y$1:$AE$10000,3,0),0)</f>
        <v>0</v>
      </c>
      <c r="M168" s="190">
        <f>IFERROR(VLOOKUP(C168,PRESTAMOS!$Y$1:$AE$10000,7,0),0)</f>
        <v>0</v>
      </c>
      <c r="N168" s="190">
        <f>IFERROR(VLOOKUP(C168,PRESTAMOS!$Q$1:$T$10000,4,0),0)</f>
        <v>0</v>
      </c>
      <c r="O168" s="189">
        <f>IFERROR(VLOOKUP(C168,PRESTAMOS!$AG$1:$AM$10000,3,0),0)</f>
        <v>0</v>
      </c>
      <c r="P168" s="189">
        <f>IFERROR(VLOOKUP(C168,PRESTAMOS!$AO$1:$AU$10000,3,0),0)</f>
        <v>0</v>
      </c>
      <c r="Q168" s="190">
        <f>IFERROR(VLOOKUP(C168,PRESTAMOS!$AO$1:$AU$10000,7,0),0)</f>
        <v>0</v>
      </c>
      <c r="R168" s="190">
        <f>IFERROR(VLOOKUP(C168,PRESTAMOS!$AG$1:$AM$10000,4,0),0)</f>
        <v>0</v>
      </c>
      <c r="S168" s="189">
        <f>IFERROR(VLOOKUP(C168,PRESTAMOS!$AW$1:$BC$10000,3,0),0)</f>
        <v>0</v>
      </c>
      <c r="T168" s="189">
        <f>IFERROR(VLOOKUP(C168,PRESTAMOS!$BE$1:$BK$10000,3,0),0)</f>
        <v>0</v>
      </c>
      <c r="U168" s="188">
        <f>IFERROR(VLOOKUP(C168,PRESTAMOS!$BE$1:$BK$10000,7,0),0)</f>
        <v>0</v>
      </c>
      <c r="V168" s="190">
        <f>IFERROR(VLOOKUP(C168,PRESTAMOS!$AW$1:$BC$10000,4,0),0)</f>
        <v>0</v>
      </c>
      <c r="W168" s="189">
        <f>IFERROR(VLOOKUP(C168,PRESTAMOS!$BM$1:$BS$10000,3,0),0)</f>
        <v>0</v>
      </c>
      <c r="X168" s="189">
        <f>IFERROR(VLOOKUP(C168,PRESTAMOS!$BU$1:$CA$10000,3,0),0)</f>
        <v>0</v>
      </c>
      <c r="Y168" s="190">
        <f>IFERROR(VLOOKUP(C168,PRESTAMOS!$BU$1:$CA$10000,7,0),0)</f>
        <v>0</v>
      </c>
      <c r="Z168" s="190">
        <f>IFERROR(VLOOKUP(C168,PRESTAMOS!$BM$1:$BS$10000,4,0),0)</f>
        <v>0</v>
      </c>
      <c r="AA168" s="189">
        <f>IFERROR(VLOOKUP(C168,AHORRO!$P$1:$S$10000,3,0),0)</f>
        <v>46702</v>
      </c>
      <c r="AB168" s="190"/>
      <c r="AC168" s="190"/>
      <c r="AD168" s="197"/>
      <c r="AE168" s="191"/>
      <c r="AF168" s="203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7"/>
      <c r="AT168" s="187"/>
      <c r="AU168" s="187"/>
      <c r="AV168" s="187"/>
      <c r="AW168" s="187"/>
      <c r="AX168" s="187"/>
      <c r="AY168" s="187"/>
      <c r="AZ168" s="187"/>
      <c r="BA168" s="187"/>
      <c r="BB168" s="187"/>
      <c r="BC168" s="187"/>
      <c r="BD168" s="187"/>
      <c r="BE168" s="187"/>
      <c r="BF168" s="187"/>
      <c r="BG168" s="187"/>
      <c r="BH168" s="187"/>
      <c r="BI168" s="187"/>
      <c r="BJ168" s="187"/>
      <c r="BK168" s="187"/>
      <c r="BL168" s="187"/>
      <c r="BM168" s="187"/>
      <c r="BN168" s="187"/>
      <c r="BO168" s="187"/>
      <c r="BP168" s="187"/>
      <c r="BQ168" s="187"/>
      <c r="BR168" s="187"/>
      <c r="BS168" s="187"/>
      <c r="BT168" s="187"/>
      <c r="BU168" s="187"/>
      <c r="BV168" s="187"/>
    </row>
    <row r="169" spans="1:74" x14ac:dyDescent="0.2">
      <c r="A169" s="186">
        <v>1098748170</v>
      </c>
      <c r="B169" s="187" t="s">
        <v>693</v>
      </c>
      <c r="C169" s="188">
        <v>1098748170</v>
      </c>
      <c r="D169" s="189">
        <f>IFERROR(VLOOKUP(C169,AHORRO!$F$1:$I$10000,3,0),0)</f>
        <v>252669</v>
      </c>
      <c r="E169" s="189">
        <f>IFERROR(VLOOKUP(C169,AHORRO!$A$1:$D$10000,3,0),0)</f>
        <v>0</v>
      </c>
      <c r="F169" s="189">
        <f>IFERROR(VLOOKUP(C169,AHORRO!$K$1:$N$10000,3,0),0)</f>
        <v>250000</v>
      </c>
      <c r="G169" s="189">
        <f>IFERROR(VLOOKUP($C169,PRESTAMOS!$A$1:$C$10000,3,0),0)</f>
        <v>0</v>
      </c>
      <c r="H169" s="189">
        <f>IFERROR(VLOOKUP(C169,PRESTAMOS!$I$1:$K$10000,3,0),0)</f>
        <v>0</v>
      </c>
      <c r="I169" s="190">
        <f>IFERROR(VLOOKUP(C169,PRESTAMOS!$A$1:$G$10000,7,0),0)</f>
        <v>0</v>
      </c>
      <c r="J169" s="190">
        <f>IFERROR(VLOOKUP(C169,PRESTAMOS!$A$1:$G$10000,4,0),0)</f>
        <v>0</v>
      </c>
      <c r="K169" s="189">
        <f>IFERROR(VLOOKUP(C169,PRESTAMOS!$Q$1:$W$10000,3,0),0)</f>
        <v>0</v>
      </c>
      <c r="L169" s="189">
        <f>IFERROR(VLOOKUP(C169,PRESTAMOS!$Y$1:$AE$10000,3,0),0)</f>
        <v>0</v>
      </c>
      <c r="M169" s="190">
        <f>IFERROR(VLOOKUP(C169,PRESTAMOS!$Y$1:$AE$10000,7,0),0)</f>
        <v>0</v>
      </c>
      <c r="N169" s="190">
        <f>IFERROR(VLOOKUP(C169,PRESTAMOS!$Q$1:$T$10000,4,0),0)</f>
        <v>0</v>
      </c>
      <c r="O169" s="189">
        <f>IFERROR(VLOOKUP(C169,PRESTAMOS!$AG$1:$AM$10000,3,0),0)</f>
        <v>0</v>
      </c>
      <c r="P169" s="189">
        <f>IFERROR(VLOOKUP(C169,PRESTAMOS!$AO$1:$AU$10000,3,0),0)</f>
        <v>0</v>
      </c>
      <c r="Q169" s="190">
        <f>IFERROR(VLOOKUP(C169,PRESTAMOS!$AO$1:$AU$10000,7,0),0)</f>
        <v>0</v>
      </c>
      <c r="R169" s="190">
        <f>IFERROR(VLOOKUP(C169,PRESTAMOS!$AG$1:$AM$10000,4,0),0)</f>
        <v>0</v>
      </c>
      <c r="S169" s="189">
        <f>IFERROR(VLOOKUP(C169,PRESTAMOS!$AW$1:$BC$10000,3,0),0)</f>
        <v>0</v>
      </c>
      <c r="T169" s="189">
        <f>IFERROR(VLOOKUP(C169,PRESTAMOS!$BE$1:$BK$10000,3,0),0)</f>
        <v>0</v>
      </c>
      <c r="U169" s="188">
        <f>IFERROR(VLOOKUP(C169,PRESTAMOS!$BE$1:$BK$10000,7,0),0)</f>
        <v>0</v>
      </c>
      <c r="V169" s="190">
        <f>IFERROR(VLOOKUP(C169,PRESTAMOS!$AW$1:$BC$10000,4,0),0)</f>
        <v>0</v>
      </c>
      <c r="W169" s="189">
        <f>IFERROR(VLOOKUP(C169,PRESTAMOS!$BM$1:$BS$10000,3,0),0)</f>
        <v>0</v>
      </c>
      <c r="X169" s="189">
        <f>IFERROR(VLOOKUP(C169,PRESTAMOS!$BU$1:$CA$10000,3,0),0)</f>
        <v>0</v>
      </c>
      <c r="Y169" s="190">
        <f>IFERROR(VLOOKUP(C169,PRESTAMOS!$BU$1:$CA$10000,7,0),0)</f>
        <v>0</v>
      </c>
      <c r="Z169" s="190">
        <f>IFERROR(VLOOKUP(C169,PRESTAMOS!$BM$1:$BS$10000,4,0),0)</f>
        <v>0</v>
      </c>
      <c r="AA169" s="189">
        <f>IFERROR(VLOOKUP(C169,AHORRO!$P$1:$S$10000,3,0),0)</f>
        <v>3687</v>
      </c>
      <c r="AB169" s="190"/>
      <c r="AC169" s="190"/>
      <c r="AD169" s="197"/>
      <c r="AE169" s="191"/>
      <c r="AF169" s="203"/>
      <c r="AG169" s="187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7"/>
      <c r="AT169" s="187"/>
      <c r="AU169" s="187"/>
      <c r="AV169" s="187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  <c r="BI169" s="187"/>
      <c r="BJ169" s="187"/>
      <c r="BK169" s="187"/>
      <c r="BL169" s="187"/>
      <c r="BM169" s="187"/>
      <c r="BN169" s="187"/>
      <c r="BO169" s="187"/>
      <c r="BP169" s="187"/>
      <c r="BQ169" s="187"/>
      <c r="BR169" s="187"/>
      <c r="BS169" s="187"/>
      <c r="BT169" s="187"/>
      <c r="BU169" s="187"/>
      <c r="BV169" s="187"/>
    </row>
    <row r="170" spans="1:74" x14ac:dyDescent="0.2">
      <c r="A170" s="186">
        <v>88312575</v>
      </c>
      <c r="B170" s="187" t="s">
        <v>364</v>
      </c>
      <c r="C170" s="188">
        <v>88312575</v>
      </c>
      <c r="D170" s="189">
        <f>IFERROR(VLOOKUP(C170,AHORRO!$F$1:$I$10000,3,0),0)</f>
        <v>732052</v>
      </c>
      <c r="E170" s="189">
        <f>IFERROR(VLOOKUP(C170,AHORRO!$A$1:$D$10000,3,0),0)</f>
        <v>180937</v>
      </c>
      <c r="F170" s="189">
        <f>IFERROR(VLOOKUP(C170,AHORRO!$K$1:$N$10000,3,0),0)</f>
        <v>701342</v>
      </c>
      <c r="G170" s="189">
        <f>IFERROR(VLOOKUP($C170,PRESTAMOS!$A$1:$C$10000,3,0),0)</f>
        <v>0</v>
      </c>
      <c r="H170" s="189">
        <f>IFERROR(VLOOKUP(C170,PRESTAMOS!$I$1:$K$10000,3,0),0)</f>
        <v>0</v>
      </c>
      <c r="I170" s="190">
        <f>IFERROR(VLOOKUP(C170,PRESTAMOS!$A$1:$G$10000,7,0),0)</f>
        <v>0</v>
      </c>
      <c r="J170" s="190">
        <f>IFERROR(VLOOKUP(C170,PRESTAMOS!$A$1:$G$10000,4,0),0)</f>
        <v>0</v>
      </c>
      <c r="K170" s="189">
        <f>IFERROR(VLOOKUP(C170,PRESTAMOS!$Q$1:$W$10000,3,0),0)</f>
        <v>0</v>
      </c>
      <c r="L170" s="189">
        <f>IFERROR(VLOOKUP(C170,PRESTAMOS!$Y$1:$AE$10000,3,0),0)</f>
        <v>0</v>
      </c>
      <c r="M170" s="190">
        <f>IFERROR(VLOOKUP(C170,PRESTAMOS!$Y$1:$AE$10000,7,0),0)</f>
        <v>0</v>
      </c>
      <c r="N170" s="190">
        <f>IFERROR(VLOOKUP(C170,PRESTAMOS!$Q$1:$T$10000,4,0),0)</f>
        <v>0</v>
      </c>
      <c r="O170" s="189">
        <f>IFERROR(VLOOKUP(C170,PRESTAMOS!$AG$1:$AM$10000,3,0),0)</f>
        <v>0</v>
      </c>
      <c r="P170" s="189">
        <f>IFERROR(VLOOKUP(C170,PRESTAMOS!$AO$1:$AU$10000,3,0),0)</f>
        <v>0</v>
      </c>
      <c r="Q170" s="190">
        <f>IFERROR(VLOOKUP(C170,PRESTAMOS!$AO$1:$AU$10000,7,0),0)</f>
        <v>0</v>
      </c>
      <c r="R170" s="190">
        <f>IFERROR(VLOOKUP(C170,PRESTAMOS!$AG$1:$AM$10000,4,0),0)</f>
        <v>0</v>
      </c>
      <c r="S170" s="189">
        <f>IFERROR(VLOOKUP(C170,PRESTAMOS!$AW$1:$BC$10000,3,0),0)</f>
        <v>0</v>
      </c>
      <c r="T170" s="189">
        <f>IFERROR(VLOOKUP(C170,PRESTAMOS!$BE$1:$BK$10000,3,0),0)</f>
        <v>0</v>
      </c>
      <c r="U170" s="188">
        <f>IFERROR(VLOOKUP(C170,PRESTAMOS!$BE$1:$BK$10000,7,0),0)</f>
        <v>0</v>
      </c>
      <c r="V170" s="190">
        <f>IFERROR(VLOOKUP(C170,PRESTAMOS!$AW$1:$BC$10000,4,0),0)</f>
        <v>0</v>
      </c>
      <c r="W170" s="189">
        <f>IFERROR(VLOOKUP(C170,PRESTAMOS!$BM$1:$BS$10000,3,0),0)</f>
        <v>0</v>
      </c>
      <c r="X170" s="189">
        <f>IFERROR(VLOOKUP(C170,PRESTAMOS!$BU$1:$CA$10000,3,0),0)</f>
        <v>0</v>
      </c>
      <c r="Y170" s="190">
        <f>IFERROR(VLOOKUP(C170,PRESTAMOS!$BU$1:$CA$10000,7,0),0)</f>
        <v>0</v>
      </c>
      <c r="Z170" s="190">
        <f>IFERROR(VLOOKUP(C170,PRESTAMOS!$BM$1:$BS$10000,4,0),0)</f>
        <v>0</v>
      </c>
      <c r="AA170" s="189">
        <f>IFERROR(VLOOKUP(C170,AHORRO!$P$1:$S$10000,3,0),0)</f>
        <v>20662</v>
      </c>
      <c r="AB170" s="190"/>
      <c r="AC170" s="190"/>
      <c r="AD170" s="197"/>
      <c r="AE170" s="191"/>
      <c r="AF170" s="203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7"/>
      <c r="AT170" s="187"/>
      <c r="AU170" s="187"/>
      <c r="AV170" s="187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  <c r="BI170" s="187"/>
      <c r="BJ170" s="187"/>
      <c r="BK170" s="187"/>
      <c r="BL170" s="187"/>
      <c r="BM170" s="187"/>
      <c r="BN170" s="187"/>
      <c r="BO170" s="187"/>
      <c r="BP170" s="187"/>
      <c r="BQ170" s="187"/>
      <c r="BR170" s="187"/>
      <c r="BS170" s="187"/>
      <c r="BT170" s="187"/>
      <c r="BU170" s="187"/>
      <c r="BV170" s="187"/>
    </row>
    <row r="171" spans="1:74" x14ac:dyDescent="0.2">
      <c r="A171" s="186" t="s">
        <v>234</v>
      </c>
      <c r="B171" s="187" t="s">
        <v>156</v>
      </c>
      <c r="C171" s="188">
        <v>1090393033</v>
      </c>
      <c r="D171" s="189">
        <f>IFERROR(VLOOKUP(C171,AHORRO!$F$1:$I$10000,3,0),0)</f>
        <v>2530768</v>
      </c>
      <c r="E171" s="189">
        <f>IFERROR(VLOOKUP(C171,AHORRO!$A$1:$D$10000,3,0),0)</f>
        <v>2568056</v>
      </c>
      <c r="F171" s="189">
        <f>IFERROR(VLOOKUP(C171,AHORRO!$K$1:$N$10000,3,0),0)</f>
        <v>2350505</v>
      </c>
      <c r="G171" s="189">
        <f>IFERROR(VLOOKUP($C171,PRESTAMOS!$A$1:$C$10000,3,0),0)</f>
        <v>5340560</v>
      </c>
      <c r="H171" s="189">
        <f>IFERROR(VLOOKUP(C171,PRESTAMOS!$I$1:$K$10000,3,0),0)</f>
        <v>1393290</v>
      </c>
      <c r="I171" s="190">
        <f>IFERROR(VLOOKUP(C171,PRESTAMOS!$A$1:$G$10000,7,0),0)</f>
        <v>50</v>
      </c>
      <c r="J171" s="190" t="str">
        <f>IFERROR(VLOOKUP(C171,PRESTAMOS!$A$1:$G$10000,4,0),0)</f>
        <v>LIBRE INVERSION</v>
      </c>
      <c r="K171" s="189">
        <f>IFERROR(VLOOKUP(C171,PRESTAMOS!$Q$1:$W$10000,3,0),0)</f>
        <v>0</v>
      </c>
      <c r="L171" s="189">
        <f>IFERROR(VLOOKUP(C171,PRESTAMOS!$Y$1:$AE$10000,3,0),0)</f>
        <v>0</v>
      </c>
      <c r="M171" s="190">
        <f>IFERROR(VLOOKUP(C171,PRESTAMOS!$Y$1:$AE$10000,7,0),0)</f>
        <v>0</v>
      </c>
      <c r="N171" s="190">
        <f>IFERROR(VLOOKUP(C171,PRESTAMOS!$Q$1:$T$10000,4,0),0)</f>
        <v>0</v>
      </c>
      <c r="O171" s="189">
        <f>IFERROR(VLOOKUP(C171,PRESTAMOS!$AG$1:$AM$10000,3,0),0)</f>
        <v>0</v>
      </c>
      <c r="P171" s="189">
        <f>IFERROR(VLOOKUP(C171,PRESTAMOS!$AO$1:$AU$10000,3,0),0)</f>
        <v>0</v>
      </c>
      <c r="Q171" s="190">
        <f>IFERROR(VLOOKUP(C171,PRESTAMOS!$AO$1:$AU$10000,7,0),0)</f>
        <v>0</v>
      </c>
      <c r="R171" s="190">
        <f>IFERROR(VLOOKUP(C171,PRESTAMOS!$AG$1:$AM$10000,4,0),0)</f>
        <v>0</v>
      </c>
      <c r="S171" s="189">
        <f>IFERROR(VLOOKUP(C171,PRESTAMOS!$AW$1:$BC$10000,3,0),0)</f>
        <v>0</v>
      </c>
      <c r="T171" s="189">
        <f>IFERROR(VLOOKUP(C171,PRESTAMOS!$BE$1:$BK$10000,3,0),0)</f>
        <v>0</v>
      </c>
      <c r="U171" s="188">
        <f>IFERROR(VLOOKUP(C171,PRESTAMOS!$BE$1:$BK$10000,7,0),0)</f>
        <v>0</v>
      </c>
      <c r="V171" s="190">
        <f>IFERROR(VLOOKUP(C171,PRESTAMOS!$AW$1:$BC$10000,4,0),0)</f>
        <v>0</v>
      </c>
      <c r="W171" s="189">
        <f>IFERROR(VLOOKUP(C171,PRESTAMOS!$BM$1:$BS$10000,3,0),0)</f>
        <v>0</v>
      </c>
      <c r="X171" s="189">
        <f>IFERROR(VLOOKUP(C171,PRESTAMOS!$BU$1:$CA$10000,3,0),0)</f>
        <v>0</v>
      </c>
      <c r="Y171" s="190">
        <f>IFERROR(VLOOKUP(C171,PRESTAMOS!$BU$1:$CA$10000,7,0),0)</f>
        <v>0</v>
      </c>
      <c r="Z171" s="190">
        <f>IFERROR(VLOOKUP(C171,PRESTAMOS!$BM$1:$BS$10000,4,0),0)</f>
        <v>0</v>
      </c>
      <c r="AA171" s="189">
        <f>IFERROR(VLOOKUP(C171,AHORRO!$P$1:$S$10000,3,0),0)</f>
        <v>125918</v>
      </c>
      <c r="AB171" s="190"/>
      <c r="AC171" s="190"/>
      <c r="AD171" s="197"/>
      <c r="AE171" s="187"/>
      <c r="AF171" s="204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187"/>
      <c r="AU171" s="187"/>
      <c r="AV171" s="187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7"/>
      <c r="BN171" s="187"/>
      <c r="BO171" s="187"/>
      <c r="BP171" s="187"/>
      <c r="BQ171" s="187"/>
      <c r="BR171" s="187"/>
      <c r="BS171" s="187"/>
      <c r="BT171" s="187"/>
      <c r="BU171" s="187"/>
      <c r="BV171" s="187"/>
    </row>
    <row r="172" spans="1:74" x14ac:dyDescent="0.2">
      <c r="A172" s="173">
        <v>1090364139</v>
      </c>
      <c r="B172" s="170" t="s">
        <v>509</v>
      </c>
      <c r="C172" s="192">
        <v>1090364139</v>
      </c>
      <c r="D172" s="189">
        <f>IFERROR(VLOOKUP(C172,AHORRO!$F$1:$I$10000,3,0),0)</f>
        <v>393943</v>
      </c>
      <c r="E172" s="189">
        <f>IFERROR(VLOOKUP(C172,AHORRO!$A$1:$D$10000,3,0),0)</f>
        <v>158096</v>
      </c>
      <c r="F172" s="189">
        <f>IFERROR(VLOOKUP(C172,AHORRO!$K$1:$N$10000,3,0),0)</f>
        <v>383250</v>
      </c>
      <c r="G172" s="189">
        <f>IFERROR(VLOOKUP($C172,PRESTAMOS!$A$1:$C$10000,3,0),0)</f>
        <v>1856037</v>
      </c>
      <c r="H172" s="189">
        <f>IFERROR(VLOOKUP(C172,PRESTAMOS!$I$1:$K$10000,3,0),0)</f>
        <v>284035</v>
      </c>
      <c r="I172" s="190">
        <f>IFERROR(VLOOKUP(C172,PRESTAMOS!$A$1:$G$10000,7,0),0)</f>
        <v>44</v>
      </c>
      <c r="J172" s="190" t="str">
        <f>IFERROR(VLOOKUP(C172,PRESTAMOS!$A$1:$G$10000,4,0),0)</f>
        <v>CREDITO NAVIDEÑO</v>
      </c>
      <c r="K172" s="189">
        <f>IFERROR(VLOOKUP(C172,PRESTAMOS!$Q$1:$W$10000,3,0),0)</f>
        <v>60979</v>
      </c>
      <c r="L172" s="189">
        <f>IFERROR(VLOOKUP(C172,PRESTAMOS!$Y$1:$AE$10000,3,0),0)</f>
        <v>611</v>
      </c>
      <c r="M172" s="190">
        <f>IFERROR(VLOOKUP(C172,PRESTAMOS!$Y$1:$AE$10000,7,0),0)</f>
        <v>3</v>
      </c>
      <c r="N172" s="190" t="str">
        <f>IFERROR(VLOOKUP(C172,PRESTAMOS!$Q$1:$T$10000,4,0),0)</f>
        <v>SEGUROS</v>
      </c>
      <c r="O172" s="189">
        <f>IFERROR(VLOOKUP(C172,PRESTAMOS!$AG$1:$AM$10000,3,0),0)</f>
        <v>0</v>
      </c>
      <c r="P172" s="189">
        <f>IFERROR(VLOOKUP(C172,PRESTAMOS!$AO$1:$AU$10000,3,0),0)</f>
        <v>0</v>
      </c>
      <c r="Q172" s="190">
        <f>IFERROR(VLOOKUP(C172,PRESTAMOS!$AO$1:$AU$10000,7,0),0)</f>
        <v>0</v>
      </c>
      <c r="R172" s="190">
        <f>IFERROR(VLOOKUP(C172,PRESTAMOS!$AG$1:$AM$10000,4,0),0)</f>
        <v>0</v>
      </c>
      <c r="S172" s="189">
        <f>IFERROR(VLOOKUP(C172,PRESTAMOS!$AW$1:$BC$10000,3,0),0)</f>
        <v>0</v>
      </c>
      <c r="T172" s="189">
        <f>IFERROR(VLOOKUP(C172,PRESTAMOS!$BE$1:$BK$10000,3,0),0)</f>
        <v>0</v>
      </c>
      <c r="U172" s="188">
        <f>IFERROR(VLOOKUP(C172,PRESTAMOS!$BE$1:$BK$10000,7,0),0)</f>
        <v>0</v>
      </c>
      <c r="V172" s="190">
        <f>IFERROR(VLOOKUP(C172,PRESTAMOS!$AW$1:$BC$10000,4,0),0)</f>
        <v>0</v>
      </c>
      <c r="W172" s="189">
        <f>IFERROR(VLOOKUP(C172,PRESTAMOS!$BM$1:$BS$10000,3,0),0)</f>
        <v>0</v>
      </c>
      <c r="X172" s="189">
        <f>IFERROR(VLOOKUP(C172,PRESTAMOS!$BU$1:$CA$10000,3,0),0)</f>
        <v>0</v>
      </c>
      <c r="Y172" s="190">
        <f>IFERROR(VLOOKUP(C172,PRESTAMOS!$BU$1:$CA$10000,7,0),0)</f>
        <v>0</v>
      </c>
      <c r="Z172" s="190">
        <f>IFERROR(VLOOKUP(C172,PRESTAMOS!$BM$1:$BS$10000,4,0),0)</f>
        <v>0</v>
      </c>
      <c r="AA172" s="189">
        <f>IFERROR(VLOOKUP(C172,AHORRO!$P$1:$S$10000,3,0),0)</f>
        <v>12057</v>
      </c>
      <c r="AB172" s="190"/>
      <c r="AC172" s="190"/>
      <c r="AD172" s="197"/>
      <c r="AE172" s="187"/>
      <c r="AF172" s="204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7"/>
      <c r="AT172" s="187"/>
      <c r="AU172" s="187"/>
      <c r="AV172" s="187"/>
      <c r="AW172" s="187"/>
      <c r="AX172" s="187"/>
      <c r="AY172" s="187"/>
      <c r="AZ172" s="187"/>
      <c r="BA172" s="187"/>
      <c r="BB172" s="187"/>
      <c r="BC172" s="187"/>
      <c r="BD172" s="187"/>
      <c r="BE172" s="187"/>
      <c r="BF172" s="187"/>
      <c r="BG172" s="187"/>
      <c r="BH172" s="187"/>
      <c r="BI172" s="187"/>
      <c r="BJ172" s="187"/>
      <c r="BK172" s="187"/>
      <c r="BL172" s="187"/>
      <c r="BM172" s="187"/>
      <c r="BN172" s="187"/>
      <c r="BO172" s="187"/>
      <c r="BP172" s="187"/>
      <c r="BQ172" s="187"/>
      <c r="BR172" s="187"/>
      <c r="BS172" s="187"/>
      <c r="BT172" s="187"/>
      <c r="BU172" s="187"/>
      <c r="BV172" s="187"/>
    </row>
    <row r="173" spans="1:74" x14ac:dyDescent="0.2">
      <c r="A173" s="186">
        <v>1065564942</v>
      </c>
      <c r="B173" s="187" t="s">
        <v>661</v>
      </c>
      <c r="C173" s="188">
        <v>1065564942</v>
      </c>
      <c r="D173" s="189">
        <f>IFERROR(VLOOKUP(C173,AHORRO!$F$1:$I$10000,3,0),0)</f>
        <v>183836</v>
      </c>
      <c r="E173" s="189">
        <f>IFERROR(VLOOKUP(C173,AHORRO!$A$1:$D$10000,3,0),0)</f>
        <v>0</v>
      </c>
      <c r="F173" s="189">
        <f>IFERROR(VLOOKUP(C173,AHORRO!$K$1:$N$10000,3,0),0)</f>
        <v>181800</v>
      </c>
      <c r="G173" s="189">
        <f>IFERROR(VLOOKUP($C173,PRESTAMOS!$A$1:$C$10000,3,0),0)</f>
        <v>0</v>
      </c>
      <c r="H173" s="189">
        <f>IFERROR(VLOOKUP(C173,PRESTAMOS!$I$1:$K$10000,3,0),0)</f>
        <v>0</v>
      </c>
      <c r="I173" s="190">
        <f>IFERROR(VLOOKUP(C173,PRESTAMOS!$A$1:$G$10000,7,0),0)</f>
        <v>0</v>
      </c>
      <c r="J173" s="190">
        <f>IFERROR(VLOOKUP(C173,PRESTAMOS!$A$1:$G$10000,4,0),0)</f>
        <v>0</v>
      </c>
      <c r="K173" s="189">
        <f>IFERROR(VLOOKUP(C173,PRESTAMOS!$Q$1:$W$10000,3,0),0)</f>
        <v>0</v>
      </c>
      <c r="L173" s="189">
        <f>IFERROR(VLOOKUP(C173,PRESTAMOS!$Y$1:$AE$10000,3,0),0)</f>
        <v>0</v>
      </c>
      <c r="M173" s="190">
        <f>IFERROR(VLOOKUP(C173,PRESTAMOS!$Y$1:$AE$10000,7,0),0)</f>
        <v>0</v>
      </c>
      <c r="N173" s="190">
        <f>IFERROR(VLOOKUP(C173,PRESTAMOS!$Q$1:$T$10000,4,0),0)</f>
        <v>0</v>
      </c>
      <c r="O173" s="189">
        <f>IFERROR(VLOOKUP(C173,PRESTAMOS!$AG$1:$AM$10000,3,0),0)</f>
        <v>0</v>
      </c>
      <c r="P173" s="189">
        <f>IFERROR(VLOOKUP(C173,PRESTAMOS!$AO$1:$AU$10000,3,0),0)</f>
        <v>0</v>
      </c>
      <c r="Q173" s="190">
        <f>IFERROR(VLOOKUP(C173,PRESTAMOS!$AO$1:$AU$10000,7,0),0)</f>
        <v>0</v>
      </c>
      <c r="R173" s="190">
        <f>IFERROR(VLOOKUP(C173,PRESTAMOS!$AG$1:$AM$10000,4,0),0)</f>
        <v>0</v>
      </c>
      <c r="S173" s="189">
        <f>IFERROR(VLOOKUP(C173,PRESTAMOS!$AW$1:$BC$10000,3,0),0)</f>
        <v>0</v>
      </c>
      <c r="T173" s="189">
        <f>IFERROR(VLOOKUP(C173,PRESTAMOS!$BE$1:$BK$10000,3,0),0)</f>
        <v>0</v>
      </c>
      <c r="U173" s="188">
        <f>IFERROR(VLOOKUP(C173,PRESTAMOS!$BE$1:$BK$10000,7,0),0)</f>
        <v>0</v>
      </c>
      <c r="V173" s="190">
        <f>IFERROR(VLOOKUP(C173,PRESTAMOS!$AW$1:$BC$10000,4,0),0)</f>
        <v>0</v>
      </c>
      <c r="W173" s="189">
        <f>IFERROR(VLOOKUP(C173,PRESTAMOS!$BM$1:$BS$10000,3,0),0)</f>
        <v>0</v>
      </c>
      <c r="X173" s="189">
        <f>IFERROR(VLOOKUP(C173,PRESTAMOS!$BU$1:$CA$10000,3,0),0)</f>
        <v>0</v>
      </c>
      <c r="Y173" s="190">
        <f>IFERROR(VLOOKUP(C173,PRESTAMOS!$BU$1:$CA$10000,7,0),0)</f>
        <v>0</v>
      </c>
      <c r="Z173" s="190">
        <f>IFERROR(VLOOKUP(C173,PRESTAMOS!$BM$1:$BS$10000,4,0),0)</f>
        <v>0</v>
      </c>
      <c r="AA173" s="189">
        <f>IFERROR(VLOOKUP(C173,AHORRO!$P$1:$S$10000,3,0),0)</f>
        <v>3274</v>
      </c>
      <c r="AB173" s="190"/>
      <c r="AC173" s="190"/>
      <c r="AD173" s="197"/>
      <c r="AE173" s="187"/>
      <c r="AF173" s="204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187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  <c r="BI173" s="187"/>
      <c r="BJ173" s="187"/>
      <c r="BK173" s="187"/>
      <c r="BL173" s="187"/>
      <c r="BM173" s="187"/>
      <c r="BN173" s="187"/>
      <c r="BO173" s="187"/>
      <c r="BP173" s="187"/>
      <c r="BQ173" s="187"/>
      <c r="BR173" s="187"/>
      <c r="BS173" s="187"/>
      <c r="BT173" s="187"/>
      <c r="BU173" s="187"/>
      <c r="BV173" s="187"/>
    </row>
    <row r="174" spans="1:74" x14ac:dyDescent="0.2">
      <c r="A174" s="173">
        <v>63542025</v>
      </c>
      <c r="B174" s="170" t="s">
        <v>677</v>
      </c>
      <c r="C174" s="192">
        <v>63542025</v>
      </c>
      <c r="D174" s="189">
        <f>IFERROR(VLOOKUP(C174,AHORRO!$F$1:$I$10000,3,0),0)</f>
        <v>45537</v>
      </c>
      <c r="E174" s="189">
        <f>IFERROR(VLOOKUP(C174,AHORRO!$A$1:$D$10000,3,0),0)</f>
        <v>60763</v>
      </c>
      <c r="F174" s="189">
        <f>IFERROR(VLOOKUP(C174,AHORRO!$K$1:$N$10000,3,0),0)</f>
        <v>45000</v>
      </c>
      <c r="G174" s="189">
        <f>IFERROR(VLOOKUP($C174,PRESTAMOS!$A$1:$C$10000,3,0),0)</f>
        <v>0</v>
      </c>
      <c r="H174" s="189">
        <f>IFERROR(VLOOKUP(C174,PRESTAMOS!$I$1:$K$10000,3,0),0)</f>
        <v>0</v>
      </c>
      <c r="I174" s="190">
        <f>IFERROR(VLOOKUP(C174,PRESTAMOS!$A$1:$G$10000,7,0),0)</f>
        <v>0</v>
      </c>
      <c r="J174" s="190">
        <f>IFERROR(VLOOKUP(C174,PRESTAMOS!$A$1:$G$10000,4,0),0)</f>
        <v>0</v>
      </c>
      <c r="K174" s="189">
        <f>IFERROR(VLOOKUP(C174,PRESTAMOS!$Q$1:$W$10000,3,0),0)</f>
        <v>0</v>
      </c>
      <c r="L174" s="189">
        <f>IFERROR(VLOOKUP(C174,PRESTAMOS!$Y$1:$AE$10000,3,0),0)</f>
        <v>0</v>
      </c>
      <c r="M174" s="190">
        <f>IFERROR(VLOOKUP(C174,PRESTAMOS!$Y$1:$AE$10000,7,0),0)</f>
        <v>0</v>
      </c>
      <c r="N174" s="190">
        <f>IFERROR(VLOOKUP(C174,PRESTAMOS!$Q$1:$T$10000,4,0),0)</f>
        <v>0</v>
      </c>
      <c r="O174" s="189">
        <f>IFERROR(VLOOKUP(C174,PRESTAMOS!$AG$1:$AM$10000,3,0),0)</f>
        <v>0</v>
      </c>
      <c r="P174" s="189">
        <f>IFERROR(VLOOKUP(C174,PRESTAMOS!$AO$1:$AU$10000,3,0),0)</f>
        <v>0</v>
      </c>
      <c r="Q174" s="190">
        <f>IFERROR(VLOOKUP(C174,PRESTAMOS!$AO$1:$AU$10000,7,0),0)</f>
        <v>0</v>
      </c>
      <c r="R174" s="190">
        <f>IFERROR(VLOOKUP(C174,PRESTAMOS!$AG$1:$AM$10000,4,0),0)</f>
        <v>0</v>
      </c>
      <c r="S174" s="189">
        <f>IFERROR(VLOOKUP(C174,PRESTAMOS!$AW$1:$BC$10000,3,0),0)</f>
        <v>0</v>
      </c>
      <c r="T174" s="189">
        <f>IFERROR(VLOOKUP(C174,PRESTAMOS!$BE$1:$BK$10000,3,0),0)</f>
        <v>0</v>
      </c>
      <c r="U174" s="188">
        <f>IFERROR(VLOOKUP(C174,PRESTAMOS!$BE$1:$BK$10000,7,0),0)</f>
        <v>0</v>
      </c>
      <c r="V174" s="190">
        <f>IFERROR(VLOOKUP(C174,PRESTAMOS!$AW$1:$BC$10000,4,0),0)</f>
        <v>0</v>
      </c>
      <c r="W174" s="189">
        <f>IFERROR(VLOOKUP(C174,PRESTAMOS!$BM$1:$BS$10000,3,0),0)</f>
        <v>0</v>
      </c>
      <c r="X174" s="189">
        <f>IFERROR(VLOOKUP(C174,PRESTAMOS!$BU$1:$CA$10000,3,0),0)</f>
        <v>0</v>
      </c>
      <c r="Y174" s="190">
        <f>IFERROR(VLOOKUP(C174,PRESTAMOS!$BU$1:$CA$10000,7,0),0)</f>
        <v>0</v>
      </c>
      <c r="Z174" s="190">
        <f>IFERROR(VLOOKUP(C174,PRESTAMOS!$BM$1:$BS$10000,4,0),0)</f>
        <v>0</v>
      </c>
      <c r="AA174" s="189">
        <f>IFERROR(VLOOKUP(C174,AHORRO!$P$1:$S$10000,3,0),0)</f>
        <v>1300</v>
      </c>
      <c r="AB174" s="190"/>
      <c r="AC174" s="190"/>
      <c r="AD174" s="197"/>
      <c r="AE174" s="187"/>
      <c r="AF174" s="204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7"/>
      <c r="AT174" s="187"/>
      <c r="AU174" s="187"/>
      <c r="AV174" s="187"/>
      <c r="AW174" s="187"/>
      <c r="AX174" s="187"/>
      <c r="AY174" s="187"/>
      <c r="AZ174" s="187"/>
      <c r="BA174" s="187"/>
      <c r="BB174" s="187"/>
      <c r="BC174" s="187"/>
      <c r="BD174" s="187"/>
      <c r="BE174" s="187"/>
      <c r="BF174" s="187"/>
      <c r="BG174" s="187"/>
      <c r="BH174" s="187"/>
      <c r="BI174" s="187"/>
      <c r="BJ174" s="187"/>
      <c r="BK174" s="187"/>
      <c r="BL174" s="187"/>
      <c r="BM174" s="187"/>
      <c r="BN174" s="187"/>
      <c r="BO174" s="187"/>
      <c r="BP174" s="187"/>
      <c r="BQ174" s="187"/>
      <c r="BR174" s="187"/>
      <c r="BS174" s="187"/>
      <c r="BT174" s="187"/>
      <c r="BU174" s="187"/>
      <c r="BV174" s="187"/>
    </row>
    <row r="175" spans="1:74" x14ac:dyDescent="0.2">
      <c r="A175" s="186">
        <v>1098765283</v>
      </c>
      <c r="B175" s="187" t="s">
        <v>629</v>
      </c>
      <c r="C175" s="188">
        <v>1098765283</v>
      </c>
      <c r="D175" s="189">
        <f>IFERROR(VLOOKUP(C175,AHORRO!$F$1:$I$10000,3,0),0)</f>
        <v>87504</v>
      </c>
      <c r="E175" s="189">
        <f>IFERROR(VLOOKUP(C175,AHORRO!$A$1:$D$10000,3,0),0)</f>
        <v>175351</v>
      </c>
      <c r="F175" s="189">
        <f>IFERROR(VLOOKUP(C175,AHORRO!$K$1:$N$10000,3,0),0)</f>
        <v>86350</v>
      </c>
      <c r="G175" s="189">
        <f>IFERROR(VLOOKUP($C175,PRESTAMOS!$A$1:$C$10000,3,0),0)</f>
        <v>0</v>
      </c>
      <c r="H175" s="189">
        <f>IFERROR(VLOOKUP(C175,PRESTAMOS!$I$1:$K$10000,3,0),0)</f>
        <v>0</v>
      </c>
      <c r="I175" s="190">
        <f>IFERROR(VLOOKUP(C175,PRESTAMOS!$A$1:$G$10000,7,0),0)</f>
        <v>0</v>
      </c>
      <c r="J175" s="190">
        <f>IFERROR(VLOOKUP(C175,PRESTAMOS!$A$1:$G$10000,4,0),0)</f>
        <v>0</v>
      </c>
      <c r="K175" s="189">
        <f>IFERROR(VLOOKUP(C175,PRESTAMOS!$Q$1:$W$10000,3,0),0)</f>
        <v>0</v>
      </c>
      <c r="L175" s="189">
        <f>IFERROR(VLOOKUP(C175,PRESTAMOS!$Y$1:$AE$10000,3,0),0)</f>
        <v>0</v>
      </c>
      <c r="M175" s="190">
        <f>IFERROR(VLOOKUP(C175,PRESTAMOS!$Y$1:$AE$10000,7,0),0)</f>
        <v>0</v>
      </c>
      <c r="N175" s="190">
        <f>IFERROR(VLOOKUP(C175,PRESTAMOS!$Q$1:$T$10000,4,0),0)</f>
        <v>0</v>
      </c>
      <c r="O175" s="189">
        <f>IFERROR(VLOOKUP(C175,PRESTAMOS!$AG$1:$AM$10000,3,0),0)</f>
        <v>0</v>
      </c>
      <c r="P175" s="189">
        <f>IFERROR(VLOOKUP(C175,PRESTAMOS!$AO$1:$AU$10000,3,0),0)</f>
        <v>0</v>
      </c>
      <c r="Q175" s="190">
        <f>IFERROR(VLOOKUP(C175,PRESTAMOS!$AO$1:$AU$10000,7,0),0)</f>
        <v>0</v>
      </c>
      <c r="R175" s="190">
        <f>IFERROR(VLOOKUP(C175,PRESTAMOS!$AG$1:$AM$10000,4,0),0)</f>
        <v>0</v>
      </c>
      <c r="S175" s="189">
        <f>IFERROR(VLOOKUP(C175,PRESTAMOS!$AW$1:$BC$10000,3,0),0)</f>
        <v>0</v>
      </c>
      <c r="T175" s="189">
        <f>IFERROR(VLOOKUP(C175,PRESTAMOS!$BE$1:$BK$10000,3,0),0)</f>
        <v>0</v>
      </c>
      <c r="U175" s="188">
        <f>IFERROR(VLOOKUP(C175,PRESTAMOS!$BE$1:$BK$10000,7,0),0)</f>
        <v>0</v>
      </c>
      <c r="V175" s="190">
        <f>IFERROR(VLOOKUP(C175,PRESTAMOS!$AW$1:$BC$10000,4,0),0)</f>
        <v>0</v>
      </c>
      <c r="W175" s="189">
        <f>IFERROR(VLOOKUP(C175,PRESTAMOS!$BM$1:$BS$10000,3,0),0)</f>
        <v>0</v>
      </c>
      <c r="X175" s="189">
        <f>IFERROR(VLOOKUP(C175,PRESTAMOS!$BU$1:$CA$10000,3,0),0)</f>
        <v>0</v>
      </c>
      <c r="Y175" s="190">
        <f>IFERROR(VLOOKUP(C175,PRESTAMOS!$BU$1:$CA$10000,7,0),0)</f>
        <v>0</v>
      </c>
      <c r="Z175" s="190">
        <f>IFERROR(VLOOKUP(C175,PRESTAMOS!$BM$1:$BS$10000,4,0),0)</f>
        <v>0</v>
      </c>
      <c r="AA175" s="189">
        <f>IFERROR(VLOOKUP(C175,AHORRO!$P$1:$S$10000,3,0),0)</f>
        <v>5375</v>
      </c>
      <c r="AB175" s="190"/>
      <c r="AC175" s="190"/>
      <c r="AD175" s="197"/>
      <c r="AE175" s="187"/>
      <c r="AF175" s="204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7"/>
      <c r="AT175" s="187"/>
      <c r="AU175" s="187"/>
      <c r="AV175" s="187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187"/>
      <c r="BG175" s="187"/>
      <c r="BH175" s="187"/>
      <c r="BI175" s="187"/>
      <c r="BJ175" s="187"/>
      <c r="BK175" s="187"/>
      <c r="BL175" s="187"/>
      <c r="BM175" s="187"/>
      <c r="BN175" s="187"/>
      <c r="BO175" s="187"/>
      <c r="BP175" s="187"/>
      <c r="BQ175" s="187"/>
      <c r="BR175" s="187"/>
      <c r="BS175" s="187"/>
      <c r="BT175" s="187"/>
      <c r="BU175" s="187"/>
      <c r="BV175" s="187"/>
    </row>
    <row r="176" spans="1:74" x14ac:dyDescent="0.2">
      <c r="A176" s="173">
        <v>1098631039</v>
      </c>
      <c r="B176" s="170" t="s">
        <v>548</v>
      </c>
      <c r="C176" s="192">
        <v>1098631039</v>
      </c>
      <c r="D176" s="189">
        <f>IFERROR(VLOOKUP(C176,AHORRO!$F$1:$I$10000,3,0),0)</f>
        <v>135730</v>
      </c>
      <c r="E176" s="189">
        <f>IFERROR(VLOOKUP(C176,AHORRO!$A$1:$D$10000,3,0),0)</f>
        <v>50881</v>
      </c>
      <c r="F176" s="189">
        <f>IFERROR(VLOOKUP(C176,AHORRO!$K$1:$N$10000,3,0),0)</f>
        <v>132700</v>
      </c>
      <c r="G176" s="189">
        <f>IFERROR(VLOOKUP($C176,PRESTAMOS!$A$1:$C$10000,3,0),0)</f>
        <v>676512</v>
      </c>
      <c r="H176" s="189">
        <f>IFERROR(VLOOKUP(C176,PRESTAMOS!$I$1:$K$10000,3,0),0)</f>
        <v>29240</v>
      </c>
      <c r="I176" s="190">
        <f>IFERROR(VLOOKUP(C176,PRESTAMOS!$A$1:$G$10000,7,0),0)</f>
        <v>8</v>
      </c>
      <c r="J176" s="190" t="str">
        <f>IFERROR(VLOOKUP(C176,PRESTAMOS!$A$1:$G$10000,4,0),0)</f>
        <v>LIBRE INVERSION</v>
      </c>
      <c r="K176" s="189">
        <f>IFERROR(VLOOKUP(C176,PRESTAMOS!$Q$1:$W$10000,3,0),0)</f>
        <v>101300</v>
      </c>
      <c r="L176" s="189">
        <f>IFERROR(VLOOKUP(C176,PRESTAMOS!$Y$1:$AE$10000,3,0),0)</f>
        <v>988</v>
      </c>
      <c r="M176" s="190">
        <f>IFERROR(VLOOKUP(C176,PRESTAMOS!$Y$1:$AE$10000,7,0),0)</f>
        <v>2</v>
      </c>
      <c r="N176" s="190" t="str">
        <f>IFERROR(VLOOKUP(C176,PRESTAMOS!$Q$1:$T$10000,4,0),0)</f>
        <v>CREDITO NAVIDEÑO</v>
      </c>
      <c r="O176" s="189">
        <f>IFERROR(VLOOKUP(C176,PRESTAMOS!$AG$1:$AM$10000,3,0),0)</f>
        <v>0</v>
      </c>
      <c r="P176" s="189">
        <f>IFERROR(VLOOKUP(C176,PRESTAMOS!$AO$1:$AU$10000,3,0),0)</f>
        <v>0</v>
      </c>
      <c r="Q176" s="190">
        <f>IFERROR(VLOOKUP(C176,PRESTAMOS!$AO$1:$AU$10000,7,0),0)</f>
        <v>0</v>
      </c>
      <c r="R176" s="190">
        <f>IFERROR(VLOOKUP(C176,PRESTAMOS!$AG$1:$AM$10000,4,0),0)</f>
        <v>0</v>
      </c>
      <c r="S176" s="189">
        <f>IFERROR(VLOOKUP(C176,PRESTAMOS!$AW$1:$BC$10000,3,0),0)</f>
        <v>0</v>
      </c>
      <c r="T176" s="189">
        <f>IFERROR(VLOOKUP(C176,PRESTAMOS!$BE$1:$BK$10000,3,0),0)</f>
        <v>0</v>
      </c>
      <c r="U176" s="188">
        <f>IFERROR(VLOOKUP(C176,PRESTAMOS!$BE$1:$BK$10000,7,0),0)</f>
        <v>0</v>
      </c>
      <c r="V176" s="190">
        <f>IFERROR(VLOOKUP(C176,PRESTAMOS!$AW$1:$BC$10000,4,0),0)</f>
        <v>0</v>
      </c>
      <c r="W176" s="189">
        <f>IFERROR(VLOOKUP(C176,PRESTAMOS!$BM$1:$BS$10000,3,0),0)</f>
        <v>0</v>
      </c>
      <c r="X176" s="189">
        <f>IFERROR(VLOOKUP(C176,PRESTAMOS!$BU$1:$CA$10000,3,0),0)</f>
        <v>0</v>
      </c>
      <c r="Y176" s="190">
        <f>IFERROR(VLOOKUP(C176,PRESTAMOS!$BU$1:$CA$10000,7,0),0)</f>
        <v>0</v>
      </c>
      <c r="Z176" s="190">
        <f>IFERROR(VLOOKUP(C176,PRESTAMOS!$BM$1:$BS$10000,4,0),0)</f>
        <v>0</v>
      </c>
      <c r="AA176" s="189">
        <f>IFERROR(VLOOKUP(C176,AHORRO!$P$1:$S$10000,3,0),0)</f>
        <v>18407</v>
      </c>
      <c r="AB176" s="190"/>
      <c r="AC176" s="190"/>
      <c r="AD176" s="197"/>
      <c r="AE176" s="187"/>
      <c r="AF176" s="204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187"/>
      <c r="AU176" s="187"/>
      <c r="AV176" s="187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  <c r="BI176" s="187"/>
      <c r="BJ176" s="187"/>
      <c r="BK176" s="187"/>
      <c r="BL176" s="187"/>
      <c r="BM176" s="187"/>
      <c r="BN176" s="187"/>
      <c r="BO176" s="187"/>
      <c r="BP176" s="187"/>
      <c r="BQ176" s="187"/>
      <c r="BR176" s="187"/>
      <c r="BS176" s="187"/>
      <c r="BT176" s="187"/>
      <c r="BU176" s="187"/>
      <c r="BV176" s="187"/>
    </row>
    <row r="177" spans="1:74" x14ac:dyDescent="0.2">
      <c r="A177" s="186">
        <v>1121868554</v>
      </c>
      <c r="B177" s="187" t="s">
        <v>374</v>
      </c>
      <c r="C177" s="188">
        <v>1121868554</v>
      </c>
      <c r="D177" s="189">
        <f>IFERROR(VLOOKUP(C177,AHORRO!$F$1:$I$10000,3,0),0)</f>
        <v>281937</v>
      </c>
      <c r="E177" s="189">
        <f>IFERROR(VLOOKUP(C177,AHORRO!$A$1:$D$10000,3,0),0)</f>
        <v>71618</v>
      </c>
      <c r="F177" s="189">
        <f>IFERROR(VLOOKUP(C177,AHORRO!$K$1:$N$10000,3,0),0)</f>
        <v>266750</v>
      </c>
      <c r="G177" s="189">
        <f>IFERROR(VLOOKUP($C177,PRESTAMOS!$A$1:$C$10000,3,0),0)</f>
        <v>43867</v>
      </c>
      <c r="H177" s="189">
        <f>IFERROR(VLOOKUP(C177,PRESTAMOS!$I$1:$K$10000,3,0),0)</f>
        <v>417</v>
      </c>
      <c r="I177" s="190">
        <f>IFERROR(VLOOKUP(C177,PRESTAMOS!$A$1:$G$10000,7,0),0)</f>
        <v>1</v>
      </c>
      <c r="J177" s="190" t="str">
        <f>IFERROR(VLOOKUP(C177,PRESTAMOS!$A$1:$G$10000,4,0),0)</f>
        <v>LIBRE INVERSION</v>
      </c>
      <c r="K177" s="189">
        <f>IFERROR(VLOOKUP(C177,PRESTAMOS!$Q$1:$W$10000,3,0),0)</f>
        <v>303880</v>
      </c>
      <c r="L177" s="189">
        <f>IFERROR(VLOOKUP(C177,PRESTAMOS!$Y$1:$AE$10000,3,0),0)</f>
        <v>9247</v>
      </c>
      <c r="M177" s="190">
        <f>IFERROR(VLOOKUP(C177,PRESTAMOS!$Y$1:$AE$10000,7,0),0)</f>
        <v>7</v>
      </c>
      <c r="N177" s="190" t="str">
        <f>IFERROR(VLOOKUP(C177,PRESTAMOS!$Q$1:$T$10000,4,0),0)</f>
        <v>CREDITO NAVIDEÑO</v>
      </c>
      <c r="O177" s="189">
        <f>IFERROR(VLOOKUP(C177,PRESTAMOS!$AG$1:$AM$10000,3,0),0)</f>
        <v>200000</v>
      </c>
      <c r="P177" s="189">
        <f>IFERROR(VLOOKUP(C177,PRESTAMOS!$AO$1:$AU$10000,3,0),0)</f>
        <v>6702</v>
      </c>
      <c r="Q177" s="190">
        <f>IFERROR(VLOOKUP(C177,PRESTAMOS!$AO$1:$AU$10000,7,0),0)</f>
        <v>6</v>
      </c>
      <c r="R177" s="190" t="str">
        <f>IFERROR(VLOOKUP(C177,PRESTAMOS!$AG$1:$AM$10000,4,0),0)</f>
        <v>LIBRE INVERSION</v>
      </c>
      <c r="S177" s="189">
        <f>IFERROR(VLOOKUP(C177,PRESTAMOS!$AW$1:$BC$10000,3,0),0)</f>
        <v>0</v>
      </c>
      <c r="T177" s="189">
        <f>IFERROR(VLOOKUP(C177,PRESTAMOS!$BE$1:$BK$10000,3,0),0)</f>
        <v>0</v>
      </c>
      <c r="U177" s="188">
        <f>IFERROR(VLOOKUP(C177,PRESTAMOS!$BE$1:$BK$10000,7,0),0)</f>
        <v>0</v>
      </c>
      <c r="V177" s="190">
        <f>IFERROR(VLOOKUP(C177,PRESTAMOS!$AW$1:$BC$10000,4,0),0)</f>
        <v>0</v>
      </c>
      <c r="W177" s="189">
        <f>IFERROR(VLOOKUP(C177,PRESTAMOS!$BM$1:$BS$10000,3,0),0)</f>
        <v>0</v>
      </c>
      <c r="X177" s="189">
        <f>IFERROR(VLOOKUP(C177,PRESTAMOS!$BU$1:$CA$10000,3,0),0)</f>
        <v>0</v>
      </c>
      <c r="Y177" s="190">
        <f>IFERROR(VLOOKUP(C177,PRESTAMOS!$BU$1:$CA$10000,7,0),0)</f>
        <v>0</v>
      </c>
      <c r="Z177" s="190">
        <f>IFERROR(VLOOKUP(C177,PRESTAMOS!$BM$1:$BS$10000,4,0),0)</f>
        <v>0</v>
      </c>
      <c r="AA177" s="189">
        <f>IFERROR(VLOOKUP(C177,AHORRO!$P$1:$S$10000,3,0),0)</f>
        <v>15266</v>
      </c>
      <c r="AB177" s="190"/>
      <c r="AC177" s="190"/>
      <c r="AD177" s="197"/>
      <c r="AE177" s="187"/>
      <c r="AF177" s="204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87"/>
      <c r="AT177" s="187"/>
      <c r="AU177" s="187"/>
      <c r="AV177" s="187"/>
      <c r="AW177" s="187"/>
      <c r="AX177" s="187"/>
      <c r="AY177" s="187"/>
      <c r="AZ177" s="187"/>
      <c r="BA177" s="187"/>
      <c r="BB177" s="187"/>
      <c r="BC177" s="187"/>
      <c r="BD177" s="187"/>
      <c r="BE177" s="187"/>
      <c r="BF177" s="187"/>
      <c r="BG177" s="187"/>
      <c r="BH177" s="187"/>
      <c r="BI177" s="187"/>
      <c r="BJ177" s="187"/>
      <c r="BK177" s="187"/>
      <c r="BL177" s="187"/>
      <c r="BM177" s="187"/>
      <c r="BN177" s="187"/>
      <c r="BO177" s="187"/>
      <c r="BP177" s="187"/>
      <c r="BQ177" s="187"/>
      <c r="BR177" s="187"/>
      <c r="BS177" s="187"/>
      <c r="BT177" s="187"/>
      <c r="BU177" s="187"/>
      <c r="BV177" s="187"/>
    </row>
    <row r="178" spans="1:74" x14ac:dyDescent="0.2">
      <c r="A178" s="186" t="s">
        <v>198</v>
      </c>
      <c r="B178" s="187" t="s">
        <v>43</v>
      </c>
      <c r="C178" s="188">
        <v>91527608</v>
      </c>
      <c r="D178" s="189">
        <f>IFERROR(VLOOKUP(C178,AHORRO!$F$1:$I$10000,3,0),0)</f>
        <v>648268</v>
      </c>
      <c r="E178" s="189">
        <f>IFERROR(VLOOKUP(C178,AHORRO!$A$1:$D$10000,3,0),0)</f>
        <v>0</v>
      </c>
      <c r="F178" s="189">
        <f>IFERROR(VLOOKUP(C178,AHORRO!$K$1:$N$10000,3,0),0)</f>
        <v>594592</v>
      </c>
      <c r="G178" s="189">
        <f>IFERROR(VLOOKUP($C178,PRESTAMOS!$A$1:$C$10000,3,0),0)</f>
        <v>1822518</v>
      </c>
      <c r="H178" s="189">
        <f>IFERROR(VLOOKUP(C178,PRESTAMOS!$I$1:$K$10000,3,0),0)</f>
        <v>227430</v>
      </c>
      <c r="I178" s="190">
        <f>IFERROR(VLOOKUP(C178,PRESTAMOS!$A$1:$G$10000,7,0),0)</f>
        <v>36</v>
      </c>
      <c r="J178" s="190" t="str">
        <f>IFERROR(VLOOKUP(C178,PRESTAMOS!$A$1:$G$10000,4,0),0)</f>
        <v>CREDITO NAVIDEÑO</v>
      </c>
      <c r="K178" s="189">
        <f>IFERROR(VLOOKUP(C178,PRESTAMOS!$Q$1:$W$10000,3,0),0)</f>
        <v>1248428</v>
      </c>
      <c r="L178" s="189">
        <f>IFERROR(VLOOKUP(C178,PRESTAMOS!$Y$1:$AE$10000,3,0),0)</f>
        <v>134569</v>
      </c>
      <c r="M178" s="190">
        <f>IFERROR(VLOOKUP(C178,PRESTAMOS!$Y$1:$AE$10000,7,0),0)</f>
        <v>21</v>
      </c>
      <c r="N178" s="190" t="str">
        <f>IFERROR(VLOOKUP(C178,PRESTAMOS!$Q$1:$T$10000,4,0),0)</f>
        <v>LIBRE INVERSION</v>
      </c>
      <c r="O178" s="189">
        <f>IFERROR(VLOOKUP(C178,PRESTAMOS!$AG$1:$AM$10000,3,0),0)</f>
        <v>0</v>
      </c>
      <c r="P178" s="189">
        <f>IFERROR(VLOOKUP(C178,PRESTAMOS!$AO$1:$AU$10000,3,0),0)</f>
        <v>0</v>
      </c>
      <c r="Q178" s="190">
        <f>IFERROR(VLOOKUP(C178,PRESTAMOS!$AO$1:$AU$10000,7,0),0)</f>
        <v>0</v>
      </c>
      <c r="R178" s="190">
        <f>IFERROR(VLOOKUP(C178,PRESTAMOS!$AG$1:$AM$10000,4,0),0)</f>
        <v>0</v>
      </c>
      <c r="S178" s="189">
        <f>IFERROR(VLOOKUP(C178,PRESTAMOS!$AW$1:$BC$10000,3,0),0)</f>
        <v>0</v>
      </c>
      <c r="T178" s="189">
        <f>IFERROR(VLOOKUP(C178,PRESTAMOS!$BE$1:$BK$10000,3,0),0)</f>
        <v>0</v>
      </c>
      <c r="U178" s="188">
        <f>IFERROR(VLOOKUP(C178,PRESTAMOS!$BE$1:$BK$10000,7,0),0)</f>
        <v>0</v>
      </c>
      <c r="V178" s="190">
        <f>IFERROR(VLOOKUP(C178,PRESTAMOS!$AW$1:$BC$10000,4,0),0)</f>
        <v>0</v>
      </c>
      <c r="W178" s="189">
        <f>IFERROR(VLOOKUP(C178,PRESTAMOS!$BM$1:$BS$10000,3,0),0)</f>
        <v>0</v>
      </c>
      <c r="X178" s="189">
        <f>IFERROR(VLOOKUP(C178,PRESTAMOS!$BU$1:$CA$10000,3,0),0)</f>
        <v>0</v>
      </c>
      <c r="Y178" s="190">
        <f>IFERROR(VLOOKUP(C178,PRESTAMOS!$BU$1:$CA$10000,7,0),0)</f>
        <v>0</v>
      </c>
      <c r="Z178" s="190">
        <f>IFERROR(VLOOKUP(C178,PRESTAMOS!$BM$1:$BS$10000,4,0),0)</f>
        <v>0</v>
      </c>
      <c r="AA178" s="189">
        <f>IFERROR(VLOOKUP(C178,AHORRO!$P$1:$S$10000,3,0),0)</f>
        <v>23063</v>
      </c>
      <c r="AB178" s="190"/>
      <c r="AC178" s="190"/>
      <c r="AD178" s="197"/>
      <c r="AE178" s="187"/>
      <c r="AF178" s="204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87"/>
      <c r="AT178" s="187"/>
      <c r="AU178" s="187"/>
      <c r="AV178" s="187"/>
      <c r="AW178" s="187"/>
      <c r="AX178" s="187"/>
      <c r="AY178" s="187"/>
      <c r="AZ178" s="187"/>
      <c r="BA178" s="187"/>
      <c r="BB178" s="187"/>
      <c r="BC178" s="187"/>
      <c r="BD178" s="187"/>
      <c r="BE178" s="187"/>
      <c r="BF178" s="187"/>
      <c r="BG178" s="187"/>
      <c r="BH178" s="187"/>
      <c r="BI178" s="187"/>
      <c r="BJ178" s="187"/>
      <c r="BK178" s="187"/>
      <c r="BL178" s="187"/>
      <c r="BM178" s="187"/>
      <c r="BN178" s="187"/>
      <c r="BO178" s="187"/>
      <c r="BP178" s="187"/>
      <c r="BQ178" s="187"/>
      <c r="BR178" s="187"/>
      <c r="BS178" s="187"/>
      <c r="BT178" s="187"/>
      <c r="BU178" s="187"/>
      <c r="BV178" s="187"/>
    </row>
    <row r="179" spans="1:74" x14ac:dyDescent="0.2">
      <c r="A179" s="186" t="s">
        <v>199</v>
      </c>
      <c r="B179" s="187" t="s">
        <v>44</v>
      </c>
      <c r="C179" s="188">
        <v>1095787536</v>
      </c>
      <c r="D179" s="189">
        <f>IFERROR(VLOOKUP(C179,AHORRO!$F$1:$I$10000,3,0),0)</f>
        <v>656823</v>
      </c>
      <c r="E179" s="189">
        <f>IFERROR(VLOOKUP(C179,AHORRO!$A$1:$D$10000,3,0),0)</f>
        <v>113828</v>
      </c>
      <c r="F179" s="189">
        <f>IFERROR(VLOOKUP(C179,AHORRO!$K$1:$N$10000,3,0),0)</f>
        <v>597587</v>
      </c>
      <c r="G179" s="189">
        <f>IFERROR(VLOOKUP($C179,PRESTAMOS!$A$1:$C$10000,3,0),0)</f>
        <v>607759</v>
      </c>
      <c r="H179" s="189">
        <f>IFERROR(VLOOKUP(C179,PRESTAMOS!$I$1:$K$10000,3,0),0)</f>
        <v>13901</v>
      </c>
      <c r="I179" s="190">
        <f>IFERROR(VLOOKUP(C179,PRESTAMOS!$A$1:$G$10000,7,0),0)</f>
        <v>6</v>
      </c>
      <c r="J179" s="190" t="str">
        <f>IFERROR(VLOOKUP(C179,PRESTAMOS!$A$1:$G$10000,4,0),0)</f>
        <v>CREDITO NAVIDEÑO</v>
      </c>
      <c r="K179" s="189">
        <f>IFERROR(VLOOKUP(C179,PRESTAMOS!$Q$1:$W$10000,3,0),0)</f>
        <v>0</v>
      </c>
      <c r="L179" s="189">
        <f>IFERROR(VLOOKUP(C179,PRESTAMOS!$Y$1:$AE$10000,3,0),0)</f>
        <v>0</v>
      </c>
      <c r="M179" s="190">
        <f>IFERROR(VLOOKUP(C179,PRESTAMOS!$Y$1:$AE$10000,7,0),0)</f>
        <v>0</v>
      </c>
      <c r="N179" s="190">
        <f>IFERROR(VLOOKUP(C179,PRESTAMOS!$Q$1:$T$10000,4,0),0)</f>
        <v>0</v>
      </c>
      <c r="O179" s="189">
        <f>IFERROR(VLOOKUP(C179,PRESTAMOS!$AG$1:$AM$10000,3,0),0)</f>
        <v>0</v>
      </c>
      <c r="P179" s="189">
        <f>IFERROR(VLOOKUP(C179,PRESTAMOS!$AO$1:$AU$10000,3,0),0)</f>
        <v>0</v>
      </c>
      <c r="Q179" s="190">
        <f>IFERROR(VLOOKUP(C179,PRESTAMOS!$AO$1:$AU$10000,7,0),0)</f>
        <v>0</v>
      </c>
      <c r="R179" s="190">
        <f>IFERROR(VLOOKUP(C179,PRESTAMOS!$AG$1:$AM$10000,4,0),0)</f>
        <v>0</v>
      </c>
      <c r="S179" s="189">
        <f>IFERROR(VLOOKUP(C179,PRESTAMOS!$AW$1:$BC$10000,3,0),0)</f>
        <v>0</v>
      </c>
      <c r="T179" s="189">
        <f>IFERROR(VLOOKUP(C179,PRESTAMOS!$BE$1:$BK$10000,3,0),0)</f>
        <v>0</v>
      </c>
      <c r="U179" s="188">
        <f>IFERROR(VLOOKUP(C179,PRESTAMOS!$BE$1:$BK$10000,7,0),0)</f>
        <v>0</v>
      </c>
      <c r="V179" s="190">
        <f>IFERROR(VLOOKUP(C179,PRESTAMOS!$AW$1:$BC$10000,4,0),0)</f>
        <v>0</v>
      </c>
      <c r="W179" s="189">
        <f>IFERROR(VLOOKUP(C179,PRESTAMOS!$BM$1:$BS$10000,3,0),0)</f>
        <v>0</v>
      </c>
      <c r="X179" s="189">
        <f>IFERROR(VLOOKUP(C179,PRESTAMOS!$BU$1:$CA$10000,3,0),0)</f>
        <v>0</v>
      </c>
      <c r="Y179" s="190">
        <f>IFERROR(VLOOKUP(C179,PRESTAMOS!$BU$1:$CA$10000,7,0),0)</f>
        <v>0</v>
      </c>
      <c r="Z179" s="190">
        <f>IFERROR(VLOOKUP(C179,PRESTAMOS!$BM$1:$BS$10000,4,0),0)</f>
        <v>0</v>
      </c>
      <c r="AA179" s="189">
        <f>IFERROR(VLOOKUP(C179,AHORRO!$P$1:$S$10000,3,0),0)</f>
        <v>21125</v>
      </c>
      <c r="AB179" s="190"/>
      <c r="AC179" s="190"/>
      <c r="AD179" s="197"/>
      <c r="AE179" s="187"/>
      <c r="AF179" s="204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87"/>
      <c r="AT179" s="187"/>
      <c r="AU179" s="187"/>
      <c r="AV179" s="187"/>
      <c r="AW179" s="187"/>
      <c r="AX179" s="187"/>
      <c r="AY179" s="187"/>
      <c r="AZ179" s="187"/>
      <c r="BA179" s="187"/>
      <c r="BB179" s="187"/>
      <c r="BC179" s="187"/>
      <c r="BD179" s="187"/>
      <c r="BE179" s="187"/>
      <c r="BF179" s="187"/>
      <c r="BG179" s="187"/>
      <c r="BH179" s="187"/>
      <c r="BI179" s="187"/>
      <c r="BJ179" s="187"/>
      <c r="BK179" s="187"/>
      <c r="BL179" s="187"/>
      <c r="BM179" s="187"/>
      <c r="BN179" s="187"/>
      <c r="BO179" s="187"/>
      <c r="BP179" s="187"/>
      <c r="BQ179" s="187"/>
      <c r="BR179" s="187"/>
      <c r="BS179" s="187"/>
      <c r="BT179" s="187"/>
      <c r="BU179" s="187"/>
      <c r="BV179" s="187"/>
    </row>
    <row r="180" spans="1:74" x14ac:dyDescent="0.2">
      <c r="A180" s="173">
        <v>1036632774</v>
      </c>
      <c r="B180" s="170" t="s">
        <v>556</v>
      </c>
      <c r="C180" s="192">
        <v>1036632774</v>
      </c>
      <c r="D180" s="189">
        <f>IFERROR(VLOOKUP(C180,AHORRO!$F$1:$I$10000,3,0),0)</f>
        <v>171198</v>
      </c>
      <c r="E180" s="189">
        <f>IFERROR(VLOOKUP(C180,AHORRO!$A$1:$D$10000,3,0),0)</f>
        <v>136696</v>
      </c>
      <c r="F180" s="189">
        <f>IFERROR(VLOOKUP(C180,AHORRO!$K$1:$N$10000,3,0),0)</f>
        <v>168150</v>
      </c>
      <c r="G180" s="189">
        <f>IFERROR(VLOOKUP($C180,PRESTAMOS!$A$1:$C$10000,3,0),0)</f>
        <v>936328</v>
      </c>
      <c r="H180" s="189">
        <f>IFERROR(VLOOKUP(C180,PRESTAMOS!$I$1:$K$10000,3,0),0)</f>
        <v>100925</v>
      </c>
      <c r="I180" s="190">
        <f>IFERROR(VLOOKUP(C180,PRESTAMOS!$A$1:$G$10000,7,0),0)</f>
        <v>21</v>
      </c>
      <c r="J180" s="190" t="str">
        <f>IFERROR(VLOOKUP(C180,PRESTAMOS!$A$1:$G$10000,4,0),0)</f>
        <v>LIBRE INVERSION</v>
      </c>
      <c r="K180" s="189">
        <f>IFERROR(VLOOKUP(C180,PRESTAMOS!$Q$1:$W$10000,3,0),0)</f>
        <v>303880</v>
      </c>
      <c r="L180" s="189">
        <f>IFERROR(VLOOKUP(C180,PRESTAMOS!$Y$1:$AE$10000,3,0),0)</f>
        <v>6950</v>
      </c>
      <c r="M180" s="190">
        <f>IFERROR(VLOOKUP(C180,PRESTAMOS!$Y$1:$AE$10000,7,0),0)</f>
        <v>6</v>
      </c>
      <c r="N180" s="190" t="str">
        <f>IFERROR(VLOOKUP(C180,PRESTAMOS!$Q$1:$T$10000,4,0),0)</f>
        <v>CREDITO NAVIDEÑO</v>
      </c>
      <c r="O180" s="189">
        <f>IFERROR(VLOOKUP(C180,PRESTAMOS!$AG$1:$AM$10000,3,0),0)</f>
        <v>0</v>
      </c>
      <c r="P180" s="189">
        <f>IFERROR(VLOOKUP(C180,PRESTAMOS!$AO$1:$AU$10000,3,0),0)</f>
        <v>0</v>
      </c>
      <c r="Q180" s="190">
        <f>IFERROR(VLOOKUP(C180,PRESTAMOS!$AO$1:$AU$10000,7,0),0)</f>
        <v>0</v>
      </c>
      <c r="R180" s="190">
        <f>IFERROR(VLOOKUP(C180,PRESTAMOS!$AG$1:$AM$10000,4,0),0)</f>
        <v>0</v>
      </c>
      <c r="S180" s="189">
        <f>IFERROR(VLOOKUP(C180,PRESTAMOS!$AW$1:$BC$10000,3,0),0)</f>
        <v>0</v>
      </c>
      <c r="T180" s="189">
        <f>IFERROR(VLOOKUP(C180,PRESTAMOS!$BE$1:$BK$10000,3,0),0)</f>
        <v>0</v>
      </c>
      <c r="U180" s="188">
        <f>IFERROR(VLOOKUP(C180,PRESTAMOS!$BE$1:$BK$10000,7,0),0)</f>
        <v>0</v>
      </c>
      <c r="V180" s="190">
        <f>IFERROR(VLOOKUP(C180,PRESTAMOS!$AW$1:$BC$10000,4,0),0)</f>
        <v>0</v>
      </c>
      <c r="W180" s="189">
        <f>IFERROR(VLOOKUP(C180,PRESTAMOS!$BM$1:$BS$10000,3,0),0)</f>
        <v>0</v>
      </c>
      <c r="X180" s="189">
        <f>IFERROR(VLOOKUP(C180,PRESTAMOS!$BU$1:$CA$10000,3,0),0)</f>
        <v>0</v>
      </c>
      <c r="Y180" s="190">
        <f>IFERROR(VLOOKUP(C180,PRESTAMOS!$BU$1:$CA$10000,7,0),0)</f>
        <v>0</v>
      </c>
      <c r="Z180" s="190">
        <f>IFERROR(VLOOKUP(C180,PRESTAMOS!$BM$1:$BS$10000,4,0),0)</f>
        <v>0</v>
      </c>
      <c r="AA180" s="189">
        <f>IFERROR(VLOOKUP(C180,AHORRO!$P$1:$S$10000,3,0),0)</f>
        <v>14510</v>
      </c>
      <c r="AB180" s="190"/>
      <c r="AC180" s="190"/>
      <c r="AD180" s="197"/>
      <c r="AE180" s="187"/>
      <c r="AF180" s="204"/>
      <c r="AG180" s="187"/>
      <c r="AH180" s="187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187"/>
      <c r="AT180" s="187"/>
      <c r="AU180" s="187"/>
      <c r="AV180" s="187"/>
      <c r="AW180" s="187"/>
      <c r="AX180" s="187"/>
      <c r="AY180" s="187"/>
      <c r="AZ180" s="187"/>
      <c r="BA180" s="187"/>
      <c r="BB180" s="187"/>
      <c r="BC180" s="187"/>
      <c r="BD180" s="187"/>
      <c r="BE180" s="187"/>
      <c r="BF180" s="187"/>
      <c r="BG180" s="187"/>
      <c r="BH180" s="187"/>
      <c r="BI180" s="187"/>
      <c r="BJ180" s="187"/>
      <c r="BK180" s="187"/>
      <c r="BL180" s="187"/>
      <c r="BM180" s="187"/>
      <c r="BN180" s="187"/>
      <c r="BO180" s="187"/>
      <c r="BP180" s="187"/>
      <c r="BQ180" s="187"/>
      <c r="BR180" s="187"/>
      <c r="BS180" s="187"/>
      <c r="BT180" s="187"/>
      <c r="BU180" s="187"/>
      <c r="BV180" s="187"/>
    </row>
    <row r="181" spans="1:74" x14ac:dyDescent="0.2">
      <c r="A181" s="186">
        <v>1098652029</v>
      </c>
      <c r="B181" s="187" t="s">
        <v>549</v>
      </c>
      <c r="C181" s="188">
        <v>1098652029</v>
      </c>
      <c r="D181" s="189">
        <f>IFERROR(VLOOKUP(C181,AHORRO!$F$1:$I$10000,3,0),0)</f>
        <v>135730</v>
      </c>
      <c r="E181" s="189">
        <f>IFERROR(VLOOKUP(C181,AHORRO!$A$1:$D$10000,3,0),0)</f>
        <v>238693</v>
      </c>
      <c r="F181" s="189">
        <f>IFERROR(VLOOKUP(C181,AHORRO!$K$1:$N$10000,3,0),0)</f>
        <v>132700</v>
      </c>
      <c r="G181" s="189">
        <f>IFERROR(VLOOKUP($C181,PRESTAMOS!$A$1:$C$10000,3,0),0)</f>
        <v>0</v>
      </c>
      <c r="H181" s="189">
        <f>IFERROR(VLOOKUP(C181,PRESTAMOS!$I$1:$K$10000,3,0),0)</f>
        <v>0</v>
      </c>
      <c r="I181" s="190">
        <f>IFERROR(VLOOKUP(C181,PRESTAMOS!$A$1:$G$10000,7,0),0)</f>
        <v>0</v>
      </c>
      <c r="J181" s="190">
        <f>IFERROR(VLOOKUP(C181,PRESTAMOS!$A$1:$G$10000,4,0),0)</f>
        <v>0</v>
      </c>
      <c r="K181" s="189">
        <f>IFERROR(VLOOKUP(C181,PRESTAMOS!$Q$1:$W$10000,3,0),0)</f>
        <v>0</v>
      </c>
      <c r="L181" s="189">
        <f>IFERROR(VLOOKUP(C181,PRESTAMOS!$Y$1:$AE$10000,3,0),0)</f>
        <v>0</v>
      </c>
      <c r="M181" s="190">
        <f>IFERROR(VLOOKUP(C181,PRESTAMOS!$Y$1:$AE$10000,7,0),0)</f>
        <v>0</v>
      </c>
      <c r="N181" s="190">
        <f>IFERROR(VLOOKUP(C181,PRESTAMOS!$Q$1:$T$10000,4,0),0)</f>
        <v>0</v>
      </c>
      <c r="O181" s="189">
        <f>IFERROR(VLOOKUP(C181,PRESTAMOS!$AG$1:$AM$10000,3,0),0)</f>
        <v>0</v>
      </c>
      <c r="P181" s="189">
        <f>IFERROR(VLOOKUP(C181,PRESTAMOS!$AO$1:$AU$10000,3,0),0)</f>
        <v>0</v>
      </c>
      <c r="Q181" s="190">
        <f>IFERROR(VLOOKUP(C181,PRESTAMOS!$AO$1:$AU$10000,7,0),0)</f>
        <v>0</v>
      </c>
      <c r="R181" s="190">
        <f>IFERROR(VLOOKUP(C181,PRESTAMOS!$AG$1:$AM$10000,4,0),0)</f>
        <v>0</v>
      </c>
      <c r="S181" s="189">
        <f>IFERROR(VLOOKUP(C181,PRESTAMOS!$AW$1:$BC$10000,3,0),0)</f>
        <v>0</v>
      </c>
      <c r="T181" s="189">
        <f>IFERROR(VLOOKUP(C181,PRESTAMOS!$BE$1:$BK$10000,3,0),0)</f>
        <v>0</v>
      </c>
      <c r="U181" s="188">
        <f>IFERROR(VLOOKUP(C181,PRESTAMOS!$BE$1:$BK$10000,7,0),0)</f>
        <v>0</v>
      </c>
      <c r="V181" s="190">
        <f>IFERROR(VLOOKUP(C181,PRESTAMOS!$AW$1:$BC$10000,4,0),0)</f>
        <v>0</v>
      </c>
      <c r="W181" s="189">
        <f>IFERROR(VLOOKUP(C181,PRESTAMOS!$BM$1:$BS$10000,3,0),0)</f>
        <v>0</v>
      </c>
      <c r="X181" s="189">
        <f>IFERROR(VLOOKUP(C181,PRESTAMOS!$BU$1:$CA$10000,3,0),0)</f>
        <v>0</v>
      </c>
      <c r="Y181" s="190">
        <f>IFERROR(VLOOKUP(C181,PRESTAMOS!$BU$1:$CA$10000,7,0),0)</f>
        <v>0</v>
      </c>
      <c r="Z181" s="190">
        <f>IFERROR(VLOOKUP(C181,PRESTAMOS!$BM$1:$BS$10000,4,0),0)</f>
        <v>0</v>
      </c>
      <c r="AA181" s="189">
        <f>IFERROR(VLOOKUP(C181,AHORRO!$P$1:$S$10000,3,0),0)</f>
        <v>20087</v>
      </c>
      <c r="AB181" s="190"/>
      <c r="AC181" s="190"/>
      <c r="AD181" s="197"/>
      <c r="AE181" s="187"/>
      <c r="AF181" s="204"/>
      <c r="AG181" s="187"/>
      <c r="AH181" s="187"/>
      <c r="AI181" s="187"/>
      <c r="AJ181" s="187"/>
      <c r="AK181" s="187"/>
      <c r="AL181" s="187"/>
      <c r="AM181" s="187"/>
      <c r="AN181" s="187"/>
      <c r="AO181" s="187"/>
      <c r="AP181" s="187"/>
      <c r="AQ181" s="187"/>
      <c r="AR181" s="187"/>
      <c r="AS181" s="187"/>
      <c r="AT181" s="187"/>
      <c r="AU181" s="187"/>
      <c r="AV181" s="187"/>
      <c r="AW181" s="187"/>
      <c r="AX181" s="187"/>
      <c r="AY181" s="187"/>
      <c r="AZ181" s="187"/>
      <c r="BA181" s="187"/>
      <c r="BB181" s="187"/>
      <c r="BC181" s="187"/>
      <c r="BD181" s="187"/>
      <c r="BE181" s="187"/>
      <c r="BF181" s="187"/>
      <c r="BG181" s="187"/>
      <c r="BH181" s="187"/>
      <c r="BI181" s="187"/>
      <c r="BJ181" s="187"/>
      <c r="BK181" s="187"/>
      <c r="BL181" s="187"/>
      <c r="BM181" s="187"/>
      <c r="BN181" s="187"/>
      <c r="BO181" s="187"/>
      <c r="BP181" s="187"/>
      <c r="BQ181" s="187"/>
      <c r="BR181" s="187"/>
      <c r="BS181" s="187"/>
      <c r="BT181" s="187"/>
      <c r="BU181" s="187"/>
      <c r="BV181" s="187"/>
    </row>
    <row r="182" spans="1:74" x14ac:dyDescent="0.2">
      <c r="A182" s="186">
        <v>13392287</v>
      </c>
      <c r="B182" s="187" t="s">
        <v>365</v>
      </c>
      <c r="C182" s="188">
        <v>13392287</v>
      </c>
      <c r="D182" s="189">
        <f>IFERROR(VLOOKUP(C182,AHORRO!$F$1:$I$10000,3,0),0)</f>
        <v>585635</v>
      </c>
      <c r="E182" s="189">
        <f>IFERROR(VLOOKUP(C182,AHORRO!$A$1:$D$10000,3,0),0)</f>
        <v>0</v>
      </c>
      <c r="F182" s="189">
        <f>IFERROR(VLOOKUP(C182,AHORRO!$K$1:$N$10000,3,0),0)</f>
        <v>561074</v>
      </c>
      <c r="G182" s="189">
        <f>IFERROR(VLOOKUP($C182,PRESTAMOS!$A$1:$C$10000,3,0),0)</f>
        <v>1431258</v>
      </c>
      <c r="H182" s="189">
        <f>IFERROR(VLOOKUP(C182,PRESTAMOS!$I$1:$K$10000,3,0),0)</f>
        <v>235302</v>
      </c>
      <c r="I182" s="190">
        <f>IFERROR(VLOOKUP(C182,PRESTAMOS!$A$1:$G$10000,7,0),0)</f>
        <v>32</v>
      </c>
      <c r="J182" s="190" t="str">
        <f>IFERROR(VLOOKUP(C182,PRESTAMOS!$A$1:$G$10000,4,0),0)</f>
        <v>LIBRE INVERSION</v>
      </c>
      <c r="K182" s="189">
        <f>IFERROR(VLOOKUP(C182,PRESTAMOS!$Q$1:$W$10000,3,0),0)</f>
        <v>0</v>
      </c>
      <c r="L182" s="189">
        <f>IFERROR(VLOOKUP(C182,PRESTAMOS!$Y$1:$AE$10000,3,0),0)</f>
        <v>0</v>
      </c>
      <c r="M182" s="190">
        <f>IFERROR(VLOOKUP(C182,PRESTAMOS!$Y$1:$AE$10000,7,0),0)</f>
        <v>0</v>
      </c>
      <c r="N182" s="190">
        <f>IFERROR(VLOOKUP(C182,PRESTAMOS!$Q$1:$T$10000,4,0),0)</f>
        <v>0</v>
      </c>
      <c r="O182" s="189">
        <f>IFERROR(VLOOKUP(C182,PRESTAMOS!$AG$1:$AM$10000,3,0),0)</f>
        <v>0</v>
      </c>
      <c r="P182" s="189">
        <f>IFERROR(VLOOKUP(C182,PRESTAMOS!$AO$1:$AU$10000,3,0),0)</f>
        <v>0</v>
      </c>
      <c r="Q182" s="190">
        <f>IFERROR(VLOOKUP(C182,PRESTAMOS!$AO$1:$AU$10000,7,0),0)</f>
        <v>0</v>
      </c>
      <c r="R182" s="190">
        <f>IFERROR(VLOOKUP(C182,PRESTAMOS!$AG$1:$AM$10000,4,0),0)</f>
        <v>0</v>
      </c>
      <c r="S182" s="189">
        <f>IFERROR(VLOOKUP(C182,PRESTAMOS!$AW$1:$BC$10000,3,0),0)</f>
        <v>0</v>
      </c>
      <c r="T182" s="189">
        <f>IFERROR(VLOOKUP(C182,PRESTAMOS!$BE$1:$BK$10000,3,0),0)</f>
        <v>0</v>
      </c>
      <c r="U182" s="188">
        <f>IFERROR(VLOOKUP(C182,PRESTAMOS!$BE$1:$BK$10000,7,0),0)</f>
        <v>0</v>
      </c>
      <c r="V182" s="190">
        <f>IFERROR(VLOOKUP(C182,PRESTAMOS!$AW$1:$BC$10000,4,0),0)</f>
        <v>0</v>
      </c>
      <c r="W182" s="189">
        <f>IFERROR(VLOOKUP(C182,PRESTAMOS!$BM$1:$BS$10000,3,0),0)</f>
        <v>0</v>
      </c>
      <c r="X182" s="189">
        <f>IFERROR(VLOOKUP(C182,PRESTAMOS!$BU$1:$CA$10000,3,0),0)</f>
        <v>0</v>
      </c>
      <c r="Y182" s="190">
        <f>IFERROR(VLOOKUP(C182,PRESTAMOS!$BU$1:$CA$10000,7,0),0)</f>
        <v>0</v>
      </c>
      <c r="Z182" s="190">
        <f>IFERROR(VLOOKUP(C182,PRESTAMOS!$BM$1:$BS$10000,4,0),0)</f>
        <v>0</v>
      </c>
      <c r="AA182" s="189">
        <f>IFERROR(VLOOKUP(C182,AHORRO!$P$1:$S$10000,3,0),0)</f>
        <v>13177</v>
      </c>
      <c r="AB182" s="190"/>
      <c r="AC182" s="190"/>
      <c r="AD182" s="197"/>
      <c r="AE182" s="187"/>
      <c r="AF182" s="204"/>
      <c r="AG182" s="187"/>
      <c r="AH182" s="187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87"/>
      <c r="AT182" s="187"/>
      <c r="AU182" s="187"/>
      <c r="AV182" s="187"/>
      <c r="AW182" s="187"/>
      <c r="AX182" s="187"/>
      <c r="AY182" s="187"/>
      <c r="AZ182" s="187"/>
      <c r="BA182" s="187"/>
      <c r="BB182" s="187"/>
      <c r="BC182" s="187"/>
      <c r="BD182" s="187"/>
      <c r="BE182" s="187"/>
      <c r="BF182" s="187"/>
      <c r="BG182" s="187"/>
      <c r="BH182" s="187"/>
      <c r="BI182" s="187"/>
      <c r="BJ182" s="187"/>
      <c r="BK182" s="187"/>
      <c r="BL182" s="187"/>
      <c r="BM182" s="187"/>
      <c r="BN182" s="187"/>
      <c r="BO182" s="187"/>
      <c r="BP182" s="187"/>
      <c r="BQ182" s="187"/>
      <c r="BR182" s="187"/>
      <c r="BS182" s="187"/>
      <c r="BT182" s="187"/>
      <c r="BU182" s="187"/>
      <c r="BV182" s="187"/>
    </row>
    <row r="183" spans="1:74" x14ac:dyDescent="0.2">
      <c r="A183" s="173">
        <v>1095948055</v>
      </c>
      <c r="B183" s="170" t="s">
        <v>473</v>
      </c>
      <c r="C183" s="192">
        <v>1095948055</v>
      </c>
      <c r="D183" s="189">
        <f>IFERROR(VLOOKUP(C183,AHORRO!$F$1:$I$10000,3,0),0)</f>
        <v>348229</v>
      </c>
      <c r="E183" s="189">
        <f>IFERROR(VLOOKUP(C183,AHORRO!$A$1:$D$10000,3,0),0)</f>
        <v>85501</v>
      </c>
      <c r="F183" s="189">
        <f>IFERROR(VLOOKUP(C183,AHORRO!$K$1:$N$10000,3,0),0)</f>
        <v>337831</v>
      </c>
      <c r="G183" s="189">
        <f>IFERROR(VLOOKUP($C183,PRESTAMOS!$A$1:$C$10000,3,0),0)</f>
        <v>1875082</v>
      </c>
      <c r="H183" s="189">
        <f>IFERROR(VLOOKUP(C183,PRESTAMOS!$I$1:$K$10000,3,0),0)</f>
        <v>221161</v>
      </c>
      <c r="I183" s="190">
        <f>IFERROR(VLOOKUP(C183,PRESTAMOS!$A$1:$G$10000,7,0),0)</f>
        <v>23</v>
      </c>
      <c r="J183" s="190" t="str">
        <f>IFERROR(VLOOKUP(C183,PRESTAMOS!$A$1:$G$10000,4,0),0)</f>
        <v>LIBRE INVERSION</v>
      </c>
      <c r="K183" s="189">
        <f>IFERROR(VLOOKUP(C183,PRESTAMOS!$Q$1:$W$10000,3,0),0)</f>
        <v>584930</v>
      </c>
      <c r="L183" s="189">
        <f>IFERROR(VLOOKUP(C183,PRESTAMOS!$Y$1:$AE$10000,3,0),0)</f>
        <v>20675</v>
      </c>
      <c r="M183" s="190">
        <f>IFERROR(VLOOKUP(C183,PRESTAMOS!$Y$1:$AE$10000,7,0),0)</f>
        <v>13</v>
      </c>
      <c r="N183" s="190" t="str">
        <f>IFERROR(VLOOKUP(C183,PRESTAMOS!$Q$1:$T$10000,4,0),0)</f>
        <v>CALAMIDAD DOMESTICA</v>
      </c>
      <c r="O183" s="189">
        <f>IFERROR(VLOOKUP(C183,PRESTAMOS!$AG$1:$AM$10000,3,0),0)</f>
        <v>0</v>
      </c>
      <c r="P183" s="189">
        <f>IFERROR(VLOOKUP(C183,PRESTAMOS!$AO$1:$AU$10000,3,0),0)</f>
        <v>0</v>
      </c>
      <c r="Q183" s="190">
        <f>IFERROR(VLOOKUP(C183,PRESTAMOS!$AO$1:$AU$10000,7,0),0)</f>
        <v>0</v>
      </c>
      <c r="R183" s="190">
        <f>IFERROR(VLOOKUP(C183,PRESTAMOS!$AG$1:$AM$10000,4,0),0)</f>
        <v>0</v>
      </c>
      <c r="S183" s="189">
        <f>IFERROR(VLOOKUP(C183,PRESTAMOS!$AW$1:$BC$10000,3,0),0)</f>
        <v>0</v>
      </c>
      <c r="T183" s="189">
        <f>IFERROR(VLOOKUP(C183,PRESTAMOS!$BE$1:$BK$10000,3,0),0)</f>
        <v>0</v>
      </c>
      <c r="U183" s="188">
        <f>IFERROR(VLOOKUP(C183,PRESTAMOS!$BE$1:$BK$10000,7,0),0)</f>
        <v>0</v>
      </c>
      <c r="V183" s="190">
        <f>IFERROR(VLOOKUP(C183,PRESTAMOS!$AW$1:$BC$10000,4,0),0)</f>
        <v>0</v>
      </c>
      <c r="W183" s="189">
        <f>IFERROR(VLOOKUP(C183,PRESTAMOS!$BM$1:$BS$10000,3,0),0)</f>
        <v>0</v>
      </c>
      <c r="X183" s="189">
        <f>IFERROR(VLOOKUP(C183,PRESTAMOS!$BU$1:$CA$10000,3,0),0)</f>
        <v>0</v>
      </c>
      <c r="Y183" s="190">
        <f>IFERROR(VLOOKUP(C183,PRESTAMOS!$BU$1:$CA$10000,7,0),0)</f>
        <v>0</v>
      </c>
      <c r="Z183" s="190">
        <f>IFERROR(VLOOKUP(C183,PRESTAMOS!$BM$1:$BS$10000,4,0),0)</f>
        <v>0</v>
      </c>
      <c r="AA183" s="189">
        <f>IFERROR(VLOOKUP(C183,AHORRO!$P$1:$S$10000,3,0),0)</f>
        <v>20731</v>
      </c>
      <c r="AB183" s="190"/>
      <c r="AC183" s="190"/>
      <c r="AD183" s="197"/>
      <c r="AE183" s="187"/>
      <c r="AF183" s="204"/>
      <c r="AG183" s="187"/>
      <c r="AH183" s="187"/>
      <c r="AI183" s="187"/>
      <c r="AJ183" s="187"/>
      <c r="AK183" s="187"/>
      <c r="AL183" s="187"/>
      <c r="AM183" s="187"/>
      <c r="AN183" s="187"/>
      <c r="AO183" s="187"/>
      <c r="AP183" s="187"/>
      <c r="AQ183" s="187"/>
      <c r="AR183" s="187"/>
      <c r="AS183" s="187"/>
      <c r="AT183" s="187"/>
      <c r="AU183" s="187"/>
      <c r="AV183" s="187"/>
      <c r="AW183" s="187"/>
      <c r="AX183" s="187"/>
      <c r="AY183" s="187"/>
      <c r="AZ183" s="187"/>
      <c r="BA183" s="187"/>
      <c r="BB183" s="187"/>
      <c r="BC183" s="187"/>
      <c r="BD183" s="187"/>
      <c r="BE183" s="187"/>
      <c r="BF183" s="187"/>
      <c r="BG183" s="187"/>
      <c r="BH183" s="187"/>
      <c r="BI183" s="187"/>
      <c r="BJ183" s="187"/>
      <c r="BK183" s="187"/>
      <c r="BL183" s="187"/>
      <c r="BM183" s="187"/>
      <c r="BN183" s="187"/>
      <c r="BO183" s="187"/>
      <c r="BP183" s="187"/>
      <c r="BQ183" s="187"/>
      <c r="BR183" s="187"/>
      <c r="BS183" s="187"/>
      <c r="BT183" s="187"/>
      <c r="BU183" s="187"/>
      <c r="BV183" s="187"/>
    </row>
    <row r="184" spans="1:74" x14ac:dyDescent="0.2">
      <c r="A184" s="186">
        <v>1090378828</v>
      </c>
      <c r="B184" s="187" t="s">
        <v>366</v>
      </c>
      <c r="C184" s="188">
        <v>1090378828</v>
      </c>
      <c r="D184" s="189">
        <f>IFERROR(VLOOKUP(C184,AHORRO!$F$1:$I$10000,3,0),0)</f>
        <v>585635</v>
      </c>
      <c r="E184" s="189">
        <f>IFERROR(VLOOKUP(C184,AHORRO!$A$1:$D$10000,3,0),0)</f>
        <v>155320</v>
      </c>
      <c r="F184" s="189">
        <f>IFERROR(VLOOKUP(C184,AHORRO!$K$1:$N$10000,3,0),0)</f>
        <v>561074</v>
      </c>
      <c r="G184" s="189">
        <f>IFERROR(VLOOKUP($C184,PRESTAMOS!$A$1:$C$10000,3,0),0)</f>
        <v>0</v>
      </c>
      <c r="H184" s="189">
        <f>IFERROR(VLOOKUP(C184,PRESTAMOS!$I$1:$K$10000,3,0),0)</f>
        <v>0</v>
      </c>
      <c r="I184" s="190">
        <f>IFERROR(VLOOKUP(C184,PRESTAMOS!$A$1:$G$10000,7,0),0)</f>
        <v>0</v>
      </c>
      <c r="J184" s="190">
        <f>IFERROR(VLOOKUP(C184,PRESTAMOS!$A$1:$G$10000,4,0),0)</f>
        <v>0</v>
      </c>
      <c r="K184" s="189">
        <f>IFERROR(VLOOKUP(C184,PRESTAMOS!$Q$1:$W$10000,3,0),0)</f>
        <v>0</v>
      </c>
      <c r="L184" s="189">
        <f>IFERROR(VLOOKUP(C184,PRESTAMOS!$Y$1:$AE$10000,3,0),0)</f>
        <v>0</v>
      </c>
      <c r="M184" s="190">
        <f>IFERROR(VLOOKUP(C184,PRESTAMOS!$Y$1:$AE$10000,7,0),0)</f>
        <v>0</v>
      </c>
      <c r="N184" s="190">
        <f>IFERROR(VLOOKUP(C184,PRESTAMOS!$Q$1:$T$10000,4,0),0)</f>
        <v>0</v>
      </c>
      <c r="O184" s="189">
        <f>IFERROR(VLOOKUP(C184,PRESTAMOS!$AG$1:$AM$10000,3,0),0)</f>
        <v>0</v>
      </c>
      <c r="P184" s="189">
        <f>IFERROR(VLOOKUP(C184,PRESTAMOS!$AO$1:$AU$10000,3,0),0)</f>
        <v>0</v>
      </c>
      <c r="Q184" s="190">
        <f>IFERROR(VLOOKUP(C184,PRESTAMOS!$AO$1:$AU$10000,7,0),0)</f>
        <v>0</v>
      </c>
      <c r="R184" s="190">
        <f>IFERROR(VLOOKUP(C184,PRESTAMOS!$AG$1:$AM$10000,4,0),0)</f>
        <v>0</v>
      </c>
      <c r="S184" s="189">
        <f>IFERROR(VLOOKUP(C184,PRESTAMOS!$AW$1:$BC$10000,3,0),0)</f>
        <v>0</v>
      </c>
      <c r="T184" s="189">
        <f>IFERROR(VLOOKUP(C184,PRESTAMOS!$BE$1:$BK$10000,3,0),0)</f>
        <v>0</v>
      </c>
      <c r="U184" s="188">
        <f>IFERROR(VLOOKUP(C184,PRESTAMOS!$BE$1:$BK$10000,7,0),0)</f>
        <v>0</v>
      </c>
      <c r="V184" s="190">
        <f>IFERROR(VLOOKUP(C184,PRESTAMOS!$AW$1:$BC$10000,4,0),0)</f>
        <v>0</v>
      </c>
      <c r="W184" s="189">
        <f>IFERROR(VLOOKUP(C184,PRESTAMOS!$BM$1:$BS$10000,3,0),0)</f>
        <v>0</v>
      </c>
      <c r="X184" s="189">
        <f>IFERROR(VLOOKUP(C184,PRESTAMOS!$BU$1:$CA$10000,3,0),0)</f>
        <v>0</v>
      </c>
      <c r="Y184" s="190">
        <f>IFERROR(VLOOKUP(C184,PRESTAMOS!$BU$1:$CA$10000,7,0),0)</f>
        <v>0</v>
      </c>
      <c r="Z184" s="190">
        <f>IFERROR(VLOOKUP(C184,PRESTAMOS!$BM$1:$BS$10000,4,0),0)</f>
        <v>0</v>
      </c>
      <c r="AA184" s="189">
        <f>IFERROR(VLOOKUP(C184,AHORRO!$P$1:$S$10000,3,0),0)</f>
        <v>16331</v>
      </c>
      <c r="AB184" s="190"/>
      <c r="AC184" s="190"/>
      <c r="AD184" s="197"/>
      <c r="AE184" s="187"/>
      <c r="AF184" s="204"/>
      <c r="AG184" s="187"/>
      <c r="AH184" s="187"/>
      <c r="AI184" s="187"/>
      <c r="AJ184" s="187"/>
      <c r="AK184" s="187"/>
      <c r="AL184" s="187"/>
      <c r="AM184" s="187"/>
      <c r="AN184" s="187"/>
      <c r="AO184" s="187"/>
      <c r="AP184" s="187"/>
      <c r="AQ184" s="187"/>
      <c r="AR184" s="187"/>
      <c r="AS184" s="187"/>
      <c r="AT184" s="187"/>
      <c r="AU184" s="187"/>
      <c r="AV184" s="187"/>
      <c r="AW184" s="187"/>
      <c r="AX184" s="187"/>
      <c r="AY184" s="187"/>
      <c r="AZ184" s="187"/>
      <c r="BA184" s="187"/>
      <c r="BB184" s="187"/>
      <c r="BC184" s="187"/>
      <c r="BD184" s="187"/>
      <c r="BE184" s="187"/>
      <c r="BF184" s="187"/>
      <c r="BG184" s="187"/>
      <c r="BH184" s="187"/>
      <c r="BI184" s="187"/>
      <c r="BJ184" s="187"/>
      <c r="BK184" s="187"/>
      <c r="BL184" s="187"/>
      <c r="BM184" s="187"/>
      <c r="BN184" s="187"/>
      <c r="BO184" s="187"/>
      <c r="BP184" s="187"/>
      <c r="BQ184" s="187"/>
      <c r="BR184" s="187"/>
      <c r="BS184" s="187"/>
      <c r="BT184" s="187"/>
      <c r="BU184" s="187"/>
      <c r="BV184" s="187"/>
    </row>
    <row r="185" spans="1:74" x14ac:dyDescent="0.2">
      <c r="A185" s="198">
        <v>91185564</v>
      </c>
      <c r="B185" s="187" t="s">
        <v>272</v>
      </c>
      <c r="C185" s="188">
        <v>91185564</v>
      </c>
      <c r="D185" s="189">
        <f>IFERROR(VLOOKUP(C185,AHORRO!$F$1:$I$10000,3,0),0)</f>
        <v>1395174</v>
      </c>
      <c r="E185" s="189">
        <f>IFERROR(VLOOKUP(C185,AHORRO!$A$1:$D$10000,3,0),0)</f>
        <v>28533</v>
      </c>
      <c r="F185" s="189">
        <f>IFERROR(VLOOKUP(C185,AHORRO!$K$1:$N$10000,3,0),0)</f>
        <v>1317995</v>
      </c>
      <c r="G185" s="189">
        <f>IFERROR(VLOOKUP($C185,PRESTAMOS!$A$1:$C$10000,3,0),0)</f>
        <v>5597612</v>
      </c>
      <c r="H185" s="189">
        <f>IFERROR(VLOOKUP(C185,PRESTAMOS!$I$1:$K$10000,3,0),0)</f>
        <v>2619688</v>
      </c>
      <c r="I185" s="190">
        <f>IFERROR(VLOOKUP(C185,PRESTAMOS!$A$1:$G$10000,7,0),0)</f>
        <v>86</v>
      </c>
      <c r="J185" s="190" t="str">
        <f>IFERROR(VLOOKUP(C185,PRESTAMOS!$A$1:$G$10000,4,0),0)</f>
        <v>LIBRE INVERSION</v>
      </c>
      <c r="K185" s="189">
        <f>IFERROR(VLOOKUP(C185,PRESTAMOS!$Q$1:$W$10000,3,0),0)</f>
        <v>0</v>
      </c>
      <c r="L185" s="189">
        <f>IFERROR(VLOOKUP(C185,PRESTAMOS!$Y$1:$AE$10000,3,0),0)</f>
        <v>0</v>
      </c>
      <c r="M185" s="190">
        <f>IFERROR(VLOOKUP(C185,PRESTAMOS!$Y$1:$AE$10000,7,0),0)</f>
        <v>0</v>
      </c>
      <c r="N185" s="190">
        <f>IFERROR(VLOOKUP(C185,PRESTAMOS!$Q$1:$T$10000,4,0),0)</f>
        <v>0</v>
      </c>
      <c r="O185" s="189">
        <f>IFERROR(VLOOKUP(C185,PRESTAMOS!$AG$1:$AM$10000,3,0),0)</f>
        <v>0</v>
      </c>
      <c r="P185" s="189">
        <f>IFERROR(VLOOKUP(C185,PRESTAMOS!$AO$1:$AU$10000,3,0),0)</f>
        <v>0</v>
      </c>
      <c r="Q185" s="190">
        <f>IFERROR(VLOOKUP(C185,PRESTAMOS!$AO$1:$AU$10000,7,0),0)</f>
        <v>0</v>
      </c>
      <c r="R185" s="190">
        <f>IFERROR(VLOOKUP(C185,PRESTAMOS!$AG$1:$AM$10000,4,0),0)</f>
        <v>0</v>
      </c>
      <c r="S185" s="189">
        <f>IFERROR(VLOOKUP(C185,PRESTAMOS!$AW$1:$BC$10000,3,0),0)</f>
        <v>0</v>
      </c>
      <c r="T185" s="189">
        <f>IFERROR(VLOOKUP(C185,PRESTAMOS!$BE$1:$BK$10000,3,0),0)</f>
        <v>0</v>
      </c>
      <c r="U185" s="188">
        <f>IFERROR(VLOOKUP(C185,PRESTAMOS!$BE$1:$BK$10000,7,0),0)</f>
        <v>0</v>
      </c>
      <c r="V185" s="190">
        <f>IFERROR(VLOOKUP(C185,PRESTAMOS!$AW$1:$BC$10000,4,0),0)</f>
        <v>0</v>
      </c>
      <c r="W185" s="189">
        <f>IFERROR(VLOOKUP(C185,PRESTAMOS!$BM$1:$BS$10000,3,0),0)</f>
        <v>0</v>
      </c>
      <c r="X185" s="189">
        <f>IFERROR(VLOOKUP(C185,PRESTAMOS!$BU$1:$CA$10000,3,0),0)</f>
        <v>0</v>
      </c>
      <c r="Y185" s="190">
        <f>IFERROR(VLOOKUP(C185,PRESTAMOS!$BU$1:$CA$10000,7,0),0)</f>
        <v>0</v>
      </c>
      <c r="Z185" s="190">
        <f>IFERROR(VLOOKUP(C185,PRESTAMOS!$BM$1:$BS$10000,4,0),0)</f>
        <v>0</v>
      </c>
      <c r="AA185" s="189">
        <f>IFERROR(VLOOKUP(C185,AHORRO!$P$1:$S$10000,3,0),0)</f>
        <v>52533</v>
      </c>
      <c r="AB185" s="190"/>
      <c r="AC185" s="190"/>
      <c r="AD185" s="197"/>
      <c r="AE185" s="187"/>
      <c r="AF185" s="204"/>
      <c r="AG185" s="187"/>
      <c r="AH185" s="187"/>
      <c r="AI185" s="187"/>
      <c r="AJ185" s="187"/>
      <c r="AK185" s="187"/>
      <c r="AL185" s="187"/>
      <c r="AM185" s="187"/>
      <c r="AN185" s="187"/>
      <c r="AO185" s="187"/>
      <c r="AP185" s="187"/>
      <c r="AQ185" s="187"/>
      <c r="AR185" s="187"/>
      <c r="AS185" s="187"/>
      <c r="AT185" s="187"/>
      <c r="AU185" s="187"/>
      <c r="AV185" s="187"/>
      <c r="AW185" s="187"/>
      <c r="AX185" s="187"/>
      <c r="AY185" s="187"/>
      <c r="AZ185" s="187"/>
      <c r="BA185" s="187"/>
      <c r="BB185" s="187"/>
      <c r="BC185" s="187"/>
      <c r="BD185" s="187"/>
      <c r="BE185" s="187"/>
      <c r="BF185" s="187"/>
      <c r="BG185" s="187"/>
      <c r="BH185" s="187"/>
      <c r="BI185" s="187"/>
      <c r="BJ185" s="187"/>
      <c r="BK185" s="187"/>
      <c r="BL185" s="187"/>
      <c r="BM185" s="187"/>
      <c r="BN185" s="187"/>
      <c r="BO185" s="187"/>
      <c r="BP185" s="187"/>
      <c r="BQ185" s="187"/>
      <c r="BR185" s="187"/>
      <c r="BS185" s="187"/>
      <c r="BT185" s="187"/>
      <c r="BU185" s="187"/>
      <c r="BV185" s="187"/>
    </row>
    <row r="186" spans="1:74" x14ac:dyDescent="0.2">
      <c r="A186" s="173">
        <v>1099367393</v>
      </c>
      <c r="B186" s="170" t="s">
        <v>455</v>
      </c>
      <c r="C186" s="192">
        <v>1099367393</v>
      </c>
      <c r="D186" s="189">
        <f>IFERROR(VLOOKUP(C186,AHORRO!$F$1:$I$10000,3,0),0)</f>
        <v>403819</v>
      </c>
      <c r="E186" s="189">
        <f>IFERROR(VLOOKUP(C186,AHORRO!$A$1:$D$10000,3,0),0)</f>
        <v>28527</v>
      </c>
      <c r="F186" s="189">
        <f>IFERROR(VLOOKUP(C186,AHORRO!$K$1:$N$10000,3,0),0)</f>
        <v>390984</v>
      </c>
      <c r="G186" s="189">
        <f>IFERROR(VLOOKUP($C186,PRESTAMOS!$A$1:$C$10000,3,0),0)</f>
        <v>1207147</v>
      </c>
      <c r="H186" s="189">
        <f>IFERROR(VLOOKUP(C186,PRESTAMOS!$I$1:$K$10000,3,0),0)</f>
        <v>117932</v>
      </c>
      <c r="I186" s="190">
        <f>IFERROR(VLOOKUP(C186,PRESTAMOS!$A$1:$G$10000,7,0),0)</f>
        <v>19</v>
      </c>
      <c r="J186" s="190" t="str">
        <f>IFERROR(VLOOKUP(C186,PRESTAMOS!$A$1:$G$10000,4,0),0)</f>
        <v>LIBRE INVERSION</v>
      </c>
      <c r="K186" s="189">
        <f>IFERROR(VLOOKUP(C186,PRESTAMOS!$Q$1:$W$10000,3,0),0)</f>
        <v>181957</v>
      </c>
      <c r="L186" s="189">
        <f>IFERROR(VLOOKUP(C186,PRESTAMOS!$Y$1:$AE$10000,3,0),0)</f>
        <v>5218</v>
      </c>
      <c r="M186" s="190">
        <f>IFERROR(VLOOKUP(C186,PRESTAMOS!$Y$1:$AE$10000,7,0),0)</f>
        <v>5</v>
      </c>
      <c r="N186" s="190" t="str">
        <f>IFERROR(VLOOKUP(C186,PRESTAMOS!$Q$1:$T$10000,4,0),0)</f>
        <v>LIBRE INVERSION</v>
      </c>
      <c r="O186" s="189">
        <f>IFERROR(VLOOKUP(C186,PRESTAMOS!$AG$1:$AM$10000,3,0),0)</f>
        <v>34929</v>
      </c>
      <c r="P186" s="189">
        <f>IFERROR(VLOOKUP(C186,PRESTAMOS!$AO$1:$AU$10000,3,0),0)</f>
        <v>499</v>
      </c>
      <c r="Q186" s="190">
        <f>IFERROR(VLOOKUP(C186,PRESTAMOS!$AO$1:$AU$10000,7,0),0)</f>
        <v>2</v>
      </c>
      <c r="R186" s="190" t="str">
        <f>IFERROR(VLOOKUP(C186,PRESTAMOS!$AG$1:$AM$10000,4,0),0)</f>
        <v>LIBRE INVERSION</v>
      </c>
      <c r="S186" s="189">
        <f>IFERROR(VLOOKUP(C186,PRESTAMOS!$AW$1:$BC$10000,3,0),0)</f>
        <v>0</v>
      </c>
      <c r="T186" s="189">
        <f>IFERROR(VLOOKUP(C186,PRESTAMOS!$BE$1:$BK$10000,3,0),0)</f>
        <v>0</v>
      </c>
      <c r="U186" s="188">
        <f>IFERROR(VLOOKUP(C186,PRESTAMOS!$BE$1:$BK$10000,7,0),0)</f>
        <v>0</v>
      </c>
      <c r="V186" s="190">
        <f>IFERROR(VLOOKUP(C186,PRESTAMOS!$AW$1:$BC$10000,4,0),0)</f>
        <v>0</v>
      </c>
      <c r="W186" s="189">
        <f>IFERROR(VLOOKUP(C186,PRESTAMOS!$BM$1:$BS$10000,3,0),0)</f>
        <v>0</v>
      </c>
      <c r="X186" s="189">
        <f>IFERROR(VLOOKUP(C186,PRESTAMOS!$BU$1:$CA$10000,3,0),0)</f>
        <v>0</v>
      </c>
      <c r="Y186" s="190">
        <f>IFERROR(VLOOKUP(C186,PRESTAMOS!$BU$1:$CA$10000,7,0),0)</f>
        <v>0</v>
      </c>
      <c r="Z186" s="190">
        <f>IFERROR(VLOOKUP(C186,PRESTAMOS!$BM$1:$BS$10000,4,0),0)</f>
        <v>0</v>
      </c>
      <c r="AA186" s="189">
        <f>IFERROR(VLOOKUP(C186,AHORRO!$P$1:$S$10000,3,0),0)</f>
        <v>16589</v>
      </c>
      <c r="AB186" s="190"/>
      <c r="AC186" s="190"/>
      <c r="AD186" s="197"/>
      <c r="AE186" s="187"/>
      <c r="AF186" s="204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7"/>
      <c r="AT186" s="187"/>
      <c r="AU186" s="187"/>
      <c r="AV186" s="187"/>
      <c r="AW186" s="187"/>
      <c r="AX186" s="187"/>
      <c r="AY186" s="187"/>
      <c r="AZ186" s="187"/>
      <c r="BA186" s="187"/>
      <c r="BB186" s="187"/>
      <c r="BC186" s="187"/>
      <c r="BD186" s="187"/>
      <c r="BE186" s="187"/>
      <c r="BF186" s="187"/>
      <c r="BG186" s="187"/>
      <c r="BH186" s="187"/>
      <c r="BI186" s="187"/>
      <c r="BJ186" s="187"/>
      <c r="BK186" s="187"/>
      <c r="BL186" s="187"/>
      <c r="BM186" s="187"/>
      <c r="BN186" s="187"/>
      <c r="BO186" s="187"/>
      <c r="BP186" s="187"/>
      <c r="BQ186" s="187"/>
      <c r="BR186" s="187"/>
      <c r="BS186" s="187"/>
      <c r="BT186" s="187"/>
      <c r="BU186" s="187"/>
      <c r="BV186" s="187"/>
    </row>
    <row r="187" spans="1:74" x14ac:dyDescent="0.2">
      <c r="A187" s="173">
        <v>1094346645</v>
      </c>
      <c r="B187" s="170" t="s">
        <v>510</v>
      </c>
      <c r="C187" s="192">
        <v>1094346645</v>
      </c>
      <c r="D187" s="189">
        <f>IFERROR(VLOOKUP(C187,AHORRO!$F$1:$I$10000,3,0),0)</f>
        <v>393943</v>
      </c>
      <c r="E187" s="189">
        <f>IFERROR(VLOOKUP(C187,AHORRO!$A$1:$D$10000,3,0),0)</f>
        <v>158096</v>
      </c>
      <c r="F187" s="189">
        <f>IFERROR(VLOOKUP(C187,AHORRO!$K$1:$N$10000,3,0),0)</f>
        <v>383250</v>
      </c>
      <c r="G187" s="189">
        <f>IFERROR(VLOOKUP($C187,PRESTAMOS!$A$1:$C$10000,3,0),0)</f>
        <v>2820494</v>
      </c>
      <c r="H187" s="189">
        <f>IFERROR(VLOOKUP(C187,PRESTAMOS!$I$1:$K$10000,3,0),0)</f>
        <v>988960</v>
      </c>
      <c r="I187" s="190">
        <f>IFERROR(VLOOKUP(C187,PRESTAMOS!$A$1:$G$10000,7,0),0)</f>
        <v>66</v>
      </c>
      <c r="J187" s="190" t="str">
        <f>IFERROR(VLOOKUP(C187,PRESTAMOS!$A$1:$G$10000,4,0),0)</f>
        <v>LIBRE INVERSION</v>
      </c>
      <c r="K187" s="189">
        <f>IFERROR(VLOOKUP(C187,PRESTAMOS!$Q$1:$W$10000,3,0),0)</f>
        <v>0</v>
      </c>
      <c r="L187" s="189">
        <f>IFERROR(VLOOKUP(C187,PRESTAMOS!$Y$1:$AE$10000,3,0),0)</f>
        <v>0</v>
      </c>
      <c r="M187" s="190">
        <f>IFERROR(VLOOKUP(C187,PRESTAMOS!$Y$1:$AE$10000,7,0),0)</f>
        <v>0</v>
      </c>
      <c r="N187" s="190">
        <f>IFERROR(VLOOKUP(C187,PRESTAMOS!$Q$1:$T$10000,4,0),0)</f>
        <v>0</v>
      </c>
      <c r="O187" s="189">
        <f>IFERROR(VLOOKUP(C187,PRESTAMOS!$AG$1:$AM$10000,3,0),0)</f>
        <v>0</v>
      </c>
      <c r="P187" s="189">
        <f>IFERROR(VLOOKUP(C187,PRESTAMOS!$AO$1:$AU$10000,3,0),0)</f>
        <v>0</v>
      </c>
      <c r="Q187" s="190">
        <f>IFERROR(VLOOKUP(C187,PRESTAMOS!$AO$1:$AU$10000,7,0),0)</f>
        <v>0</v>
      </c>
      <c r="R187" s="190">
        <f>IFERROR(VLOOKUP(C187,PRESTAMOS!$AG$1:$AM$10000,4,0),0)</f>
        <v>0</v>
      </c>
      <c r="S187" s="189">
        <f>IFERROR(VLOOKUP(C187,PRESTAMOS!$AW$1:$BC$10000,3,0),0)</f>
        <v>0</v>
      </c>
      <c r="T187" s="189">
        <f>IFERROR(VLOOKUP(C187,PRESTAMOS!$BE$1:$BK$10000,3,0),0)</f>
        <v>0</v>
      </c>
      <c r="U187" s="188">
        <f>IFERROR(VLOOKUP(C187,PRESTAMOS!$BE$1:$BK$10000,7,0),0)</f>
        <v>0</v>
      </c>
      <c r="V187" s="190">
        <f>IFERROR(VLOOKUP(C187,PRESTAMOS!$AW$1:$BC$10000,4,0),0)</f>
        <v>0</v>
      </c>
      <c r="W187" s="189">
        <f>IFERROR(VLOOKUP(C187,PRESTAMOS!$BM$1:$BS$10000,3,0),0)</f>
        <v>0</v>
      </c>
      <c r="X187" s="189">
        <f>IFERROR(VLOOKUP(C187,PRESTAMOS!$BU$1:$CA$10000,3,0),0)</f>
        <v>0</v>
      </c>
      <c r="Y187" s="190">
        <f>IFERROR(VLOOKUP(C187,PRESTAMOS!$BU$1:$CA$10000,7,0),0)</f>
        <v>0</v>
      </c>
      <c r="Z187" s="190">
        <f>IFERROR(VLOOKUP(C187,PRESTAMOS!$BM$1:$BS$10000,4,0),0)</f>
        <v>0</v>
      </c>
      <c r="AA187" s="189">
        <f>IFERROR(VLOOKUP(C187,AHORRO!$P$1:$S$10000,3,0),0)</f>
        <v>12057</v>
      </c>
      <c r="AB187" s="190"/>
      <c r="AC187" s="190"/>
      <c r="AD187" s="197"/>
      <c r="AE187" s="187"/>
      <c r="AF187" s="204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7"/>
      <c r="AT187" s="187"/>
      <c r="AU187" s="187"/>
      <c r="AV187" s="187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187"/>
      <c r="BG187" s="187"/>
      <c r="BH187" s="187"/>
      <c r="BI187" s="187"/>
      <c r="BJ187" s="187"/>
      <c r="BK187" s="187"/>
      <c r="BL187" s="187"/>
      <c r="BM187" s="187"/>
      <c r="BN187" s="187"/>
      <c r="BO187" s="187"/>
      <c r="BP187" s="187"/>
      <c r="BQ187" s="187"/>
      <c r="BR187" s="187"/>
      <c r="BS187" s="187"/>
      <c r="BT187" s="187"/>
      <c r="BU187" s="187"/>
      <c r="BV187" s="187"/>
    </row>
    <row r="188" spans="1:74" x14ac:dyDescent="0.2">
      <c r="A188" s="173">
        <v>1065649657</v>
      </c>
      <c r="B188" s="170" t="s">
        <v>658</v>
      </c>
      <c r="C188" s="192">
        <v>1065649657</v>
      </c>
      <c r="D188" s="189">
        <f>IFERROR(VLOOKUP(C188,AHORRO!$F$1:$I$10000,3,0),0)</f>
        <v>122558</v>
      </c>
      <c r="E188" s="189">
        <f>IFERROR(VLOOKUP(C188,AHORRO!$A$1:$D$10000,3,0),0)</f>
        <v>61365</v>
      </c>
      <c r="F188" s="189">
        <f>IFERROR(VLOOKUP(C188,AHORRO!$K$1:$N$10000,3,0),0)</f>
        <v>121200</v>
      </c>
      <c r="G188" s="189">
        <f>IFERROR(VLOOKUP($C188,PRESTAMOS!$A$1:$C$10000,3,0),0)</f>
        <v>0</v>
      </c>
      <c r="H188" s="189">
        <f>IFERROR(VLOOKUP(C188,PRESTAMOS!$I$1:$K$10000,3,0),0)</f>
        <v>0</v>
      </c>
      <c r="I188" s="190">
        <f>IFERROR(VLOOKUP(C188,PRESTAMOS!$A$1:$G$10000,7,0),0)</f>
        <v>0</v>
      </c>
      <c r="J188" s="190">
        <f>IFERROR(VLOOKUP(C188,PRESTAMOS!$A$1:$G$10000,4,0),0)</f>
        <v>0</v>
      </c>
      <c r="K188" s="189">
        <f>IFERROR(VLOOKUP(C188,PRESTAMOS!$Q$1:$W$10000,3,0),0)</f>
        <v>0</v>
      </c>
      <c r="L188" s="189">
        <f>IFERROR(VLOOKUP(C188,PRESTAMOS!$Y$1:$AE$10000,3,0),0)</f>
        <v>0</v>
      </c>
      <c r="M188" s="190">
        <f>IFERROR(VLOOKUP(C188,PRESTAMOS!$Y$1:$AE$10000,7,0),0)</f>
        <v>0</v>
      </c>
      <c r="N188" s="190">
        <f>IFERROR(VLOOKUP(C188,PRESTAMOS!$Q$1:$T$10000,4,0),0)</f>
        <v>0</v>
      </c>
      <c r="O188" s="189">
        <f>IFERROR(VLOOKUP(C188,PRESTAMOS!$AG$1:$AM$10000,3,0),0)</f>
        <v>0</v>
      </c>
      <c r="P188" s="189">
        <f>IFERROR(VLOOKUP(C188,PRESTAMOS!$AO$1:$AU$10000,3,0),0)</f>
        <v>0</v>
      </c>
      <c r="Q188" s="190">
        <f>IFERROR(VLOOKUP(C188,PRESTAMOS!$AO$1:$AU$10000,7,0),0)</f>
        <v>0</v>
      </c>
      <c r="R188" s="190">
        <f>IFERROR(VLOOKUP(C188,PRESTAMOS!$AG$1:$AM$10000,4,0),0)</f>
        <v>0</v>
      </c>
      <c r="S188" s="189">
        <f>IFERROR(VLOOKUP(C188,PRESTAMOS!$AW$1:$BC$10000,3,0),0)</f>
        <v>0</v>
      </c>
      <c r="T188" s="189">
        <f>IFERROR(VLOOKUP(C188,PRESTAMOS!$BE$1:$BK$10000,3,0),0)</f>
        <v>0</v>
      </c>
      <c r="U188" s="188">
        <f>IFERROR(VLOOKUP(C188,PRESTAMOS!$BE$1:$BK$10000,7,0),0)</f>
        <v>0</v>
      </c>
      <c r="V188" s="190">
        <f>IFERROR(VLOOKUP(C188,PRESTAMOS!$AW$1:$BC$10000,4,0),0)</f>
        <v>0</v>
      </c>
      <c r="W188" s="189">
        <f>IFERROR(VLOOKUP(C188,PRESTAMOS!$BM$1:$BS$10000,3,0),0)</f>
        <v>0</v>
      </c>
      <c r="X188" s="189">
        <f>IFERROR(VLOOKUP(C188,PRESTAMOS!$BU$1:$CA$10000,3,0),0)</f>
        <v>0</v>
      </c>
      <c r="Y188" s="190">
        <f>IFERROR(VLOOKUP(C188,PRESTAMOS!$BU$1:$CA$10000,7,0),0)</f>
        <v>0</v>
      </c>
      <c r="Z188" s="190">
        <f>IFERROR(VLOOKUP(C188,PRESTAMOS!$BM$1:$BS$10000,4,0),0)</f>
        <v>0</v>
      </c>
      <c r="AA188" s="189">
        <f>IFERROR(VLOOKUP(C188,AHORRO!$P$1:$S$10000,3,0),0)</f>
        <v>6705</v>
      </c>
      <c r="AB188" s="190"/>
      <c r="AC188" s="190"/>
      <c r="AD188" s="197"/>
      <c r="AE188" s="187"/>
      <c r="AF188" s="204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7"/>
      <c r="AT188" s="187"/>
      <c r="AU188" s="187"/>
      <c r="AV188" s="187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187"/>
      <c r="BG188" s="187"/>
      <c r="BH188" s="187"/>
      <c r="BI188" s="187"/>
      <c r="BJ188" s="187"/>
      <c r="BK188" s="187"/>
      <c r="BL188" s="187"/>
      <c r="BM188" s="187"/>
      <c r="BN188" s="187"/>
      <c r="BO188" s="187"/>
      <c r="BP188" s="187"/>
      <c r="BQ188" s="187"/>
      <c r="BR188" s="187"/>
      <c r="BS188" s="187"/>
      <c r="BT188" s="187"/>
      <c r="BU188" s="187"/>
      <c r="BV188" s="187"/>
    </row>
    <row r="189" spans="1:74" x14ac:dyDescent="0.2">
      <c r="A189" s="173">
        <v>1099205441</v>
      </c>
      <c r="B189" s="170" t="s">
        <v>678</v>
      </c>
      <c r="C189" s="192">
        <v>1099205441</v>
      </c>
      <c r="D189" s="189">
        <f>IFERROR(VLOOKUP(C189,AHORRO!$F$1:$I$10000,3,0),0)</f>
        <v>75801</v>
      </c>
      <c r="E189" s="189">
        <f>IFERROR(VLOOKUP(C189,AHORRO!$A$1:$D$10000,3,0),0)</f>
        <v>101140</v>
      </c>
      <c r="F189" s="189">
        <f>IFERROR(VLOOKUP(C189,AHORRO!$K$1:$N$10000,3,0),0)</f>
        <v>75000</v>
      </c>
      <c r="G189" s="189">
        <f>IFERROR(VLOOKUP($C189,PRESTAMOS!$A$1:$C$10000,3,0),0)</f>
        <v>0</v>
      </c>
      <c r="H189" s="189">
        <f>IFERROR(VLOOKUP(C189,PRESTAMOS!$I$1:$K$10000,3,0),0)</f>
        <v>0</v>
      </c>
      <c r="I189" s="190">
        <f>IFERROR(VLOOKUP(C189,PRESTAMOS!$A$1:$G$10000,7,0),0)</f>
        <v>0</v>
      </c>
      <c r="J189" s="190">
        <f>IFERROR(VLOOKUP(C189,PRESTAMOS!$A$1:$G$10000,4,0),0)</f>
        <v>0</v>
      </c>
      <c r="K189" s="189">
        <f>IFERROR(VLOOKUP(C189,PRESTAMOS!$Q$1:$W$10000,3,0),0)</f>
        <v>0</v>
      </c>
      <c r="L189" s="189">
        <f>IFERROR(VLOOKUP(C189,PRESTAMOS!$Y$1:$AE$10000,3,0),0)</f>
        <v>0</v>
      </c>
      <c r="M189" s="190">
        <f>IFERROR(VLOOKUP(C189,PRESTAMOS!$Y$1:$AE$10000,7,0),0)</f>
        <v>0</v>
      </c>
      <c r="N189" s="190">
        <f>IFERROR(VLOOKUP(C189,PRESTAMOS!$Q$1:$T$10000,4,0),0)</f>
        <v>0</v>
      </c>
      <c r="O189" s="189">
        <f>IFERROR(VLOOKUP(C189,PRESTAMOS!$AG$1:$AM$10000,3,0),0)</f>
        <v>0</v>
      </c>
      <c r="P189" s="189">
        <f>IFERROR(VLOOKUP(C189,PRESTAMOS!$AO$1:$AU$10000,3,0),0)</f>
        <v>0</v>
      </c>
      <c r="Q189" s="190">
        <f>IFERROR(VLOOKUP(C189,PRESTAMOS!$AO$1:$AU$10000,7,0),0)</f>
        <v>0</v>
      </c>
      <c r="R189" s="190">
        <f>IFERROR(VLOOKUP(C189,PRESTAMOS!$AG$1:$AM$10000,4,0),0)</f>
        <v>0</v>
      </c>
      <c r="S189" s="189">
        <f>IFERROR(VLOOKUP(C189,PRESTAMOS!$AW$1:$BC$10000,3,0),0)</f>
        <v>0</v>
      </c>
      <c r="T189" s="189">
        <f>IFERROR(VLOOKUP(C189,PRESTAMOS!$BE$1:$BK$10000,3,0),0)</f>
        <v>0</v>
      </c>
      <c r="U189" s="188">
        <f>IFERROR(VLOOKUP(C189,PRESTAMOS!$BE$1:$BK$10000,7,0),0)</f>
        <v>0</v>
      </c>
      <c r="V189" s="190">
        <f>IFERROR(VLOOKUP(C189,PRESTAMOS!$AW$1:$BC$10000,4,0),0)</f>
        <v>0</v>
      </c>
      <c r="W189" s="189">
        <f>IFERROR(VLOOKUP(C189,PRESTAMOS!$BM$1:$BS$10000,3,0),0)</f>
        <v>0</v>
      </c>
      <c r="X189" s="189">
        <f>IFERROR(VLOOKUP(C189,PRESTAMOS!$BU$1:$CA$10000,3,0),0)</f>
        <v>0</v>
      </c>
      <c r="Y189" s="190">
        <f>IFERROR(VLOOKUP(C189,PRESTAMOS!$BU$1:$CA$10000,7,0),0)</f>
        <v>0</v>
      </c>
      <c r="Z189" s="190">
        <f>IFERROR(VLOOKUP(C189,PRESTAMOS!$BM$1:$BS$10000,4,0),0)</f>
        <v>0</v>
      </c>
      <c r="AA189" s="189">
        <f>IFERROR(VLOOKUP(C189,AHORRO!$P$1:$S$10000,3,0),0)</f>
        <v>1941</v>
      </c>
      <c r="AB189" s="190"/>
      <c r="AC189" s="190"/>
      <c r="AD189" s="197"/>
      <c r="AE189" s="187"/>
      <c r="AF189" s="204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187"/>
      <c r="BK189" s="187"/>
      <c r="BL189" s="187"/>
      <c r="BM189" s="187"/>
      <c r="BN189" s="187"/>
      <c r="BO189" s="187"/>
      <c r="BP189" s="187"/>
      <c r="BQ189" s="187"/>
      <c r="BR189" s="187"/>
      <c r="BS189" s="187"/>
      <c r="BT189" s="187"/>
      <c r="BU189" s="187"/>
      <c r="BV189" s="187"/>
    </row>
    <row r="190" spans="1:74" x14ac:dyDescent="0.2">
      <c r="A190" s="186">
        <v>9145203</v>
      </c>
      <c r="B190" s="187" t="s">
        <v>570</v>
      </c>
      <c r="C190" s="188">
        <v>9145203</v>
      </c>
      <c r="D190" s="189">
        <f>IFERROR(VLOOKUP(C190,AHORRO!$F$1:$I$10000,3,0),0)</f>
        <v>206856</v>
      </c>
      <c r="E190" s="189">
        <f>IFERROR(VLOOKUP(C190,AHORRO!$A$1:$D$10000,3,0),0)</f>
        <v>82232</v>
      </c>
      <c r="F190" s="189">
        <f>IFERROR(VLOOKUP(C190,AHORRO!$K$1:$N$10000,3,0),0)</f>
        <v>203600</v>
      </c>
      <c r="G190" s="189">
        <f>IFERROR(VLOOKUP($C190,PRESTAMOS!$A$1:$C$10000,3,0),0)</f>
        <v>1300000</v>
      </c>
      <c r="H190" s="189">
        <f>IFERROR(VLOOKUP(C190,PRESTAMOS!$I$1:$K$10000,3,0),0)</f>
        <v>81668</v>
      </c>
      <c r="I190" s="190">
        <f>IFERROR(VLOOKUP(C190,PRESTAMOS!$A$1:$G$10000,7,0),0)</f>
        <v>12</v>
      </c>
      <c r="J190" s="190" t="str">
        <f>IFERROR(VLOOKUP(C190,PRESTAMOS!$A$1:$G$10000,4,0),0)</f>
        <v>LIBRE INVERSION</v>
      </c>
      <c r="K190" s="189">
        <f>IFERROR(VLOOKUP(C190,PRESTAMOS!$Q$1:$W$10000,3,0),0)</f>
        <v>351900</v>
      </c>
      <c r="L190" s="189">
        <f>IFERROR(VLOOKUP(C190,PRESTAMOS!$Y$1:$AE$10000,3,0),0)</f>
        <v>68</v>
      </c>
      <c r="M190" s="190">
        <f>IFERROR(VLOOKUP(C190,PRESTAMOS!$Y$1:$AE$10000,7,0),0)</f>
        <v>34</v>
      </c>
      <c r="N190" s="190" t="str">
        <f>IFERROR(VLOOKUP(C190,PRESTAMOS!$Q$1:$T$10000,4,0),0)</f>
        <v>PLAN FUNERARIO</v>
      </c>
      <c r="O190" s="189">
        <f>IFERROR(VLOOKUP(C190,PRESTAMOS!$AG$1:$AM$10000,3,0),0)</f>
        <v>0</v>
      </c>
      <c r="P190" s="189">
        <f>IFERROR(VLOOKUP(C190,PRESTAMOS!$AO$1:$AU$10000,3,0),0)</f>
        <v>0</v>
      </c>
      <c r="Q190" s="190">
        <f>IFERROR(VLOOKUP(C190,PRESTAMOS!$AO$1:$AU$10000,7,0),0)</f>
        <v>0</v>
      </c>
      <c r="R190" s="190">
        <f>IFERROR(VLOOKUP(C190,PRESTAMOS!$AG$1:$AM$10000,4,0),0)</f>
        <v>0</v>
      </c>
      <c r="S190" s="189">
        <f>IFERROR(VLOOKUP(C190,PRESTAMOS!$AW$1:$BC$10000,3,0),0)</f>
        <v>0</v>
      </c>
      <c r="T190" s="189">
        <f>IFERROR(VLOOKUP(C190,PRESTAMOS!$BE$1:$BK$10000,3,0),0)</f>
        <v>0</v>
      </c>
      <c r="U190" s="188">
        <f>IFERROR(VLOOKUP(C190,PRESTAMOS!$BE$1:$BK$10000,7,0),0)</f>
        <v>0</v>
      </c>
      <c r="V190" s="190">
        <f>IFERROR(VLOOKUP(C190,PRESTAMOS!$AW$1:$BC$10000,4,0),0)</f>
        <v>0</v>
      </c>
      <c r="W190" s="189">
        <f>IFERROR(VLOOKUP(C190,PRESTAMOS!$BM$1:$BS$10000,3,0),0)</f>
        <v>0</v>
      </c>
      <c r="X190" s="189">
        <f>IFERROR(VLOOKUP(C190,PRESTAMOS!$BU$1:$CA$10000,3,0),0)</f>
        <v>0</v>
      </c>
      <c r="Y190" s="190">
        <f>IFERROR(VLOOKUP(C190,PRESTAMOS!$BU$1:$CA$10000,7,0),0)</f>
        <v>0</v>
      </c>
      <c r="Z190" s="190">
        <f>IFERROR(VLOOKUP(C190,PRESTAMOS!$BM$1:$BS$10000,4,0),0)</f>
        <v>0</v>
      </c>
      <c r="AA190" s="189">
        <f>IFERROR(VLOOKUP(C190,AHORRO!$P$1:$S$10000,3,0),0)</f>
        <v>16644</v>
      </c>
      <c r="AB190" s="190"/>
      <c r="AC190" s="190"/>
      <c r="AD190" s="197"/>
      <c r="AE190" s="187"/>
      <c r="AF190" s="204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187"/>
      <c r="AU190" s="187"/>
      <c r="AV190" s="187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  <c r="BI190" s="187"/>
      <c r="BJ190" s="187"/>
      <c r="BK190" s="187"/>
      <c r="BL190" s="187"/>
      <c r="BM190" s="187"/>
      <c r="BN190" s="187"/>
      <c r="BO190" s="187"/>
      <c r="BP190" s="187"/>
      <c r="BQ190" s="187"/>
      <c r="BR190" s="187"/>
      <c r="BS190" s="187"/>
      <c r="BT190" s="187"/>
      <c r="BU190" s="187"/>
      <c r="BV190" s="187"/>
    </row>
    <row r="191" spans="1:74" x14ac:dyDescent="0.2">
      <c r="A191" s="205">
        <v>91218538</v>
      </c>
      <c r="B191" s="187" t="s">
        <v>142</v>
      </c>
      <c r="C191" s="188">
        <v>91218538</v>
      </c>
      <c r="D191" s="189">
        <f>IFERROR(VLOOKUP(C191,AHORRO!$F$1:$I$10000,3,0),0)</f>
        <v>809974.54</v>
      </c>
      <c r="E191" s="189">
        <f>IFERROR(VLOOKUP(C191,AHORRO!$A$1:$D$10000,3,0),0)</f>
        <v>66072</v>
      </c>
      <c r="F191" s="189">
        <f>IFERROR(VLOOKUP(C191,AHORRO!$K$1:$N$10000,3,0),0)</f>
        <v>571791</v>
      </c>
      <c r="G191" s="189">
        <f>IFERROR(VLOOKUP($C191,PRESTAMOS!$A$1:$C$10000,3,0),0)</f>
        <v>203781</v>
      </c>
      <c r="H191" s="189">
        <f>IFERROR(VLOOKUP(C191,PRESTAMOS!$I$1:$K$10000,3,0),0)</f>
        <v>4863</v>
      </c>
      <c r="I191" s="190">
        <f>IFERROR(VLOOKUP(C191,PRESTAMOS!$A$1:$G$10000,7,0),0)</f>
        <v>4</v>
      </c>
      <c r="J191" s="190" t="str">
        <f>IFERROR(VLOOKUP(C191,PRESTAMOS!$A$1:$G$10000,4,0),0)</f>
        <v>LIBRE INVERSION</v>
      </c>
      <c r="K191" s="189">
        <f>IFERROR(VLOOKUP(C191,PRESTAMOS!$Q$1:$W$10000,3,0),0)</f>
        <v>0</v>
      </c>
      <c r="L191" s="189">
        <f>IFERROR(VLOOKUP(C191,PRESTAMOS!$Y$1:$AE$10000,3,0),0)</f>
        <v>0</v>
      </c>
      <c r="M191" s="190">
        <f>IFERROR(VLOOKUP(C191,PRESTAMOS!$Y$1:$AE$10000,7,0),0)</f>
        <v>0</v>
      </c>
      <c r="N191" s="190">
        <f>IFERROR(VLOOKUP(C191,PRESTAMOS!$Q$1:$T$10000,4,0),0)</f>
        <v>0</v>
      </c>
      <c r="O191" s="189">
        <f>IFERROR(VLOOKUP(C191,PRESTAMOS!$AG$1:$AM$10000,3,0),0)</f>
        <v>0</v>
      </c>
      <c r="P191" s="189">
        <f>IFERROR(VLOOKUP(C191,PRESTAMOS!$AO$1:$AU$10000,3,0),0)</f>
        <v>0</v>
      </c>
      <c r="Q191" s="190">
        <f>IFERROR(VLOOKUP(C191,PRESTAMOS!$AO$1:$AU$10000,7,0),0)</f>
        <v>0</v>
      </c>
      <c r="R191" s="190">
        <f>IFERROR(VLOOKUP(C191,PRESTAMOS!$AG$1:$AM$10000,4,0),0)</f>
        <v>0</v>
      </c>
      <c r="S191" s="189">
        <f>IFERROR(VLOOKUP(C191,PRESTAMOS!$AW$1:$BC$10000,3,0),0)</f>
        <v>0</v>
      </c>
      <c r="T191" s="189">
        <f>IFERROR(VLOOKUP(C191,PRESTAMOS!$BE$1:$BK$10000,3,0),0)</f>
        <v>0</v>
      </c>
      <c r="U191" s="188">
        <f>IFERROR(VLOOKUP(C191,PRESTAMOS!$BE$1:$BK$10000,7,0),0)</f>
        <v>0</v>
      </c>
      <c r="V191" s="190">
        <f>IFERROR(VLOOKUP(C191,PRESTAMOS!$AW$1:$BC$10000,4,0),0)</f>
        <v>0</v>
      </c>
      <c r="W191" s="189">
        <f>IFERROR(VLOOKUP(C191,PRESTAMOS!$BM$1:$BS$10000,3,0),0)</f>
        <v>0</v>
      </c>
      <c r="X191" s="189">
        <f>IFERROR(VLOOKUP(C191,PRESTAMOS!$BU$1:$CA$10000,3,0),0)</f>
        <v>0</v>
      </c>
      <c r="Y191" s="190">
        <f>IFERROR(VLOOKUP(C191,PRESTAMOS!$BU$1:$CA$10000,7,0),0)</f>
        <v>0</v>
      </c>
      <c r="Z191" s="190">
        <f>IFERROR(VLOOKUP(C191,PRESTAMOS!$BM$1:$BS$10000,4,0),0)</f>
        <v>0</v>
      </c>
      <c r="AA191" s="189">
        <f>IFERROR(VLOOKUP(C191,AHORRO!$P$1:$S$10000,3,0),0)</f>
        <v>26005</v>
      </c>
      <c r="AB191" s="190"/>
      <c r="AC191" s="190"/>
      <c r="AD191" s="197"/>
      <c r="AE191" s="187"/>
      <c r="AF191" s="204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7"/>
      <c r="AT191" s="187"/>
      <c r="AU191" s="187"/>
      <c r="AV191" s="187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187"/>
      <c r="BG191" s="187"/>
      <c r="BH191" s="187"/>
      <c r="BI191" s="187"/>
      <c r="BJ191" s="187"/>
      <c r="BK191" s="187"/>
      <c r="BL191" s="187"/>
      <c r="BM191" s="187"/>
      <c r="BN191" s="187"/>
      <c r="BO191" s="187"/>
      <c r="BP191" s="187"/>
      <c r="BQ191" s="187"/>
      <c r="BR191" s="187"/>
      <c r="BS191" s="187"/>
      <c r="BT191" s="187"/>
      <c r="BU191" s="187"/>
      <c r="BV191" s="187"/>
    </row>
    <row r="192" spans="1:74" x14ac:dyDescent="0.2">
      <c r="A192" s="186">
        <v>12345678</v>
      </c>
      <c r="B192" s="187" t="s">
        <v>45</v>
      </c>
      <c r="C192" s="188">
        <v>13277313</v>
      </c>
      <c r="D192" s="189">
        <f>IFERROR(VLOOKUP(C192,AHORRO!$F$1:$I$10000,3,0),0)</f>
        <v>2733646</v>
      </c>
      <c r="E192" s="189">
        <f>IFERROR(VLOOKUP(C192,AHORRO!$A$1:$D$10000,3,0),0)</f>
        <v>0</v>
      </c>
      <c r="F192" s="189">
        <f>IFERROR(VLOOKUP(C192,AHORRO!$K$1:$N$10000,3,0),0)</f>
        <v>3064506</v>
      </c>
      <c r="G192" s="189">
        <f>IFERROR(VLOOKUP($C192,PRESTAMOS!$A$1:$C$10000,3,0),0)</f>
        <v>1460713</v>
      </c>
      <c r="H192" s="189">
        <f>IFERROR(VLOOKUP(C192,PRESTAMOS!$I$1:$K$10000,3,0),0)</f>
        <v>270851</v>
      </c>
      <c r="I192" s="190">
        <f>IFERROR(VLOOKUP(C192,PRESTAMOS!$A$1:$G$10000,7,0),0)</f>
        <v>36</v>
      </c>
      <c r="J192" s="190" t="str">
        <f>IFERROR(VLOOKUP(C192,PRESTAMOS!$A$1:$G$10000,4,0),0)</f>
        <v>LIBRE INVERSION</v>
      </c>
      <c r="K192" s="189">
        <f>IFERROR(VLOOKUP(C192,PRESTAMOS!$Q$1:$W$10000,3,0),0)</f>
        <v>2000808</v>
      </c>
      <c r="L192" s="189">
        <f>IFERROR(VLOOKUP(C192,PRESTAMOS!$Y$1:$AE$10000,3,0),0)</f>
        <v>370506</v>
      </c>
      <c r="M192" s="190">
        <f>IFERROR(VLOOKUP(C192,PRESTAMOS!$Y$1:$AE$10000,7,0),0)</f>
        <v>38</v>
      </c>
      <c r="N192" s="190" t="str">
        <f>IFERROR(VLOOKUP(C192,PRESTAMOS!$Q$1:$T$10000,4,0),0)</f>
        <v>LIBRE INVERSION</v>
      </c>
      <c r="O192" s="189">
        <f>IFERROR(VLOOKUP(C192,PRESTAMOS!$AG$1:$AM$10000,3,0),0)</f>
        <v>13658908</v>
      </c>
      <c r="P192" s="189">
        <f>IFERROR(VLOOKUP(C192,PRESTAMOS!$AO$1:$AU$10000,3,0),0)</f>
        <v>4790957</v>
      </c>
      <c r="Q192" s="190">
        <f>IFERROR(VLOOKUP(C192,PRESTAMOS!$AO$1:$AU$10000,7,0),0)</f>
        <v>105</v>
      </c>
      <c r="R192" s="190" t="str">
        <f>IFERROR(VLOOKUP(C192,PRESTAMOS!$AG$1:$AM$10000,4,0),0)</f>
        <v>VEHICULO</v>
      </c>
      <c r="S192" s="189">
        <f>IFERROR(VLOOKUP(C192,PRESTAMOS!$AW$1:$BC$10000,3,0),0)</f>
        <v>0</v>
      </c>
      <c r="T192" s="189">
        <f>IFERROR(VLOOKUP(C192,PRESTAMOS!$BE$1:$BK$10000,3,0),0)</f>
        <v>0</v>
      </c>
      <c r="U192" s="188">
        <f>IFERROR(VLOOKUP(C192,PRESTAMOS!$BE$1:$BK$10000,7,0),0)</f>
        <v>0</v>
      </c>
      <c r="V192" s="190">
        <f>IFERROR(VLOOKUP(C192,PRESTAMOS!$AW$1:$BC$10000,4,0),0)</f>
        <v>0</v>
      </c>
      <c r="W192" s="189">
        <f>IFERROR(VLOOKUP(C192,PRESTAMOS!$BM$1:$BS$10000,3,0),0)</f>
        <v>0</v>
      </c>
      <c r="X192" s="189">
        <f>IFERROR(VLOOKUP(C192,PRESTAMOS!$BU$1:$CA$10000,3,0),0)</f>
        <v>0</v>
      </c>
      <c r="Y192" s="190">
        <f>IFERROR(VLOOKUP(C192,PRESTAMOS!$BU$1:$CA$10000,7,0),0)</f>
        <v>0</v>
      </c>
      <c r="Z192" s="190">
        <f>IFERROR(VLOOKUP(C192,PRESTAMOS!$BM$1:$BS$10000,4,0),0)</f>
        <v>0</v>
      </c>
      <c r="AA192" s="189">
        <f>IFERROR(VLOOKUP(C192,AHORRO!$P$1:$S$10000,3,0),0)</f>
        <v>63811</v>
      </c>
      <c r="AB192" s="190"/>
      <c r="AC192" s="190"/>
      <c r="AD192" s="197"/>
      <c r="AE192" s="187"/>
      <c r="AF192" s="204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187"/>
      <c r="AU192" s="187"/>
      <c r="AV192" s="187"/>
      <c r="AW192" s="187"/>
      <c r="AX192" s="187"/>
      <c r="AY192" s="187"/>
      <c r="AZ192" s="187"/>
      <c r="BA192" s="187"/>
      <c r="BB192" s="187"/>
      <c r="BC192" s="187"/>
      <c r="BD192" s="187"/>
      <c r="BE192" s="187"/>
      <c r="BF192" s="187"/>
      <c r="BG192" s="187"/>
      <c r="BH192" s="187"/>
      <c r="BI192" s="187"/>
      <c r="BJ192" s="187"/>
      <c r="BK192" s="187"/>
      <c r="BL192" s="187"/>
      <c r="BM192" s="187"/>
      <c r="BN192" s="187"/>
      <c r="BO192" s="187"/>
      <c r="BP192" s="187"/>
      <c r="BQ192" s="187"/>
      <c r="BR192" s="187"/>
      <c r="BS192" s="187"/>
      <c r="BT192" s="187"/>
      <c r="BU192" s="187"/>
      <c r="BV192" s="187"/>
    </row>
    <row r="193" spans="1:74" x14ac:dyDescent="0.2">
      <c r="A193" s="196">
        <v>1090447473</v>
      </c>
      <c r="B193" s="194" t="s">
        <v>662</v>
      </c>
      <c r="C193" s="195">
        <v>1090447473</v>
      </c>
      <c r="D193" s="189">
        <f>IFERROR(VLOOKUP(C193,AHORRO!$F$1:$I$10000,3,0),0)</f>
        <v>50907</v>
      </c>
      <c r="E193" s="189">
        <f>IFERROR(VLOOKUP(C193,AHORRO!$A$1:$D$10000,3,0),0)</f>
        <v>0</v>
      </c>
      <c r="F193" s="189">
        <f>IFERROR(VLOOKUP(C193,AHORRO!$K$1:$N$10000,3,0),0)</f>
        <v>50302</v>
      </c>
      <c r="G193" s="189">
        <f>IFERROR(VLOOKUP($C193,PRESTAMOS!$A$1:$C$10000,3,0),0)</f>
        <v>0</v>
      </c>
      <c r="H193" s="189">
        <f>IFERROR(VLOOKUP(C193,PRESTAMOS!$I$1:$K$10000,3,0),0)</f>
        <v>0</v>
      </c>
      <c r="I193" s="190">
        <f>IFERROR(VLOOKUP(C193,PRESTAMOS!$A$1:$G$10000,7,0),0)</f>
        <v>0</v>
      </c>
      <c r="J193" s="190">
        <f>IFERROR(VLOOKUP(C193,PRESTAMOS!$A$1:$G$10000,4,0),0)</f>
        <v>0</v>
      </c>
      <c r="K193" s="189">
        <f>IFERROR(VLOOKUP(C193,PRESTAMOS!$Q$1:$W$10000,3,0),0)</f>
        <v>0</v>
      </c>
      <c r="L193" s="189">
        <f>IFERROR(VLOOKUP(C193,PRESTAMOS!$Y$1:$AE$10000,3,0),0)</f>
        <v>0</v>
      </c>
      <c r="M193" s="190">
        <f>IFERROR(VLOOKUP(C193,PRESTAMOS!$Y$1:$AE$10000,7,0),0)</f>
        <v>0</v>
      </c>
      <c r="N193" s="190">
        <f>IFERROR(VLOOKUP(C193,PRESTAMOS!$Q$1:$T$10000,4,0),0)</f>
        <v>0</v>
      </c>
      <c r="O193" s="189">
        <f>IFERROR(VLOOKUP(C193,PRESTAMOS!$AG$1:$AM$10000,3,0),0)</f>
        <v>0</v>
      </c>
      <c r="P193" s="189">
        <f>IFERROR(VLOOKUP(C193,PRESTAMOS!$AO$1:$AU$10000,3,0),0)</f>
        <v>0</v>
      </c>
      <c r="Q193" s="190">
        <f>IFERROR(VLOOKUP(C193,PRESTAMOS!$AO$1:$AU$10000,7,0),0)</f>
        <v>0</v>
      </c>
      <c r="R193" s="190">
        <f>IFERROR(VLOOKUP(C193,PRESTAMOS!$AG$1:$AM$10000,4,0),0)</f>
        <v>0</v>
      </c>
      <c r="S193" s="189">
        <f>IFERROR(VLOOKUP(C193,PRESTAMOS!$AW$1:$BC$10000,3,0),0)</f>
        <v>0</v>
      </c>
      <c r="T193" s="189">
        <f>IFERROR(VLOOKUP(C193,PRESTAMOS!$BE$1:$BK$10000,3,0),0)</f>
        <v>0</v>
      </c>
      <c r="U193" s="188">
        <f>IFERROR(VLOOKUP(C193,PRESTAMOS!$BE$1:$BK$10000,7,0),0)</f>
        <v>0</v>
      </c>
      <c r="V193" s="190">
        <f>IFERROR(VLOOKUP(C193,PRESTAMOS!$AW$1:$BC$10000,4,0),0)</f>
        <v>0</v>
      </c>
      <c r="W193" s="189">
        <f>IFERROR(VLOOKUP(C193,PRESTAMOS!$BM$1:$BS$10000,3,0),0)</f>
        <v>0</v>
      </c>
      <c r="X193" s="189">
        <f>IFERROR(VLOOKUP(C193,PRESTAMOS!$BU$1:$CA$10000,3,0),0)</f>
        <v>0</v>
      </c>
      <c r="Y193" s="190">
        <f>IFERROR(VLOOKUP(C193,PRESTAMOS!$BU$1:$CA$10000,7,0),0)</f>
        <v>0</v>
      </c>
      <c r="Z193" s="190">
        <f>IFERROR(VLOOKUP(C193,PRESTAMOS!$BM$1:$BS$10000,4,0),0)</f>
        <v>0</v>
      </c>
      <c r="AA193" s="189">
        <f>IFERROR(VLOOKUP(C193,AHORRO!$P$1:$S$10000,3,0),0)</f>
        <v>3208</v>
      </c>
      <c r="AB193" s="190"/>
      <c r="AC193" s="190"/>
      <c r="AD193" s="197"/>
      <c r="AE193" s="187"/>
      <c r="AF193" s="204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7"/>
      <c r="AT193" s="187"/>
      <c r="AU193" s="187"/>
      <c r="AV193" s="187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187"/>
      <c r="BG193" s="187"/>
      <c r="BH193" s="187"/>
      <c r="BI193" s="187"/>
      <c r="BJ193" s="187"/>
      <c r="BK193" s="187"/>
      <c r="BL193" s="187"/>
      <c r="BM193" s="187"/>
      <c r="BN193" s="187"/>
      <c r="BO193" s="187"/>
      <c r="BP193" s="187"/>
      <c r="BQ193" s="187"/>
      <c r="BR193" s="187"/>
      <c r="BS193" s="187"/>
      <c r="BT193" s="187"/>
      <c r="BU193" s="187"/>
      <c r="BV193" s="187"/>
    </row>
    <row r="194" spans="1:74" x14ac:dyDescent="0.2">
      <c r="A194" s="173">
        <v>74380041</v>
      </c>
      <c r="B194" s="170" t="s">
        <v>536</v>
      </c>
      <c r="C194" s="192">
        <v>74380041</v>
      </c>
      <c r="D194" s="189">
        <f>IFERROR(VLOOKUP(C194,AHORRO!$F$1:$I$10000,3,0),0)</f>
        <v>549841</v>
      </c>
      <c r="E194" s="189">
        <f>IFERROR(VLOOKUP(C194,AHORRO!$A$1:$D$10000,3,0),0)</f>
        <v>227862</v>
      </c>
      <c r="F194" s="189">
        <f>IFERROR(VLOOKUP(C194,AHORRO!$K$1:$N$10000,3,0),0)</f>
        <v>536250</v>
      </c>
      <c r="G194" s="189">
        <f>IFERROR(VLOOKUP($C194,PRESTAMOS!$A$1:$C$10000,3,0),0)</f>
        <v>0</v>
      </c>
      <c r="H194" s="189">
        <f>IFERROR(VLOOKUP(C194,PRESTAMOS!$I$1:$K$10000,3,0),0)</f>
        <v>0</v>
      </c>
      <c r="I194" s="190">
        <f>IFERROR(VLOOKUP(C194,PRESTAMOS!$A$1:$G$10000,7,0),0)</f>
        <v>0</v>
      </c>
      <c r="J194" s="190">
        <f>IFERROR(VLOOKUP(C194,PRESTAMOS!$A$1:$G$10000,4,0),0)</f>
        <v>0</v>
      </c>
      <c r="K194" s="189">
        <f>IFERROR(VLOOKUP(C194,PRESTAMOS!$Q$1:$W$10000,3,0),0)</f>
        <v>0</v>
      </c>
      <c r="L194" s="189">
        <f>IFERROR(VLOOKUP(C194,PRESTAMOS!$Y$1:$AE$10000,3,0),0)</f>
        <v>0</v>
      </c>
      <c r="M194" s="190">
        <f>IFERROR(VLOOKUP(C194,PRESTAMOS!$Y$1:$AE$10000,7,0),0)</f>
        <v>0</v>
      </c>
      <c r="N194" s="190">
        <f>IFERROR(VLOOKUP(C194,PRESTAMOS!$Q$1:$T$10000,4,0),0)</f>
        <v>0</v>
      </c>
      <c r="O194" s="189">
        <f>IFERROR(VLOOKUP(C194,PRESTAMOS!$AG$1:$AM$10000,3,0),0)</f>
        <v>0</v>
      </c>
      <c r="P194" s="189">
        <f>IFERROR(VLOOKUP(C194,PRESTAMOS!$AO$1:$AU$10000,3,0),0)</f>
        <v>0</v>
      </c>
      <c r="Q194" s="190">
        <f>IFERROR(VLOOKUP(C194,PRESTAMOS!$AO$1:$AU$10000,7,0),0)</f>
        <v>0</v>
      </c>
      <c r="R194" s="190">
        <f>IFERROR(VLOOKUP(C194,PRESTAMOS!$AG$1:$AM$10000,4,0),0)</f>
        <v>0</v>
      </c>
      <c r="S194" s="189">
        <f>IFERROR(VLOOKUP(C194,PRESTAMOS!$AW$1:$BC$10000,3,0),0)</f>
        <v>0</v>
      </c>
      <c r="T194" s="189">
        <f>IFERROR(VLOOKUP(C194,PRESTAMOS!$BE$1:$BK$10000,3,0),0)</f>
        <v>0</v>
      </c>
      <c r="U194" s="188">
        <f>IFERROR(VLOOKUP(C194,PRESTAMOS!$BE$1:$BK$10000,7,0),0)</f>
        <v>0</v>
      </c>
      <c r="V194" s="190">
        <f>IFERROR(VLOOKUP(C194,PRESTAMOS!$AW$1:$BC$10000,4,0),0)</f>
        <v>0</v>
      </c>
      <c r="W194" s="189">
        <f>IFERROR(VLOOKUP(C194,PRESTAMOS!$BM$1:$BS$10000,3,0),0)</f>
        <v>0</v>
      </c>
      <c r="X194" s="189">
        <f>IFERROR(VLOOKUP(C194,PRESTAMOS!$BU$1:$CA$10000,3,0),0)</f>
        <v>0</v>
      </c>
      <c r="Y194" s="190">
        <f>IFERROR(VLOOKUP(C194,PRESTAMOS!$BU$1:$CA$10000,7,0),0)</f>
        <v>0</v>
      </c>
      <c r="Z194" s="190">
        <f>IFERROR(VLOOKUP(C194,PRESTAMOS!$BM$1:$BS$10000,4,0),0)</f>
        <v>0</v>
      </c>
      <c r="AA194" s="189">
        <f>IFERROR(VLOOKUP(C194,AHORRO!$P$1:$S$10000,3,0),0)</f>
        <v>20099</v>
      </c>
      <c r="AB194" s="190"/>
      <c r="AC194" s="190"/>
      <c r="AD194" s="197"/>
      <c r="AE194" s="187"/>
      <c r="AF194" s="204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7"/>
      <c r="AT194" s="187"/>
      <c r="AU194" s="187"/>
      <c r="AV194" s="187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187"/>
      <c r="BG194" s="187"/>
      <c r="BH194" s="187"/>
      <c r="BI194" s="187"/>
      <c r="BJ194" s="187"/>
      <c r="BK194" s="187"/>
      <c r="BL194" s="187"/>
      <c r="BM194" s="187"/>
      <c r="BN194" s="187"/>
      <c r="BO194" s="187"/>
      <c r="BP194" s="187"/>
      <c r="BQ194" s="187"/>
      <c r="BR194" s="187"/>
      <c r="BS194" s="187"/>
      <c r="BT194" s="187"/>
      <c r="BU194" s="187"/>
      <c r="BV194" s="187"/>
    </row>
    <row r="195" spans="1:74" x14ac:dyDescent="0.2">
      <c r="A195" s="186">
        <v>91488799</v>
      </c>
      <c r="B195" s="187" t="s">
        <v>383</v>
      </c>
      <c r="C195" s="188">
        <v>91488799</v>
      </c>
      <c r="D195" s="189">
        <f>IFERROR(VLOOKUP(C195,AHORRO!$F$1:$I$10000,3,0),0)</f>
        <v>381444</v>
      </c>
      <c r="E195" s="189">
        <f>IFERROR(VLOOKUP(C195,AHORRO!$A$1:$D$10000,3,0),0)</f>
        <v>100475</v>
      </c>
      <c r="F195" s="189">
        <f>IFERROR(VLOOKUP(C195,AHORRO!$K$1:$N$10000,3,0),0)</f>
        <v>367321</v>
      </c>
      <c r="G195" s="189">
        <f>IFERROR(VLOOKUP($C195,PRESTAMOS!$A$1:$C$10000,3,0),0)</f>
        <v>287073</v>
      </c>
      <c r="H195" s="189">
        <f>IFERROR(VLOOKUP(C195,PRESTAMOS!$I$1:$K$10000,3,0),0)</f>
        <v>12407</v>
      </c>
      <c r="I195" s="190">
        <f>IFERROR(VLOOKUP(C195,PRESTAMOS!$A$1:$G$10000,7,0),0)</f>
        <v>8</v>
      </c>
      <c r="J195" s="190" t="str">
        <f>IFERROR(VLOOKUP(C195,PRESTAMOS!$A$1:$G$10000,4,0),0)</f>
        <v>LIBRE INVERSION</v>
      </c>
      <c r="K195" s="189">
        <f>IFERROR(VLOOKUP(C195,PRESTAMOS!$Q$1:$W$10000,3,0),0)</f>
        <v>41528</v>
      </c>
      <c r="L195" s="189">
        <f>IFERROR(VLOOKUP(C195,PRESTAMOS!$Y$1:$AE$10000,3,0),0)</f>
        <v>592</v>
      </c>
      <c r="M195" s="190">
        <f>IFERROR(VLOOKUP(C195,PRESTAMOS!$Y$1:$AE$10000,7,0),0)</f>
        <v>2</v>
      </c>
      <c r="N195" s="190" t="str">
        <f>IFERROR(VLOOKUP(C195,PRESTAMOS!$Q$1:$T$10000,4,0),0)</f>
        <v>LIBRE INVERSION</v>
      </c>
      <c r="O195" s="189">
        <f>IFERROR(VLOOKUP(C195,PRESTAMOS!$AG$1:$AM$10000,3,0),0)</f>
        <v>161501</v>
      </c>
      <c r="P195" s="189">
        <f>IFERROR(VLOOKUP(C195,PRESTAMOS!$AO$1:$AU$10000,3,0),0)</f>
        <v>6979</v>
      </c>
      <c r="Q195" s="190">
        <f>IFERROR(VLOOKUP(C195,PRESTAMOS!$AO$1:$AU$10000,7,0),0)</f>
        <v>8</v>
      </c>
      <c r="R195" s="190" t="str">
        <f>IFERROR(VLOOKUP(C195,PRESTAMOS!$AG$1:$AM$10000,4,0),0)</f>
        <v>LIBRE INVERSION</v>
      </c>
      <c r="S195" s="189">
        <f>IFERROR(VLOOKUP(C195,PRESTAMOS!$AW$1:$BC$10000,3,0),0)</f>
        <v>0</v>
      </c>
      <c r="T195" s="189">
        <f>IFERROR(VLOOKUP(C195,PRESTAMOS!$BE$1:$BK$10000,3,0),0)</f>
        <v>0</v>
      </c>
      <c r="U195" s="188">
        <f>IFERROR(VLOOKUP(C195,PRESTAMOS!$BE$1:$BK$10000,7,0),0)</f>
        <v>0</v>
      </c>
      <c r="V195" s="190">
        <f>IFERROR(VLOOKUP(C195,PRESTAMOS!$AW$1:$BC$10000,4,0),0)</f>
        <v>0</v>
      </c>
      <c r="W195" s="189">
        <f>IFERROR(VLOOKUP(C195,PRESTAMOS!$BM$1:$BS$10000,3,0),0)</f>
        <v>0</v>
      </c>
      <c r="X195" s="189">
        <f>IFERROR(VLOOKUP(C195,PRESTAMOS!$BU$1:$CA$10000,3,0),0)</f>
        <v>0</v>
      </c>
      <c r="Y195" s="190">
        <f>IFERROR(VLOOKUP(C195,PRESTAMOS!$BU$1:$CA$10000,7,0),0)</f>
        <v>0</v>
      </c>
      <c r="Z195" s="190">
        <f>IFERROR(VLOOKUP(C195,PRESTAMOS!$BM$1:$BS$10000,4,0),0)</f>
        <v>0</v>
      </c>
      <c r="AA195" s="189">
        <f>IFERROR(VLOOKUP(C195,AHORRO!$P$1:$S$10000,3,0),0)</f>
        <v>21771</v>
      </c>
      <c r="AB195" s="190"/>
      <c r="AC195" s="190"/>
      <c r="AD195" s="197"/>
      <c r="AE195" s="187"/>
      <c r="AF195" s="204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7"/>
      <c r="AT195" s="187"/>
      <c r="AU195" s="187"/>
      <c r="AV195" s="187"/>
      <c r="AW195" s="187"/>
      <c r="AX195" s="187"/>
      <c r="AY195" s="187"/>
      <c r="AZ195" s="187"/>
      <c r="BA195" s="187"/>
      <c r="BB195" s="187"/>
      <c r="BC195" s="187"/>
      <c r="BD195" s="187"/>
      <c r="BE195" s="187"/>
      <c r="BF195" s="187"/>
      <c r="BG195" s="187"/>
      <c r="BH195" s="187"/>
      <c r="BI195" s="187"/>
      <c r="BJ195" s="187"/>
      <c r="BK195" s="187"/>
      <c r="BL195" s="187"/>
      <c r="BM195" s="187"/>
      <c r="BN195" s="187"/>
      <c r="BO195" s="187"/>
      <c r="BP195" s="187"/>
      <c r="BQ195" s="187"/>
      <c r="BR195" s="187"/>
      <c r="BS195" s="187"/>
      <c r="BT195" s="187"/>
      <c r="BU195" s="187"/>
      <c r="BV195" s="187"/>
    </row>
    <row r="196" spans="1:74" x14ac:dyDescent="0.2">
      <c r="A196" s="196">
        <v>74377271</v>
      </c>
      <c r="B196" s="194" t="s">
        <v>558</v>
      </c>
      <c r="C196" s="195">
        <v>74377271</v>
      </c>
      <c r="D196" s="189">
        <f>IFERROR(VLOOKUP(C196,AHORRO!$F$1:$I$10000,3,0),0)</f>
        <v>187350</v>
      </c>
      <c r="E196" s="189">
        <f>IFERROR(VLOOKUP(C196,AHORRO!$A$1:$D$10000,3,0),0)</f>
        <v>0</v>
      </c>
      <c r="F196" s="189">
        <f>IFERROR(VLOOKUP(C196,AHORRO!$K$1:$N$10000,3,0),0)</f>
        <v>183600</v>
      </c>
      <c r="G196" s="189">
        <f>IFERROR(VLOOKUP($C196,PRESTAMOS!$A$1:$C$10000,3,0),0)</f>
        <v>351637</v>
      </c>
      <c r="H196" s="189">
        <f>IFERROR(VLOOKUP(C196,PRESTAMOS!$I$1:$K$10000,3,0),0)</f>
        <v>13490</v>
      </c>
      <c r="I196" s="190">
        <f>IFERROR(VLOOKUP(C196,PRESTAMOS!$A$1:$G$10000,7,0),0)</f>
        <v>7</v>
      </c>
      <c r="J196" s="190" t="str">
        <f>IFERROR(VLOOKUP(C196,PRESTAMOS!$A$1:$G$10000,4,0),0)</f>
        <v>LIBRE INVERSION</v>
      </c>
      <c r="K196" s="189">
        <f>IFERROR(VLOOKUP(C196,PRESTAMOS!$Q$1:$W$10000,3,0),0)</f>
        <v>0</v>
      </c>
      <c r="L196" s="189">
        <f>IFERROR(VLOOKUP(C196,PRESTAMOS!$Y$1:$AE$10000,3,0),0)</f>
        <v>0</v>
      </c>
      <c r="M196" s="190">
        <f>IFERROR(VLOOKUP(C196,PRESTAMOS!$Y$1:$AE$10000,7,0),0)</f>
        <v>0</v>
      </c>
      <c r="N196" s="190">
        <f>IFERROR(VLOOKUP(C196,PRESTAMOS!$Q$1:$T$10000,4,0),0)</f>
        <v>0</v>
      </c>
      <c r="O196" s="189">
        <f>IFERROR(VLOOKUP(C196,PRESTAMOS!$AG$1:$AM$10000,3,0),0)</f>
        <v>0</v>
      </c>
      <c r="P196" s="189">
        <f>IFERROR(VLOOKUP(C196,PRESTAMOS!$AO$1:$AU$10000,3,0),0)</f>
        <v>0</v>
      </c>
      <c r="Q196" s="190">
        <f>IFERROR(VLOOKUP(C196,PRESTAMOS!$AO$1:$AU$10000,7,0),0)</f>
        <v>0</v>
      </c>
      <c r="R196" s="190">
        <f>IFERROR(VLOOKUP(C196,PRESTAMOS!$AG$1:$AM$10000,4,0),0)</f>
        <v>0</v>
      </c>
      <c r="S196" s="189">
        <f>IFERROR(VLOOKUP(C196,PRESTAMOS!$AW$1:$BC$10000,3,0),0)</f>
        <v>0</v>
      </c>
      <c r="T196" s="189">
        <f>IFERROR(VLOOKUP(C196,PRESTAMOS!$BE$1:$BK$10000,3,0),0)</f>
        <v>0</v>
      </c>
      <c r="U196" s="188">
        <f>IFERROR(VLOOKUP(C196,PRESTAMOS!$BE$1:$BK$10000,7,0),0)</f>
        <v>0</v>
      </c>
      <c r="V196" s="190">
        <f>IFERROR(VLOOKUP(C196,PRESTAMOS!$AW$1:$BC$10000,4,0),0)</f>
        <v>0</v>
      </c>
      <c r="W196" s="189">
        <f>IFERROR(VLOOKUP(C196,PRESTAMOS!$BM$1:$BS$10000,3,0),0)</f>
        <v>0</v>
      </c>
      <c r="X196" s="189">
        <f>IFERROR(VLOOKUP(C196,PRESTAMOS!$BU$1:$CA$10000,3,0),0)</f>
        <v>0</v>
      </c>
      <c r="Y196" s="190">
        <f>IFERROR(VLOOKUP(C196,PRESTAMOS!$BU$1:$CA$10000,7,0),0)</f>
        <v>0</v>
      </c>
      <c r="Z196" s="190">
        <f>IFERROR(VLOOKUP(C196,PRESTAMOS!$BM$1:$BS$10000,4,0),0)</f>
        <v>0</v>
      </c>
      <c r="AA196" s="189">
        <f>IFERROR(VLOOKUP(C196,AHORRO!$P$1:$S$10000,3,0),0)</f>
        <v>18600</v>
      </c>
      <c r="AB196" s="190"/>
      <c r="AC196" s="190"/>
      <c r="AD196" s="197"/>
      <c r="AE196" s="187"/>
      <c r="AF196" s="204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7"/>
      <c r="AT196" s="187"/>
      <c r="AU196" s="187"/>
      <c r="AV196" s="187"/>
      <c r="AW196" s="187"/>
      <c r="AX196" s="187"/>
      <c r="AY196" s="187"/>
      <c r="AZ196" s="187"/>
      <c r="BA196" s="187"/>
      <c r="BB196" s="187"/>
      <c r="BC196" s="187"/>
      <c r="BD196" s="187"/>
      <c r="BE196" s="187"/>
      <c r="BF196" s="187"/>
      <c r="BG196" s="187"/>
      <c r="BH196" s="187"/>
      <c r="BI196" s="187"/>
      <c r="BJ196" s="187"/>
      <c r="BK196" s="187"/>
      <c r="BL196" s="187"/>
      <c r="BM196" s="187"/>
      <c r="BN196" s="187"/>
      <c r="BO196" s="187"/>
      <c r="BP196" s="187"/>
      <c r="BQ196" s="187"/>
      <c r="BR196" s="187"/>
      <c r="BS196" s="187"/>
      <c r="BT196" s="187"/>
      <c r="BU196" s="187"/>
      <c r="BV196" s="187"/>
    </row>
    <row r="197" spans="1:74" x14ac:dyDescent="0.2">
      <c r="A197" s="186">
        <v>1098764700</v>
      </c>
      <c r="B197" s="187" t="s">
        <v>323</v>
      </c>
      <c r="C197" s="188">
        <v>1098764700</v>
      </c>
      <c r="D197" s="189">
        <f>IFERROR(VLOOKUP(C197,AHORRO!$F$1:$I$10000,3,0),0)</f>
        <v>964594</v>
      </c>
      <c r="E197" s="189">
        <f>IFERROR(VLOOKUP(C197,AHORRO!$A$1:$D$10000,3,0),0)</f>
        <v>0</v>
      </c>
      <c r="F197" s="189">
        <f>IFERROR(VLOOKUP(C197,AHORRO!$K$1:$N$10000,3,0),0)</f>
        <v>915472</v>
      </c>
      <c r="G197" s="189">
        <f>IFERROR(VLOOKUP($C197,PRESTAMOS!$A$1:$C$10000,3,0),0)</f>
        <v>1755265</v>
      </c>
      <c r="H197" s="189">
        <f>IFERROR(VLOOKUP(C197,PRESTAMOS!$I$1:$K$10000,3,0),0)</f>
        <v>158179</v>
      </c>
      <c r="I197" s="190">
        <f>IFERROR(VLOOKUP(C197,PRESTAMOS!$A$1:$G$10000,7,0),0)</f>
        <v>26</v>
      </c>
      <c r="J197" s="190" t="str">
        <f>IFERROR(VLOOKUP(C197,PRESTAMOS!$A$1:$G$10000,4,0),0)</f>
        <v>CREDITO NAVIDEÑO</v>
      </c>
      <c r="K197" s="189">
        <f>IFERROR(VLOOKUP(C197,PRESTAMOS!$Q$1:$W$10000,3,0),0)</f>
        <v>0</v>
      </c>
      <c r="L197" s="189">
        <f>IFERROR(VLOOKUP(C197,PRESTAMOS!$Y$1:$AE$10000,3,0),0)</f>
        <v>0</v>
      </c>
      <c r="M197" s="190">
        <f>IFERROR(VLOOKUP(C197,PRESTAMOS!$Y$1:$AE$10000,7,0),0)</f>
        <v>0</v>
      </c>
      <c r="N197" s="190">
        <f>IFERROR(VLOOKUP(C197,PRESTAMOS!$Q$1:$T$10000,4,0),0)</f>
        <v>0</v>
      </c>
      <c r="O197" s="189">
        <f>IFERROR(VLOOKUP(C197,PRESTAMOS!$AG$1:$AM$10000,3,0),0)</f>
        <v>0</v>
      </c>
      <c r="P197" s="189">
        <f>IFERROR(VLOOKUP(C197,PRESTAMOS!$AO$1:$AU$10000,3,0),0)</f>
        <v>0</v>
      </c>
      <c r="Q197" s="190">
        <f>IFERROR(VLOOKUP(C197,PRESTAMOS!$AO$1:$AU$10000,7,0),0)</f>
        <v>0</v>
      </c>
      <c r="R197" s="190">
        <f>IFERROR(VLOOKUP(C197,PRESTAMOS!$AG$1:$AM$10000,4,0),0)</f>
        <v>0</v>
      </c>
      <c r="S197" s="189">
        <f>IFERROR(VLOOKUP(C197,PRESTAMOS!$AW$1:$BC$10000,3,0),0)</f>
        <v>0</v>
      </c>
      <c r="T197" s="189">
        <f>IFERROR(VLOOKUP(C197,PRESTAMOS!$BE$1:$BK$10000,3,0),0)</f>
        <v>0</v>
      </c>
      <c r="U197" s="188">
        <f>IFERROR(VLOOKUP(C197,PRESTAMOS!$BE$1:$BK$10000,7,0),0)</f>
        <v>0</v>
      </c>
      <c r="V197" s="190">
        <f>IFERROR(VLOOKUP(C197,PRESTAMOS!$AW$1:$BC$10000,4,0),0)</f>
        <v>0</v>
      </c>
      <c r="W197" s="189">
        <f>IFERROR(VLOOKUP(C197,PRESTAMOS!$BM$1:$BS$10000,3,0),0)</f>
        <v>0</v>
      </c>
      <c r="X197" s="189">
        <f>IFERROR(VLOOKUP(C197,PRESTAMOS!$BU$1:$CA$10000,3,0),0)</f>
        <v>0</v>
      </c>
      <c r="Y197" s="190">
        <f>IFERROR(VLOOKUP(C197,PRESTAMOS!$BU$1:$CA$10000,7,0),0)</f>
        <v>0</v>
      </c>
      <c r="Z197" s="190">
        <f>IFERROR(VLOOKUP(C197,PRESTAMOS!$BM$1:$BS$10000,4,0),0)</f>
        <v>0</v>
      </c>
      <c r="AA197" s="189">
        <f>IFERROR(VLOOKUP(C197,AHORRO!$P$1:$S$10000,3,0),0)</f>
        <v>31084</v>
      </c>
      <c r="AB197" s="190"/>
      <c r="AC197" s="190"/>
      <c r="AD197" s="197"/>
      <c r="AE197" s="187"/>
      <c r="AF197" s="204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187"/>
      <c r="AU197" s="187"/>
      <c r="AV197" s="187"/>
      <c r="AW197" s="187"/>
      <c r="AX197" s="187"/>
      <c r="AY197" s="187"/>
      <c r="AZ197" s="187"/>
      <c r="BA197" s="187"/>
      <c r="BB197" s="187"/>
      <c r="BC197" s="187"/>
      <c r="BD197" s="187"/>
      <c r="BE197" s="187"/>
      <c r="BF197" s="187"/>
      <c r="BG197" s="187"/>
      <c r="BH197" s="187"/>
      <c r="BI197" s="187"/>
      <c r="BJ197" s="187"/>
      <c r="BK197" s="187"/>
      <c r="BL197" s="187"/>
      <c r="BM197" s="187"/>
      <c r="BN197" s="187"/>
      <c r="BO197" s="187"/>
      <c r="BP197" s="187"/>
      <c r="BQ197" s="187"/>
      <c r="BR197" s="187"/>
      <c r="BS197" s="187"/>
      <c r="BT197" s="187"/>
      <c r="BU197" s="187"/>
      <c r="BV197" s="187"/>
    </row>
    <row r="198" spans="1:74" x14ac:dyDescent="0.2">
      <c r="A198" s="186" t="s">
        <v>253</v>
      </c>
      <c r="B198" s="187" t="s">
        <v>133</v>
      </c>
      <c r="C198" s="188">
        <v>74130116</v>
      </c>
      <c r="D198" s="189">
        <f>IFERROR(VLOOKUP(C198,AHORRO!$F$1:$I$10000,3,0),0)</f>
        <v>871649</v>
      </c>
      <c r="E198" s="189">
        <f>IFERROR(VLOOKUP(C198,AHORRO!$A$1:$D$10000,3,0),0)</f>
        <v>217796</v>
      </c>
      <c r="F198" s="189">
        <f>IFERROR(VLOOKUP(C198,AHORRO!$K$1:$N$10000,3,0),0)</f>
        <v>805498</v>
      </c>
      <c r="G198" s="189">
        <f>IFERROR(VLOOKUP($C198,PRESTAMOS!$A$1:$C$10000,3,0),0)</f>
        <v>321454</v>
      </c>
      <c r="H198" s="189">
        <f>IFERROR(VLOOKUP(C198,PRESTAMOS!$I$1:$K$10000,3,0),0)</f>
        <v>15461</v>
      </c>
      <c r="I198" s="190">
        <f>IFERROR(VLOOKUP(C198,PRESTAMOS!$A$1:$G$10000,7,0),0)</f>
        <v>9</v>
      </c>
      <c r="J198" s="190" t="str">
        <f>IFERROR(VLOOKUP(C198,PRESTAMOS!$A$1:$G$10000,4,0),0)</f>
        <v>LIBRE INVERSION</v>
      </c>
      <c r="K198" s="189">
        <f>IFERROR(VLOOKUP(C198,PRESTAMOS!$Q$1:$W$10000,3,0),0)</f>
        <v>484084</v>
      </c>
      <c r="L198" s="189">
        <f>IFERROR(VLOOKUP(C198,PRESTAMOS!$Y$1:$AE$10000,3,0),0)</f>
        <v>40012</v>
      </c>
      <c r="M198" s="190">
        <f>IFERROR(VLOOKUP(C198,PRESTAMOS!$Y$1:$AE$10000,7,0),0)</f>
        <v>16</v>
      </c>
      <c r="N198" s="190" t="str">
        <f>IFERROR(VLOOKUP(C198,PRESTAMOS!$Q$1:$T$10000,4,0),0)</f>
        <v>LIBRE INVERSION</v>
      </c>
      <c r="O198" s="189">
        <f>IFERROR(VLOOKUP(C198,PRESTAMOS!$AG$1:$AM$10000,3,0),0)</f>
        <v>0</v>
      </c>
      <c r="P198" s="189">
        <f>IFERROR(VLOOKUP(C198,PRESTAMOS!$AO$1:$AU$10000,3,0),0)</f>
        <v>0</v>
      </c>
      <c r="Q198" s="190">
        <f>IFERROR(VLOOKUP(C198,PRESTAMOS!$AO$1:$AU$10000,7,0),0)</f>
        <v>0</v>
      </c>
      <c r="R198" s="190">
        <f>IFERROR(VLOOKUP(C198,PRESTAMOS!$AG$1:$AM$10000,4,0),0)</f>
        <v>0</v>
      </c>
      <c r="S198" s="189">
        <f>IFERROR(VLOOKUP(C198,PRESTAMOS!$AW$1:$BC$10000,3,0),0)</f>
        <v>0</v>
      </c>
      <c r="T198" s="189">
        <f>IFERROR(VLOOKUP(C198,PRESTAMOS!$BE$1:$BK$10000,3,0),0)</f>
        <v>0</v>
      </c>
      <c r="U198" s="188">
        <f>IFERROR(VLOOKUP(C198,PRESTAMOS!$BE$1:$BK$10000,7,0),0)</f>
        <v>0</v>
      </c>
      <c r="V198" s="190">
        <f>IFERROR(VLOOKUP(C198,PRESTAMOS!$AW$1:$BC$10000,4,0),0)</f>
        <v>0</v>
      </c>
      <c r="W198" s="189">
        <f>IFERROR(VLOOKUP(C198,PRESTAMOS!$BM$1:$BS$10000,3,0),0)</f>
        <v>0</v>
      </c>
      <c r="X198" s="189">
        <f>IFERROR(VLOOKUP(C198,PRESTAMOS!$BU$1:$CA$10000,3,0),0)</f>
        <v>0</v>
      </c>
      <c r="Y198" s="190">
        <f>IFERROR(VLOOKUP(C198,PRESTAMOS!$BU$1:$CA$10000,7,0),0)</f>
        <v>0</v>
      </c>
      <c r="Z198" s="190">
        <f>IFERROR(VLOOKUP(C198,PRESTAMOS!$BM$1:$BS$10000,4,0),0)</f>
        <v>0</v>
      </c>
      <c r="AA198" s="189">
        <f>IFERROR(VLOOKUP(C198,AHORRO!$P$1:$S$10000,3,0),0)</f>
        <v>25148</v>
      </c>
      <c r="AB198" s="190"/>
      <c r="AC198" s="190"/>
      <c r="AD198" s="197"/>
      <c r="AE198" s="187"/>
      <c r="AF198" s="204"/>
      <c r="AG198" s="187"/>
      <c r="AH198" s="187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87"/>
      <c r="AT198" s="187"/>
      <c r="AU198" s="187"/>
      <c r="AV198" s="187"/>
      <c r="AW198" s="187"/>
      <c r="AX198" s="187"/>
      <c r="AY198" s="187"/>
      <c r="AZ198" s="187"/>
      <c r="BA198" s="187"/>
      <c r="BB198" s="187"/>
      <c r="BC198" s="187"/>
      <c r="BD198" s="187"/>
      <c r="BE198" s="187"/>
      <c r="BF198" s="187"/>
      <c r="BG198" s="187"/>
      <c r="BH198" s="187"/>
      <c r="BI198" s="187"/>
      <c r="BJ198" s="187"/>
      <c r="BK198" s="187"/>
      <c r="BL198" s="187"/>
      <c r="BM198" s="187"/>
      <c r="BN198" s="187"/>
      <c r="BO198" s="187"/>
      <c r="BP198" s="187"/>
      <c r="BQ198" s="187"/>
      <c r="BR198" s="187"/>
      <c r="BS198" s="187"/>
      <c r="BT198" s="187"/>
      <c r="BU198" s="187"/>
      <c r="BV198" s="187"/>
    </row>
    <row r="199" spans="1:74" x14ac:dyDescent="0.2">
      <c r="A199" s="186">
        <v>72255289</v>
      </c>
      <c r="B199" s="187" t="s">
        <v>563</v>
      </c>
      <c r="C199" s="188">
        <v>72255289</v>
      </c>
      <c r="D199" s="189">
        <f>IFERROR(VLOOKUP(C199,AHORRO!$F$1:$I$10000,3,0),0)</f>
        <v>342394</v>
      </c>
      <c r="E199" s="189">
        <f>IFERROR(VLOOKUP(C199,AHORRO!$A$1:$D$10000,3,0),0)</f>
        <v>228828</v>
      </c>
      <c r="F199" s="189">
        <f>IFERROR(VLOOKUP(C199,AHORRO!$K$1:$N$10000,3,0),0)</f>
        <v>336300</v>
      </c>
      <c r="G199" s="189">
        <f>IFERROR(VLOOKUP($C199,PRESTAMOS!$A$1:$C$10000,3,0),0)</f>
        <v>1526764</v>
      </c>
      <c r="H199" s="189">
        <f>IFERROR(VLOOKUP(C199,PRESTAMOS!$I$1:$K$10000,3,0),0)</f>
        <v>111012</v>
      </c>
      <c r="I199" s="190">
        <f>IFERROR(VLOOKUP(C199,PRESTAMOS!$A$1:$G$10000,7,0),0)</f>
        <v>14</v>
      </c>
      <c r="J199" s="190" t="str">
        <f>IFERROR(VLOOKUP(C199,PRESTAMOS!$A$1:$G$10000,4,0),0)</f>
        <v>LIBRE INVERSION</v>
      </c>
      <c r="K199" s="189">
        <f>IFERROR(VLOOKUP(C199,PRESTAMOS!$Q$1:$W$10000,3,0),0)</f>
        <v>1850130</v>
      </c>
      <c r="L199" s="189">
        <f>IFERROR(VLOOKUP(C199,PRESTAMOS!$Y$1:$AE$10000,3,0),0)</f>
        <v>208806</v>
      </c>
      <c r="M199" s="190">
        <f>IFERROR(VLOOKUP(C199,PRESTAMOS!$Y$1:$AE$10000,7,0),0)</f>
        <v>22</v>
      </c>
      <c r="N199" s="190" t="str">
        <f>IFERROR(VLOOKUP(C199,PRESTAMOS!$Q$1:$T$10000,4,0),0)</f>
        <v>LIBRE INVERSION</v>
      </c>
      <c r="O199" s="189">
        <f>IFERROR(VLOOKUP(C199,PRESTAMOS!$AG$1:$AM$10000,3,0),0)</f>
        <v>0</v>
      </c>
      <c r="P199" s="189">
        <f>IFERROR(VLOOKUP(C199,PRESTAMOS!$AO$1:$AU$10000,3,0),0)</f>
        <v>0</v>
      </c>
      <c r="Q199" s="190">
        <f>IFERROR(VLOOKUP(C199,PRESTAMOS!$AO$1:$AU$10000,7,0),0)</f>
        <v>0</v>
      </c>
      <c r="R199" s="190">
        <f>IFERROR(VLOOKUP(C199,PRESTAMOS!$AG$1:$AM$10000,4,0),0)</f>
        <v>0</v>
      </c>
      <c r="S199" s="189">
        <f>IFERROR(VLOOKUP(C199,PRESTAMOS!$AW$1:$BC$10000,3,0),0)</f>
        <v>0</v>
      </c>
      <c r="T199" s="189">
        <f>IFERROR(VLOOKUP(C199,PRESTAMOS!$BE$1:$BK$10000,3,0),0)</f>
        <v>0</v>
      </c>
      <c r="U199" s="188">
        <f>IFERROR(VLOOKUP(C199,PRESTAMOS!$BE$1:$BK$10000,7,0),0)</f>
        <v>0</v>
      </c>
      <c r="V199" s="190">
        <f>IFERROR(VLOOKUP(C199,PRESTAMOS!$AW$1:$BC$10000,4,0),0)</f>
        <v>0</v>
      </c>
      <c r="W199" s="189">
        <f>IFERROR(VLOOKUP(C199,PRESTAMOS!$BM$1:$BS$10000,3,0),0)</f>
        <v>0</v>
      </c>
      <c r="X199" s="189">
        <f>IFERROR(VLOOKUP(C199,PRESTAMOS!$BU$1:$CA$10000,3,0),0)</f>
        <v>0</v>
      </c>
      <c r="Y199" s="190">
        <f>IFERROR(VLOOKUP(C199,PRESTAMOS!$BU$1:$CA$10000,7,0),0)</f>
        <v>0</v>
      </c>
      <c r="Z199" s="190">
        <f>IFERROR(VLOOKUP(C199,PRESTAMOS!$BM$1:$BS$10000,4,0),0)</f>
        <v>0</v>
      </c>
      <c r="AA199" s="189">
        <f>IFERROR(VLOOKUP(C199,AHORRO!$P$1:$S$10000,3,0),0)</f>
        <v>12052</v>
      </c>
      <c r="AB199" s="190"/>
      <c r="AC199" s="190"/>
      <c r="AD199" s="197"/>
      <c r="AE199" s="187"/>
      <c r="AF199" s="204"/>
      <c r="AG199" s="187"/>
      <c r="AH199" s="187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187"/>
      <c r="AU199" s="187"/>
      <c r="AV199" s="187"/>
      <c r="AW199" s="187"/>
      <c r="AX199" s="187"/>
      <c r="AY199" s="187"/>
      <c r="AZ199" s="187"/>
      <c r="BA199" s="187"/>
      <c r="BB199" s="187"/>
      <c r="BC199" s="187"/>
      <c r="BD199" s="187"/>
      <c r="BE199" s="187"/>
      <c r="BF199" s="187"/>
      <c r="BG199" s="187"/>
      <c r="BH199" s="187"/>
      <c r="BI199" s="187"/>
      <c r="BJ199" s="187"/>
      <c r="BK199" s="187"/>
      <c r="BL199" s="187"/>
      <c r="BM199" s="187"/>
      <c r="BN199" s="187"/>
      <c r="BO199" s="187"/>
      <c r="BP199" s="187"/>
      <c r="BQ199" s="187"/>
      <c r="BR199" s="187"/>
      <c r="BS199" s="187"/>
      <c r="BT199" s="187"/>
      <c r="BU199" s="187"/>
      <c r="BV199" s="187"/>
    </row>
    <row r="200" spans="1:74" x14ac:dyDescent="0.2">
      <c r="A200" s="186" t="s">
        <v>254</v>
      </c>
      <c r="B200" s="187" t="s">
        <v>125</v>
      </c>
      <c r="C200" s="188">
        <v>74373099</v>
      </c>
      <c r="D200" s="189">
        <f>IFERROR(VLOOKUP(C200,AHORRO!$F$1:$I$10000,3,0),0)</f>
        <v>1868944</v>
      </c>
      <c r="E200" s="189">
        <f>IFERROR(VLOOKUP(C200,AHORRO!$A$1:$D$10000,3,0),0)</f>
        <v>458716</v>
      </c>
      <c r="F200" s="189">
        <f>IFERROR(VLOOKUP(C200,AHORRO!$K$1:$N$10000,3,0),0)</f>
        <v>1688789</v>
      </c>
      <c r="G200" s="189">
        <f>IFERROR(VLOOKUP($C200,PRESTAMOS!$A$1:$C$10000,3,0),0)</f>
        <v>0</v>
      </c>
      <c r="H200" s="189">
        <f>IFERROR(VLOOKUP(C200,PRESTAMOS!$I$1:$K$10000,3,0),0)</f>
        <v>0</v>
      </c>
      <c r="I200" s="190">
        <f>IFERROR(VLOOKUP(C200,PRESTAMOS!$A$1:$G$10000,7,0),0)</f>
        <v>0</v>
      </c>
      <c r="J200" s="190">
        <f>IFERROR(VLOOKUP(C200,PRESTAMOS!$A$1:$G$10000,4,0),0)</f>
        <v>0</v>
      </c>
      <c r="K200" s="189">
        <f>IFERROR(VLOOKUP(C200,PRESTAMOS!$Q$1:$W$10000,3,0),0)</f>
        <v>0</v>
      </c>
      <c r="L200" s="189">
        <f>IFERROR(VLOOKUP(C200,PRESTAMOS!$Y$1:$AE$10000,3,0),0)</f>
        <v>0</v>
      </c>
      <c r="M200" s="190">
        <f>IFERROR(VLOOKUP(C200,PRESTAMOS!$Y$1:$AE$10000,7,0),0)</f>
        <v>0</v>
      </c>
      <c r="N200" s="190">
        <f>IFERROR(VLOOKUP(C200,PRESTAMOS!$Q$1:$T$10000,4,0),0)</f>
        <v>0</v>
      </c>
      <c r="O200" s="189">
        <f>IFERROR(VLOOKUP(C200,PRESTAMOS!$AG$1:$AM$10000,3,0),0)</f>
        <v>0</v>
      </c>
      <c r="P200" s="189">
        <f>IFERROR(VLOOKUP(C200,PRESTAMOS!$AO$1:$AU$10000,3,0),0)</f>
        <v>0</v>
      </c>
      <c r="Q200" s="190">
        <f>IFERROR(VLOOKUP(C200,PRESTAMOS!$AO$1:$AU$10000,7,0),0)</f>
        <v>0</v>
      </c>
      <c r="R200" s="190">
        <f>IFERROR(VLOOKUP(C200,PRESTAMOS!$AG$1:$AM$10000,4,0),0)</f>
        <v>0</v>
      </c>
      <c r="S200" s="189">
        <f>IFERROR(VLOOKUP(C200,PRESTAMOS!$AW$1:$BC$10000,3,0),0)</f>
        <v>0</v>
      </c>
      <c r="T200" s="189">
        <f>IFERROR(VLOOKUP(C200,PRESTAMOS!$BE$1:$BK$10000,3,0),0)</f>
        <v>0</v>
      </c>
      <c r="U200" s="188">
        <f>IFERROR(VLOOKUP(C200,PRESTAMOS!$BE$1:$BK$10000,7,0),0)</f>
        <v>0</v>
      </c>
      <c r="V200" s="190">
        <f>IFERROR(VLOOKUP(C200,PRESTAMOS!$AW$1:$BC$10000,4,0),0)</f>
        <v>0</v>
      </c>
      <c r="W200" s="189">
        <f>IFERROR(VLOOKUP(C200,PRESTAMOS!$BM$1:$BS$10000,3,0),0)</f>
        <v>0</v>
      </c>
      <c r="X200" s="189">
        <f>IFERROR(VLOOKUP(C200,PRESTAMOS!$BU$1:$CA$10000,3,0),0)</f>
        <v>0</v>
      </c>
      <c r="Y200" s="190">
        <f>IFERROR(VLOOKUP(C200,PRESTAMOS!$BU$1:$CA$10000,7,0),0)</f>
        <v>0</v>
      </c>
      <c r="Z200" s="190">
        <f>IFERROR(VLOOKUP(C200,PRESTAMOS!$BM$1:$BS$10000,4,0),0)</f>
        <v>0</v>
      </c>
      <c r="AA200" s="189">
        <f>IFERROR(VLOOKUP(C200,AHORRO!$P$1:$S$10000,3,0),0)</f>
        <v>51948</v>
      </c>
      <c r="AB200" s="190"/>
      <c r="AC200" s="190"/>
      <c r="AD200" s="197"/>
      <c r="AE200" s="187"/>
      <c r="AF200" s="204"/>
      <c r="AG200" s="187"/>
      <c r="AH200" s="187"/>
      <c r="AI200" s="187"/>
      <c r="AJ200" s="187"/>
      <c r="AK200" s="187"/>
      <c r="AL200" s="187"/>
      <c r="AM200" s="187"/>
      <c r="AN200" s="187"/>
      <c r="AO200" s="187"/>
      <c r="AP200" s="187"/>
      <c r="AQ200" s="187"/>
      <c r="AR200" s="187"/>
      <c r="AS200" s="187"/>
      <c r="AT200" s="187"/>
      <c r="AU200" s="187"/>
      <c r="AV200" s="187"/>
      <c r="AW200" s="187"/>
      <c r="AX200" s="187"/>
      <c r="AY200" s="187"/>
      <c r="AZ200" s="187"/>
      <c r="BA200" s="187"/>
      <c r="BB200" s="187"/>
      <c r="BC200" s="187"/>
      <c r="BD200" s="187"/>
      <c r="BE200" s="187"/>
      <c r="BF200" s="187"/>
      <c r="BG200" s="187"/>
      <c r="BH200" s="187"/>
      <c r="BI200" s="187"/>
      <c r="BJ200" s="187"/>
      <c r="BK200" s="187"/>
      <c r="BL200" s="187"/>
      <c r="BM200" s="187"/>
      <c r="BN200" s="187"/>
      <c r="BO200" s="187"/>
      <c r="BP200" s="187"/>
      <c r="BQ200" s="187"/>
      <c r="BR200" s="187"/>
      <c r="BS200" s="187"/>
      <c r="BT200" s="187"/>
      <c r="BU200" s="187"/>
      <c r="BV200" s="187"/>
    </row>
    <row r="201" spans="1:74" x14ac:dyDescent="0.2">
      <c r="A201" s="186">
        <v>88168548</v>
      </c>
      <c r="B201" s="187" t="s">
        <v>329</v>
      </c>
      <c r="C201" s="188">
        <v>88168548</v>
      </c>
      <c r="D201" s="189">
        <f>IFERROR(VLOOKUP(C201,AHORRO!$F$1:$I$10000,3,0),0)</f>
        <v>526730</v>
      </c>
      <c r="E201" s="189">
        <f>IFERROR(VLOOKUP(C201,AHORRO!$A$1:$D$10000,3,0),0)</f>
        <v>104295</v>
      </c>
      <c r="F201" s="189">
        <f>IFERROR(VLOOKUP(C201,AHORRO!$K$1:$N$10000,3,0),0)</f>
        <v>502448</v>
      </c>
      <c r="G201" s="189">
        <f>IFERROR(VLOOKUP($C201,PRESTAMOS!$A$1:$C$10000,3,0),0)</f>
        <v>204615</v>
      </c>
      <c r="H201" s="189">
        <f>IFERROR(VLOOKUP(C201,PRESTAMOS!$I$1:$K$10000,3,0),0)</f>
        <v>7849</v>
      </c>
      <c r="I201" s="190">
        <f>IFERROR(VLOOKUP(C201,PRESTAMOS!$A$1:$G$10000,7,0),0)</f>
        <v>7</v>
      </c>
      <c r="J201" s="190" t="str">
        <f>IFERROR(VLOOKUP(C201,PRESTAMOS!$A$1:$G$10000,4,0),0)</f>
        <v>LIBRE INVERSION</v>
      </c>
      <c r="K201" s="189">
        <f>IFERROR(VLOOKUP(C201,PRESTAMOS!$Q$1:$W$10000,3,0),0)</f>
        <v>794226</v>
      </c>
      <c r="L201" s="189">
        <f>IFERROR(VLOOKUP(C201,PRESTAMOS!$Y$1:$AE$10000,3,0),0)</f>
        <v>105868</v>
      </c>
      <c r="M201" s="190">
        <f>IFERROR(VLOOKUP(C201,PRESTAMOS!$Y$1:$AE$10000,7,0),0)</f>
        <v>26</v>
      </c>
      <c r="N201" s="190" t="str">
        <f>IFERROR(VLOOKUP(C201,PRESTAMOS!$Q$1:$T$10000,4,0),0)</f>
        <v>LIBRE INVERSION</v>
      </c>
      <c r="O201" s="189">
        <f>IFERROR(VLOOKUP(C201,PRESTAMOS!$AG$1:$AM$10000,3,0),0)</f>
        <v>0</v>
      </c>
      <c r="P201" s="189">
        <f>IFERROR(VLOOKUP(C201,PRESTAMOS!$AO$1:$AU$10000,3,0),0)</f>
        <v>0</v>
      </c>
      <c r="Q201" s="190">
        <f>IFERROR(VLOOKUP(C201,PRESTAMOS!$AO$1:$AU$10000,7,0),0)</f>
        <v>0</v>
      </c>
      <c r="R201" s="190">
        <f>IFERROR(VLOOKUP(C201,PRESTAMOS!$AG$1:$AM$10000,4,0),0)</f>
        <v>0</v>
      </c>
      <c r="S201" s="189">
        <f>IFERROR(VLOOKUP(C201,PRESTAMOS!$AW$1:$BC$10000,3,0),0)</f>
        <v>0</v>
      </c>
      <c r="T201" s="189">
        <f>IFERROR(VLOOKUP(C201,PRESTAMOS!$BE$1:$BK$10000,3,0),0)</f>
        <v>0</v>
      </c>
      <c r="U201" s="188">
        <f>IFERROR(VLOOKUP(C201,PRESTAMOS!$BE$1:$BK$10000,7,0),0)</f>
        <v>0</v>
      </c>
      <c r="V201" s="190">
        <f>IFERROR(VLOOKUP(C201,PRESTAMOS!$AW$1:$BC$10000,4,0),0)</f>
        <v>0</v>
      </c>
      <c r="W201" s="189">
        <f>IFERROR(VLOOKUP(C201,PRESTAMOS!$BM$1:$BS$10000,3,0),0)</f>
        <v>0</v>
      </c>
      <c r="X201" s="189">
        <f>IFERROR(VLOOKUP(C201,PRESTAMOS!$BU$1:$CA$10000,3,0),0)</f>
        <v>0</v>
      </c>
      <c r="Y201" s="190">
        <f>IFERROR(VLOOKUP(C201,PRESTAMOS!$BU$1:$CA$10000,7,0),0)</f>
        <v>0</v>
      </c>
      <c r="Z201" s="190">
        <f>IFERROR(VLOOKUP(C201,PRESTAMOS!$BM$1:$BS$10000,4,0),0)</f>
        <v>0</v>
      </c>
      <c r="AA201" s="189">
        <f>IFERROR(VLOOKUP(C201,AHORRO!$P$1:$S$10000,3,0),0)</f>
        <v>19262</v>
      </c>
      <c r="AB201" s="190"/>
      <c r="AC201" s="190"/>
      <c r="AD201" s="197"/>
      <c r="AE201" s="187"/>
      <c r="AF201" s="204"/>
      <c r="AG201" s="187"/>
      <c r="AH201" s="187"/>
      <c r="AI201" s="187"/>
      <c r="AJ201" s="187"/>
      <c r="AK201" s="187"/>
      <c r="AL201" s="187"/>
      <c r="AM201" s="187"/>
      <c r="AN201" s="187"/>
      <c r="AO201" s="187"/>
      <c r="AP201" s="187"/>
      <c r="AQ201" s="187"/>
      <c r="AR201" s="187"/>
      <c r="AS201" s="187"/>
      <c r="AT201" s="187"/>
      <c r="AU201" s="187"/>
      <c r="AV201" s="187"/>
      <c r="AW201" s="187"/>
      <c r="AX201" s="187"/>
      <c r="AY201" s="187"/>
      <c r="AZ201" s="187"/>
      <c r="BA201" s="187"/>
      <c r="BB201" s="187"/>
      <c r="BC201" s="187"/>
      <c r="BD201" s="187"/>
      <c r="BE201" s="187"/>
      <c r="BF201" s="187"/>
      <c r="BG201" s="187"/>
      <c r="BH201" s="187"/>
      <c r="BI201" s="187"/>
      <c r="BJ201" s="187"/>
      <c r="BK201" s="187"/>
      <c r="BL201" s="187"/>
      <c r="BM201" s="187"/>
      <c r="BN201" s="187"/>
      <c r="BO201" s="187"/>
      <c r="BP201" s="187"/>
      <c r="BQ201" s="187"/>
      <c r="BR201" s="187"/>
      <c r="BS201" s="187"/>
      <c r="BT201" s="187"/>
      <c r="BU201" s="187"/>
      <c r="BV201" s="187"/>
    </row>
    <row r="202" spans="1:74" x14ac:dyDescent="0.2">
      <c r="A202" s="193">
        <v>77157771</v>
      </c>
      <c r="B202" s="194" t="s">
        <v>291</v>
      </c>
      <c r="C202" s="195">
        <v>77157771</v>
      </c>
      <c r="D202" s="189">
        <f>IFERROR(VLOOKUP(C202,AHORRO!$F$1:$I$10000,3,0),0)</f>
        <v>434691</v>
      </c>
      <c r="E202" s="189">
        <f>IFERROR(VLOOKUP(C202,AHORRO!$A$1:$D$10000,3,0),0)</f>
        <v>438390</v>
      </c>
      <c r="F202" s="189">
        <f>IFERROR(VLOOKUP(C202,AHORRO!$K$1:$N$10000,3,0),0)</f>
        <v>411613</v>
      </c>
      <c r="G202" s="189">
        <f>IFERROR(VLOOKUP($C202,PRESTAMOS!$A$1:$C$10000,3,0),0)</f>
        <v>121046</v>
      </c>
      <c r="H202" s="189">
        <f>IFERROR(VLOOKUP(C202,PRESTAMOS!$I$1:$K$10000,3,0),0)</f>
        <v>2128</v>
      </c>
      <c r="I202" s="190">
        <f>IFERROR(VLOOKUP(C202,PRESTAMOS!$A$1:$G$10000,7,0),0)</f>
        <v>6</v>
      </c>
      <c r="J202" s="190" t="str">
        <f>IFERROR(VLOOKUP(C202,PRESTAMOS!$A$1:$G$10000,4,0),0)</f>
        <v>SEGUROS</v>
      </c>
      <c r="K202" s="189">
        <f>IFERROR(VLOOKUP(C202,PRESTAMOS!$Q$1:$W$10000,3,0),0)</f>
        <v>0</v>
      </c>
      <c r="L202" s="189">
        <f>IFERROR(VLOOKUP(C202,PRESTAMOS!$Y$1:$AE$10000,3,0),0)</f>
        <v>0</v>
      </c>
      <c r="M202" s="190">
        <f>IFERROR(VLOOKUP(C202,PRESTAMOS!$Y$1:$AE$10000,7,0),0)</f>
        <v>0</v>
      </c>
      <c r="N202" s="190">
        <f>IFERROR(VLOOKUP(C202,PRESTAMOS!$Q$1:$T$10000,4,0),0)</f>
        <v>0</v>
      </c>
      <c r="O202" s="189">
        <f>IFERROR(VLOOKUP(C202,PRESTAMOS!$AG$1:$AM$10000,3,0),0)</f>
        <v>0</v>
      </c>
      <c r="P202" s="189">
        <f>IFERROR(VLOOKUP(C202,PRESTAMOS!$AO$1:$AU$10000,3,0),0)</f>
        <v>0</v>
      </c>
      <c r="Q202" s="190">
        <f>IFERROR(VLOOKUP(C202,PRESTAMOS!$AO$1:$AU$10000,7,0),0)</f>
        <v>0</v>
      </c>
      <c r="R202" s="190">
        <f>IFERROR(VLOOKUP(C202,PRESTAMOS!$AG$1:$AM$10000,4,0),0)</f>
        <v>0</v>
      </c>
      <c r="S202" s="189">
        <f>IFERROR(VLOOKUP(C202,PRESTAMOS!$AW$1:$BC$10000,3,0),0)</f>
        <v>0</v>
      </c>
      <c r="T202" s="189">
        <f>IFERROR(VLOOKUP(C202,PRESTAMOS!$BE$1:$BK$10000,3,0),0)</f>
        <v>0</v>
      </c>
      <c r="U202" s="188">
        <f>IFERROR(VLOOKUP(C202,PRESTAMOS!$BE$1:$BK$10000,7,0),0)</f>
        <v>0</v>
      </c>
      <c r="V202" s="190">
        <f>IFERROR(VLOOKUP(C202,PRESTAMOS!$AW$1:$BC$10000,4,0),0)</f>
        <v>0</v>
      </c>
      <c r="W202" s="189">
        <f>IFERROR(VLOOKUP(C202,PRESTAMOS!$BM$1:$BS$10000,3,0),0)</f>
        <v>0</v>
      </c>
      <c r="X202" s="189">
        <f>IFERROR(VLOOKUP(C202,PRESTAMOS!$BU$1:$CA$10000,3,0),0)</f>
        <v>0</v>
      </c>
      <c r="Y202" s="190">
        <f>IFERROR(VLOOKUP(C202,PRESTAMOS!$BU$1:$CA$10000,7,0),0)</f>
        <v>0</v>
      </c>
      <c r="Z202" s="190">
        <f>IFERROR(VLOOKUP(C202,PRESTAMOS!$BM$1:$BS$10000,4,0),0)</f>
        <v>0</v>
      </c>
      <c r="AA202" s="189">
        <f>IFERROR(VLOOKUP(C202,AHORRO!$P$1:$S$10000,3,0),0)</f>
        <v>20658</v>
      </c>
      <c r="AB202" s="190"/>
      <c r="AC202" s="190"/>
      <c r="AD202" s="197"/>
      <c r="AE202" s="187"/>
      <c r="AF202" s="204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7"/>
      <c r="AT202" s="187"/>
      <c r="AU202" s="187"/>
      <c r="AV202" s="187"/>
      <c r="AW202" s="187"/>
      <c r="AX202" s="187"/>
      <c r="AY202" s="187"/>
      <c r="AZ202" s="187"/>
      <c r="BA202" s="187"/>
      <c r="BB202" s="187"/>
      <c r="BC202" s="187"/>
      <c r="BD202" s="187"/>
      <c r="BE202" s="187"/>
      <c r="BF202" s="187"/>
      <c r="BG202" s="187"/>
      <c r="BH202" s="187"/>
      <c r="BI202" s="187"/>
      <c r="BJ202" s="187"/>
      <c r="BK202" s="187"/>
      <c r="BL202" s="187"/>
      <c r="BM202" s="187"/>
      <c r="BN202" s="187"/>
      <c r="BO202" s="187"/>
      <c r="BP202" s="187"/>
      <c r="BQ202" s="187"/>
      <c r="BR202" s="187"/>
      <c r="BS202" s="187"/>
      <c r="BT202" s="187"/>
      <c r="BU202" s="187"/>
      <c r="BV202" s="187"/>
    </row>
    <row r="203" spans="1:74" x14ac:dyDescent="0.2">
      <c r="A203" s="186">
        <v>88243396</v>
      </c>
      <c r="B203" s="187" t="s">
        <v>545</v>
      </c>
      <c r="C203" s="188">
        <v>88243396</v>
      </c>
      <c r="D203" s="189">
        <f>IFERROR(VLOOKUP(C203,AHORRO!$F$1:$I$10000,3,0),0)</f>
        <v>441632</v>
      </c>
      <c r="E203" s="189">
        <f>IFERROR(VLOOKUP(C203,AHORRO!$A$1:$D$10000,3,0),0)</f>
        <v>62315</v>
      </c>
      <c r="F203" s="189">
        <f>IFERROR(VLOOKUP(C203,AHORRO!$K$1:$N$10000,3,0),0)</f>
        <v>432650</v>
      </c>
      <c r="G203" s="189">
        <f>IFERROR(VLOOKUP($C203,PRESTAMOS!$A$1:$C$10000,3,0),0)</f>
        <v>633670</v>
      </c>
      <c r="H203" s="189">
        <f>IFERROR(VLOOKUP(C203,PRESTAMOS!$I$1:$K$10000,3,0),0)</f>
        <v>58718</v>
      </c>
      <c r="I203" s="190">
        <f>IFERROR(VLOOKUP(C203,PRESTAMOS!$A$1:$G$10000,7,0),0)</f>
        <v>18</v>
      </c>
      <c r="J203" s="190" t="str">
        <f>IFERROR(VLOOKUP(C203,PRESTAMOS!$A$1:$G$10000,4,0),0)</f>
        <v>LIBRE INVERSION</v>
      </c>
      <c r="K203" s="189">
        <f>IFERROR(VLOOKUP(C203,PRESTAMOS!$Q$1:$W$10000,3,0),0)</f>
        <v>65505</v>
      </c>
      <c r="L203" s="189">
        <f>IFERROR(VLOOKUP(C203,PRESTAMOS!$Y$1:$AE$10000,3,0),0)</f>
        <v>1248</v>
      </c>
      <c r="M203" s="190">
        <f>IFERROR(VLOOKUP(C203,PRESTAMOS!$Y$1:$AE$10000,7,0),0)</f>
        <v>3</v>
      </c>
      <c r="N203" s="190" t="str">
        <f>IFERROR(VLOOKUP(C203,PRESTAMOS!$Q$1:$T$10000,4,0),0)</f>
        <v>LIBRE INVERSION</v>
      </c>
      <c r="O203" s="189">
        <f>IFERROR(VLOOKUP(C203,PRESTAMOS!$AG$1:$AM$10000,3,0),0)</f>
        <v>0</v>
      </c>
      <c r="P203" s="189">
        <f>IFERROR(VLOOKUP(C203,PRESTAMOS!$AO$1:$AU$10000,3,0),0)</f>
        <v>0</v>
      </c>
      <c r="Q203" s="190">
        <f>IFERROR(VLOOKUP(C203,PRESTAMOS!$AO$1:$AU$10000,7,0),0)</f>
        <v>0</v>
      </c>
      <c r="R203" s="190">
        <f>IFERROR(VLOOKUP(C203,PRESTAMOS!$AG$1:$AM$10000,4,0),0)</f>
        <v>0</v>
      </c>
      <c r="S203" s="189">
        <f>IFERROR(VLOOKUP(C203,PRESTAMOS!$AW$1:$BC$10000,3,0),0)</f>
        <v>0</v>
      </c>
      <c r="T203" s="189">
        <f>IFERROR(VLOOKUP(C203,PRESTAMOS!$BE$1:$BK$10000,3,0),0)</f>
        <v>0</v>
      </c>
      <c r="U203" s="188">
        <f>IFERROR(VLOOKUP(C203,PRESTAMOS!$BE$1:$BK$10000,7,0),0)</f>
        <v>0</v>
      </c>
      <c r="V203" s="190">
        <f>IFERROR(VLOOKUP(C203,PRESTAMOS!$AW$1:$BC$10000,4,0),0)</f>
        <v>0</v>
      </c>
      <c r="W203" s="189">
        <f>IFERROR(VLOOKUP(C203,PRESTAMOS!$BM$1:$BS$10000,3,0),0)</f>
        <v>0</v>
      </c>
      <c r="X203" s="189">
        <f>IFERROR(VLOOKUP(C203,PRESTAMOS!$BU$1:$CA$10000,3,0),0)</f>
        <v>0</v>
      </c>
      <c r="Y203" s="190">
        <f>IFERROR(VLOOKUP(C203,PRESTAMOS!$BU$1:$CA$10000,7,0),0)</f>
        <v>0</v>
      </c>
      <c r="Z203" s="190">
        <f>IFERROR(VLOOKUP(C203,PRESTAMOS!$BM$1:$BS$10000,4,0),0)</f>
        <v>0</v>
      </c>
      <c r="AA203" s="189">
        <f>IFERROR(VLOOKUP(C203,AHORRO!$P$1:$S$10000,3,0),0)</f>
        <v>19885</v>
      </c>
      <c r="AB203" s="190"/>
      <c r="AC203" s="190"/>
      <c r="AD203" s="197"/>
      <c r="AE203" s="187"/>
      <c r="AF203" s="204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7"/>
      <c r="AT203" s="187"/>
      <c r="AU203" s="187"/>
      <c r="AV203" s="187"/>
      <c r="AW203" s="187"/>
      <c r="AX203" s="187"/>
      <c r="AY203" s="187"/>
      <c r="AZ203" s="187"/>
      <c r="BA203" s="187"/>
      <c r="BB203" s="187"/>
      <c r="BC203" s="187"/>
      <c r="BD203" s="187"/>
      <c r="BE203" s="187"/>
      <c r="BF203" s="187"/>
      <c r="BG203" s="187"/>
      <c r="BH203" s="187"/>
      <c r="BI203" s="187"/>
      <c r="BJ203" s="187"/>
      <c r="BK203" s="187"/>
      <c r="BL203" s="187"/>
      <c r="BM203" s="187"/>
      <c r="BN203" s="187"/>
      <c r="BO203" s="187"/>
      <c r="BP203" s="187"/>
      <c r="BQ203" s="187"/>
      <c r="BR203" s="187"/>
      <c r="BS203" s="187"/>
      <c r="BT203" s="187"/>
      <c r="BU203" s="187"/>
      <c r="BV203" s="187"/>
    </row>
    <row r="204" spans="1:74" x14ac:dyDescent="0.2">
      <c r="A204" s="196">
        <v>40302010</v>
      </c>
      <c r="B204" s="194" t="s">
        <v>46</v>
      </c>
      <c r="C204" s="195">
        <v>5687954</v>
      </c>
      <c r="D204" s="189">
        <f>IFERROR(VLOOKUP(C204,AHORRO!$F$1:$I$10000,3,0),0)</f>
        <v>6029695</v>
      </c>
      <c r="E204" s="189">
        <f>IFERROR(VLOOKUP(C204,AHORRO!$A$1:$D$10000,3,0),0)</f>
        <v>0</v>
      </c>
      <c r="F204" s="189">
        <f>IFERROR(VLOOKUP(C204,AHORRO!$K$1:$N$10000,3,0),0)</f>
        <v>5389786</v>
      </c>
      <c r="G204" s="189">
        <f>IFERROR(VLOOKUP($C204,PRESTAMOS!$A$1:$C$10000,3,0),0)</f>
        <v>37400</v>
      </c>
      <c r="H204" s="189">
        <f>IFERROR(VLOOKUP(C204,PRESTAMOS!$I$1:$K$10000,3,0),0)</f>
        <v>8</v>
      </c>
      <c r="I204" s="190">
        <f>IFERROR(VLOOKUP(C204,PRESTAMOS!$A$1:$G$10000,7,0),0)</f>
        <v>4</v>
      </c>
      <c r="J204" s="190" t="str">
        <f>IFERROR(VLOOKUP(C204,PRESTAMOS!$A$1:$G$10000,4,0),0)</f>
        <v>PLAN FUNERARIO</v>
      </c>
      <c r="K204" s="189">
        <f>IFERROR(VLOOKUP(C204,PRESTAMOS!$Q$1:$W$10000,3,0),0)</f>
        <v>6532818</v>
      </c>
      <c r="L204" s="189">
        <f>IFERROR(VLOOKUP(C204,PRESTAMOS!$Y$1:$AE$10000,3,0),0)</f>
        <v>983798</v>
      </c>
      <c r="M204" s="190">
        <f>IFERROR(VLOOKUP(C204,PRESTAMOS!$Y$1:$AE$10000,7,0),0)</f>
        <v>47</v>
      </c>
      <c r="N204" s="190" t="str">
        <f>IFERROR(VLOOKUP(C204,PRESTAMOS!$Q$1:$T$10000,4,0),0)</f>
        <v>VEHICULO</v>
      </c>
      <c r="O204" s="189">
        <f>IFERROR(VLOOKUP(C204,PRESTAMOS!$AG$1:$AM$10000,3,0),0)</f>
        <v>266632</v>
      </c>
      <c r="P204" s="189">
        <f>IFERROR(VLOOKUP(C204,PRESTAMOS!$AO$1:$AU$10000,3,0),0)</f>
        <v>14128</v>
      </c>
      <c r="Q204" s="190">
        <f>IFERROR(VLOOKUP(C204,PRESTAMOS!$AO$1:$AU$10000,7,0),0)</f>
        <v>10</v>
      </c>
      <c r="R204" s="190" t="str">
        <f>IFERROR(VLOOKUP(C204,PRESTAMOS!$AG$1:$AM$10000,4,0),0)</f>
        <v>LIBRE INVERSION</v>
      </c>
      <c r="S204" s="189">
        <f>IFERROR(VLOOKUP(C204,PRESTAMOS!$AW$1:$BC$10000,3,0),0)</f>
        <v>0</v>
      </c>
      <c r="T204" s="189">
        <f>IFERROR(VLOOKUP(C204,PRESTAMOS!$BE$1:$BK$10000,3,0),0)</f>
        <v>0</v>
      </c>
      <c r="U204" s="188">
        <f>IFERROR(VLOOKUP(C204,PRESTAMOS!$BE$1:$BK$10000,7,0),0)</f>
        <v>0</v>
      </c>
      <c r="V204" s="190">
        <f>IFERROR(VLOOKUP(C204,PRESTAMOS!$AW$1:$BC$10000,4,0),0)</f>
        <v>0</v>
      </c>
      <c r="W204" s="189">
        <f>IFERROR(VLOOKUP(C204,PRESTAMOS!$BM$1:$BS$10000,3,0),0)</f>
        <v>0</v>
      </c>
      <c r="X204" s="189">
        <f>IFERROR(VLOOKUP(C204,PRESTAMOS!$BU$1:$CA$10000,3,0),0)</f>
        <v>0</v>
      </c>
      <c r="Y204" s="190">
        <f>IFERROR(VLOOKUP(C204,PRESTAMOS!$BU$1:$CA$10000,7,0),0)</f>
        <v>0</v>
      </c>
      <c r="Z204" s="190">
        <f>IFERROR(VLOOKUP(C204,PRESTAMOS!$BM$1:$BS$10000,4,0),0)</f>
        <v>0</v>
      </c>
      <c r="AA204" s="189">
        <f>IFERROR(VLOOKUP(C204,AHORRO!$P$1:$S$10000,3,0),0)</f>
        <v>141428</v>
      </c>
      <c r="AB204" s="190"/>
      <c r="AC204" s="190"/>
      <c r="AD204" s="197"/>
      <c r="AE204" s="187"/>
      <c r="AF204" s="204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187"/>
      <c r="AV204" s="187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  <c r="BI204" s="187"/>
      <c r="BJ204" s="187"/>
      <c r="BK204" s="187"/>
      <c r="BL204" s="187"/>
      <c r="BM204" s="187"/>
      <c r="BN204" s="187"/>
      <c r="BO204" s="187"/>
      <c r="BP204" s="187"/>
      <c r="BQ204" s="187"/>
      <c r="BR204" s="187"/>
      <c r="BS204" s="187"/>
      <c r="BT204" s="187"/>
      <c r="BU204" s="187"/>
      <c r="BV204" s="187"/>
    </row>
    <row r="205" spans="1:74" x14ac:dyDescent="0.2">
      <c r="A205" s="193">
        <v>88196327</v>
      </c>
      <c r="B205" s="194" t="s">
        <v>47</v>
      </c>
      <c r="C205" s="195">
        <v>88196327</v>
      </c>
      <c r="D205" s="189">
        <f>IFERROR(VLOOKUP(C205,AHORRO!$F$1:$I$10000,3,0),0)</f>
        <v>2083048</v>
      </c>
      <c r="E205" s="189">
        <f>IFERROR(VLOOKUP(C205,AHORRO!$A$1:$D$10000,3,0),0)</f>
        <v>31773</v>
      </c>
      <c r="F205" s="189">
        <f>IFERROR(VLOOKUP(C205,AHORRO!$K$1:$N$10000,3,0),0)</f>
        <v>1704852</v>
      </c>
      <c r="G205" s="189">
        <f>IFERROR(VLOOKUP($C205,PRESTAMOS!$A$1:$C$10000,3,0),0)</f>
        <v>1130158</v>
      </c>
      <c r="H205" s="189">
        <f>IFERROR(VLOOKUP(C205,PRESTAMOS!$I$1:$K$10000,3,0),0)</f>
        <v>162294</v>
      </c>
      <c r="I205" s="190">
        <f>IFERROR(VLOOKUP(C205,PRESTAMOS!$A$1:$G$10000,7,0),0)</f>
        <v>28</v>
      </c>
      <c r="J205" s="190" t="str">
        <f>IFERROR(VLOOKUP(C205,PRESTAMOS!$A$1:$G$10000,4,0),0)</f>
        <v>LIBRE INVERSION</v>
      </c>
      <c r="K205" s="189">
        <f>IFERROR(VLOOKUP(C205,PRESTAMOS!$Q$1:$W$10000,3,0),0)</f>
        <v>0</v>
      </c>
      <c r="L205" s="189">
        <f>IFERROR(VLOOKUP(C205,PRESTAMOS!$Y$1:$AE$10000,3,0),0)</f>
        <v>0</v>
      </c>
      <c r="M205" s="190">
        <f>IFERROR(VLOOKUP(C205,PRESTAMOS!$Y$1:$AE$10000,7,0),0)</f>
        <v>0</v>
      </c>
      <c r="N205" s="190">
        <f>IFERROR(VLOOKUP(C205,PRESTAMOS!$Q$1:$T$10000,4,0),0)</f>
        <v>0</v>
      </c>
      <c r="O205" s="189">
        <f>IFERROR(VLOOKUP(C205,PRESTAMOS!$AG$1:$AM$10000,3,0),0)</f>
        <v>0</v>
      </c>
      <c r="P205" s="189">
        <f>IFERROR(VLOOKUP(C205,PRESTAMOS!$AO$1:$AU$10000,3,0),0)</f>
        <v>0</v>
      </c>
      <c r="Q205" s="190">
        <f>IFERROR(VLOOKUP(C205,PRESTAMOS!$AO$1:$AU$10000,7,0),0)</f>
        <v>0</v>
      </c>
      <c r="R205" s="190">
        <f>IFERROR(VLOOKUP(C205,PRESTAMOS!$AG$1:$AM$10000,4,0),0)</f>
        <v>0</v>
      </c>
      <c r="S205" s="189">
        <f>IFERROR(VLOOKUP(C205,PRESTAMOS!$AW$1:$BC$10000,3,0),0)</f>
        <v>0</v>
      </c>
      <c r="T205" s="189">
        <f>IFERROR(VLOOKUP(C205,PRESTAMOS!$BE$1:$BK$10000,3,0),0)</f>
        <v>0</v>
      </c>
      <c r="U205" s="188">
        <f>IFERROR(VLOOKUP(C205,PRESTAMOS!$BE$1:$BK$10000,7,0),0)</f>
        <v>0</v>
      </c>
      <c r="V205" s="190">
        <f>IFERROR(VLOOKUP(C205,PRESTAMOS!$AW$1:$BC$10000,4,0),0)</f>
        <v>0</v>
      </c>
      <c r="W205" s="189">
        <f>IFERROR(VLOOKUP(C205,PRESTAMOS!$BM$1:$BS$10000,3,0),0)</f>
        <v>0</v>
      </c>
      <c r="X205" s="189">
        <f>IFERROR(VLOOKUP(C205,PRESTAMOS!$BU$1:$CA$10000,3,0),0)</f>
        <v>0</v>
      </c>
      <c r="Y205" s="190">
        <f>IFERROR(VLOOKUP(C205,PRESTAMOS!$BU$1:$CA$10000,7,0),0)</f>
        <v>0</v>
      </c>
      <c r="Z205" s="190">
        <f>IFERROR(VLOOKUP(C205,PRESTAMOS!$BM$1:$BS$10000,4,0),0)</f>
        <v>0</v>
      </c>
      <c r="AA205" s="189">
        <f>IFERROR(VLOOKUP(C205,AHORRO!$P$1:$S$10000,3,0),0)</f>
        <v>60206</v>
      </c>
      <c r="AB205" s="190"/>
      <c r="AC205" s="190"/>
      <c r="AD205" s="197"/>
      <c r="AE205" s="187"/>
      <c r="AF205" s="204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7"/>
      <c r="AT205" s="187"/>
      <c r="AU205" s="187"/>
      <c r="AV205" s="187"/>
      <c r="AW205" s="187"/>
      <c r="AX205" s="187"/>
      <c r="AY205" s="187"/>
      <c r="AZ205" s="187"/>
      <c r="BA205" s="187"/>
      <c r="BB205" s="187"/>
      <c r="BC205" s="187"/>
      <c r="BD205" s="187"/>
      <c r="BE205" s="187"/>
      <c r="BF205" s="187"/>
      <c r="BG205" s="187"/>
      <c r="BH205" s="187"/>
      <c r="BI205" s="187"/>
      <c r="BJ205" s="187"/>
      <c r="BK205" s="187"/>
      <c r="BL205" s="187"/>
      <c r="BM205" s="187"/>
      <c r="BN205" s="187"/>
      <c r="BO205" s="187"/>
      <c r="BP205" s="187"/>
      <c r="BQ205" s="187"/>
      <c r="BR205" s="187"/>
      <c r="BS205" s="187"/>
      <c r="BT205" s="187"/>
      <c r="BU205" s="187"/>
      <c r="BV205" s="187"/>
    </row>
    <row r="206" spans="1:74" x14ac:dyDescent="0.2">
      <c r="A206" s="173">
        <v>1099373580</v>
      </c>
      <c r="B206" s="170" t="s">
        <v>550</v>
      </c>
      <c r="C206" s="192">
        <v>1099373580</v>
      </c>
      <c r="D206" s="189">
        <f>IFERROR(VLOOKUP(C206,AHORRO!$F$1:$I$10000,3,0),0)</f>
        <v>260628</v>
      </c>
      <c r="E206" s="189">
        <f>IFERROR(VLOOKUP(C206,AHORRO!$A$1:$D$10000,3,0),0)</f>
        <v>261356</v>
      </c>
      <c r="F206" s="189">
        <f>IFERROR(VLOOKUP(C206,AHORRO!$K$1:$N$10000,3,0),0)</f>
        <v>255100</v>
      </c>
      <c r="G206" s="189">
        <f>IFERROR(VLOOKUP($C206,PRESTAMOS!$A$1:$C$10000,3,0),0)</f>
        <v>529671</v>
      </c>
      <c r="H206" s="189">
        <f>IFERROR(VLOOKUP(C206,PRESTAMOS!$I$1:$K$10000,3,0),0)</f>
        <v>41163</v>
      </c>
      <c r="I206" s="190">
        <f>IFERROR(VLOOKUP(C206,PRESTAMOS!$A$1:$G$10000,7,0),0)</f>
        <v>18</v>
      </c>
      <c r="J206" s="190" t="str">
        <f>IFERROR(VLOOKUP(C206,PRESTAMOS!$A$1:$G$10000,4,0),0)</f>
        <v>EQUIPOS Y ENSERES</v>
      </c>
      <c r="K206" s="189">
        <f>IFERROR(VLOOKUP(C206,PRESTAMOS!$Q$1:$W$10000,3,0),0)</f>
        <v>0</v>
      </c>
      <c r="L206" s="189">
        <f>IFERROR(VLOOKUP(C206,PRESTAMOS!$Y$1:$AE$10000,3,0),0)</f>
        <v>0</v>
      </c>
      <c r="M206" s="190">
        <f>IFERROR(VLOOKUP(C206,PRESTAMOS!$Y$1:$AE$10000,7,0),0)</f>
        <v>0</v>
      </c>
      <c r="N206" s="190">
        <f>IFERROR(VLOOKUP(C206,PRESTAMOS!$Q$1:$T$10000,4,0),0)</f>
        <v>0</v>
      </c>
      <c r="O206" s="189">
        <f>IFERROR(VLOOKUP(C206,PRESTAMOS!$AG$1:$AM$10000,3,0),0)</f>
        <v>0</v>
      </c>
      <c r="P206" s="189">
        <f>IFERROR(VLOOKUP(C206,PRESTAMOS!$AO$1:$AU$10000,3,0),0)</f>
        <v>0</v>
      </c>
      <c r="Q206" s="190">
        <f>IFERROR(VLOOKUP(C206,PRESTAMOS!$AO$1:$AU$10000,7,0),0)</f>
        <v>0</v>
      </c>
      <c r="R206" s="190">
        <f>IFERROR(VLOOKUP(C206,PRESTAMOS!$AG$1:$AM$10000,4,0),0)</f>
        <v>0</v>
      </c>
      <c r="S206" s="189">
        <f>IFERROR(VLOOKUP(C206,PRESTAMOS!$AW$1:$BC$10000,3,0),0)</f>
        <v>0</v>
      </c>
      <c r="T206" s="189">
        <f>IFERROR(VLOOKUP(C206,PRESTAMOS!$BE$1:$BK$10000,3,0),0)</f>
        <v>0</v>
      </c>
      <c r="U206" s="188">
        <f>IFERROR(VLOOKUP(C206,PRESTAMOS!$BE$1:$BK$10000,7,0),0)</f>
        <v>0</v>
      </c>
      <c r="V206" s="190">
        <f>IFERROR(VLOOKUP(C206,PRESTAMOS!$AW$1:$BC$10000,4,0),0)</f>
        <v>0</v>
      </c>
      <c r="W206" s="189">
        <f>IFERROR(VLOOKUP(C206,PRESTAMOS!$BM$1:$BS$10000,3,0),0)</f>
        <v>0</v>
      </c>
      <c r="X206" s="189">
        <f>IFERROR(VLOOKUP(C206,PRESTAMOS!$BU$1:$CA$10000,3,0),0)</f>
        <v>0</v>
      </c>
      <c r="Y206" s="190">
        <f>IFERROR(VLOOKUP(C206,PRESTAMOS!$BU$1:$CA$10000,7,0),0)</f>
        <v>0</v>
      </c>
      <c r="Z206" s="190">
        <f>IFERROR(VLOOKUP(C206,PRESTAMOS!$BM$1:$BS$10000,4,0),0)</f>
        <v>0</v>
      </c>
      <c r="AA206" s="189">
        <f>IFERROR(VLOOKUP(C206,AHORRO!$P$1:$S$10000,3,0),0)</f>
        <v>11298</v>
      </c>
      <c r="AB206" s="190"/>
      <c r="AC206" s="190"/>
      <c r="AD206" s="197"/>
      <c r="AE206" s="187"/>
      <c r="AF206" s="204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7"/>
      <c r="AT206" s="187"/>
      <c r="AU206" s="187"/>
      <c r="AV206" s="187"/>
      <c r="AW206" s="187"/>
      <c r="AX206" s="187"/>
      <c r="AY206" s="187"/>
      <c r="AZ206" s="187"/>
      <c r="BA206" s="187"/>
      <c r="BB206" s="187"/>
      <c r="BC206" s="187"/>
      <c r="BD206" s="187"/>
      <c r="BE206" s="187"/>
      <c r="BF206" s="187"/>
      <c r="BG206" s="187"/>
      <c r="BH206" s="187"/>
      <c r="BI206" s="187"/>
      <c r="BJ206" s="187"/>
      <c r="BK206" s="187"/>
      <c r="BL206" s="187"/>
      <c r="BM206" s="187"/>
      <c r="BN206" s="187"/>
      <c r="BO206" s="187"/>
      <c r="BP206" s="187"/>
      <c r="BQ206" s="187"/>
      <c r="BR206" s="187"/>
      <c r="BS206" s="187"/>
      <c r="BT206" s="187"/>
      <c r="BU206" s="187"/>
      <c r="BV206" s="187"/>
    </row>
    <row r="207" spans="1:74" x14ac:dyDescent="0.2">
      <c r="A207" s="196">
        <v>8819</v>
      </c>
      <c r="B207" s="194" t="s">
        <v>112</v>
      </c>
      <c r="C207" s="195">
        <v>88196233</v>
      </c>
      <c r="D207" s="189">
        <f>IFERROR(VLOOKUP(C207,AHORRO!$F$1:$I$10000,3,0),0)</f>
        <v>2979973</v>
      </c>
      <c r="E207" s="189">
        <f>IFERROR(VLOOKUP(C207,AHORRO!$A$1:$D$10000,3,0),0)</f>
        <v>13416</v>
      </c>
      <c r="F207" s="189">
        <f>IFERROR(VLOOKUP(C207,AHORRO!$K$1:$N$10000,3,0),0)</f>
        <v>2833043</v>
      </c>
      <c r="G207" s="189">
        <f>IFERROR(VLOOKUP($C207,PRESTAMOS!$A$1:$C$10000,3,0),0)</f>
        <v>731388</v>
      </c>
      <c r="H207" s="189">
        <f>IFERROR(VLOOKUP(C207,PRESTAMOS!$I$1:$K$10000,3,0),0)</f>
        <v>37860</v>
      </c>
      <c r="I207" s="190">
        <f>IFERROR(VLOOKUP(C207,PRESTAMOS!$A$1:$G$10000,7,0),0)</f>
        <v>16</v>
      </c>
      <c r="J207" s="190" t="str">
        <f>IFERROR(VLOOKUP(C207,PRESTAMOS!$A$1:$G$10000,4,0),0)</f>
        <v>MEJORAS LOCATIVAS</v>
      </c>
      <c r="K207" s="189">
        <f>IFERROR(VLOOKUP(C207,PRESTAMOS!$Q$1:$W$10000,3,0),0)</f>
        <v>204747</v>
      </c>
      <c r="L207" s="189">
        <f>IFERROR(VLOOKUP(C207,PRESTAMOS!$Y$1:$AE$10000,3,0),0)</f>
        <v>10597</v>
      </c>
      <c r="M207" s="190">
        <f>IFERROR(VLOOKUP(C207,PRESTAMOS!$Y$1:$AE$10000,7,0),0)</f>
        <v>16</v>
      </c>
      <c r="N207" s="190" t="str">
        <f>IFERROR(VLOOKUP(C207,PRESTAMOS!$Q$1:$T$10000,4,0),0)</f>
        <v>MEJORAS LOCATIVAS</v>
      </c>
      <c r="O207" s="189">
        <f>IFERROR(VLOOKUP(C207,PRESTAMOS!$AG$1:$AM$10000,3,0),0)</f>
        <v>0</v>
      </c>
      <c r="P207" s="189">
        <f>IFERROR(VLOOKUP(C207,PRESTAMOS!$AO$1:$AU$10000,3,0),0)</f>
        <v>0</v>
      </c>
      <c r="Q207" s="190">
        <f>IFERROR(VLOOKUP(C207,PRESTAMOS!$AO$1:$AU$10000,7,0),0)</f>
        <v>0</v>
      </c>
      <c r="R207" s="190">
        <f>IFERROR(VLOOKUP(C207,PRESTAMOS!$AG$1:$AM$10000,4,0),0)</f>
        <v>0</v>
      </c>
      <c r="S207" s="189">
        <f>IFERROR(VLOOKUP(C207,PRESTAMOS!$AW$1:$BC$10000,3,0),0)</f>
        <v>0</v>
      </c>
      <c r="T207" s="189">
        <f>IFERROR(VLOOKUP(C207,PRESTAMOS!$BE$1:$BK$10000,3,0),0)</f>
        <v>0</v>
      </c>
      <c r="U207" s="188">
        <f>IFERROR(VLOOKUP(C207,PRESTAMOS!$BE$1:$BK$10000,7,0),0)</f>
        <v>0</v>
      </c>
      <c r="V207" s="190">
        <f>IFERROR(VLOOKUP(C207,PRESTAMOS!$AW$1:$BC$10000,4,0),0)</f>
        <v>0</v>
      </c>
      <c r="W207" s="189">
        <f>IFERROR(VLOOKUP(C207,PRESTAMOS!$BM$1:$BS$10000,3,0),0)</f>
        <v>0</v>
      </c>
      <c r="X207" s="189">
        <f>IFERROR(VLOOKUP(C207,PRESTAMOS!$BU$1:$CA$10000,3,0),0)</f>
        <v>0</v>
      </c>
      <c r="Y207" s="190">
        <f>IFERROR(VLOOKUP(C207,PRESTAMOS!$BU$1:$CA$10000,7,0),0)</f>
        <v>0</v>
      </c>
      <c r="Z207" s="190">
        <f>IFERROR(VLOOKUP(C207,PRESTAMOS!$BM$1:$BS$10000,4,0),0)</f>
        <v>0</v>
      </c>
      <c r="AA207" s="189">
        <f>IFERROR(VLOOKUP(C207,AHORRO!$P$1:$S$10000,3,0),0)</f>
        <v>76777</v>
      </c>
      <c r="AB207" s="190"/>
      <c r="AC207" s="190"/>
      <c r="AD207" s="197"/>
      <c r="AE207" s="187"/>
      <c r="AF207" s="204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7"/>
      <c r="AT207" s="187"/>
      <c r="AU207" s="187"/>
      <c r="AV207" s="187"/>
      <c r="AW207" s="187"/>
      <c r="AX207" s="187"/>
      <c r="AY207" s="187"/>
      <c r="AZ207" s="187"/>
      <c r="BA207" s="187"/>
      <c r="BB207" s="187"/>
      <c r="BC207" s="187"/>
      <c r="BD207" s="187"/>
      <c r="BE207" s="187"/>
      <c r="BF207" s="187"/>
      <c r="BG207" s="187"/>
      <c r="BH207" s="187"/>
      <c r="BI207" s="187"/>
      <c r="BJ207" s="187"/>
      <c r="BK207" s="187"/>
      <c r="BL207" s="187"/>
      <c r="BM207" s="187"/>
      <c r="BN207" s="187"/>
      <c r="BO207" s="187"/>
      <c r="BP207" s="187"/>
      <c r="BQ207" s="187"/>
      <c r="BR207" s="187"/>
      <c r="BS207" s="187"/>
      <c r="BT207" s="187"/>
      <c r="BU207" s="187"/>
      <c r="BV207" s="187"/>
    </row>
    <row r="208" spans="1:74" x14ac:dyDescent="0.2">
      <c r="A208" s="186">
        <v>1116775897</v>
      </c>
      <c r="B208" s="187" t="s">
        <v>378</v>
      </c>
      <c r="C208" s="188">
        <v>1116775897</v>
      </c>
      <c r="D208" s="189">
        <f>IFERROR(VLOOKUP(C208,AHORRO!$F$1:$I$10000,3,0),0)</f>
        <v>354560</v>
      </c>
      <c r="E208" s="189">
        <f>IFERROR(VLOOKUP(C208,AHORRO!$A$1:$D$10000,3,0),0)</f>
        <v>275712</v>
      </c>
      <c r="F208" s="189">
        <f>IFERROR(VLOOKUP(C208,AHORRO!$K$1:$N$10000,3,0),0)</f>
        <v>341103</v>
      </c>
      <c r="G208" s="189">
        <f>IFERROR(VLOOKUP($C208,PRESTAMOS!$A$1:$C$10000,3,0),0)</f>
        <v>321304</v>
      </c>
      <c r="H208" s="189">
        <f>IFERROR(VLOOKUP(C208,PRESTAMOS!$I$1:$K$10000,3,0),0)</f>
        <v>17026</v>
      </c>
      <c r="I208" s="190">
        <f>IFERROR(VLOOKUP(C208,PRESTAMOS!$A$1:$G$10000,7,0),0)</f>
        <v>10</v>
      </c>
      <c r="J208" s="190" t="str">
        <f>IFERROR(VLOOKUP(C208,PRESTAMOS!$A$1:$G$10000,4,0),0)</f>
        <v>LIBRE INVERSION</v>
      </c>
      <c r="K208" s="189">
        <f>IFERROR(VLOOKUP(C208,PRESTAMOS!$Q$1:$W$10000,3,0),0)</f>
        <v>0</v>
      </c>
      <c r="L208" s="189">
        <f>IFERROR(VLOOKUP(C208,PRESTAMOS!$Y$1:$AE$10000,3,0),0)</f>
        <v>0</v>
      </c>
      <c r="M208" s="190">
        <f>IFERROR(VLOOKUP(C208,PRESTAMOS!$Y$1:$AE$10000,7,0),0)</f>
        <v>0</v>
      </c>
      <c r="N208" s="190">
        <f>IFERROR(VLOOKUP(C208,PRESTAMOS!$Q$1:$T$10000,4,0),0)</f>
        <v>0</v>
      </c>
      <c r="O208" s="189">
        <f>IFERROR(VLOOKUP(C208,PRESTAMOS!$AG$1:$AM$10000,3,0),0)</f>
        <v>0</v>
      </c>
      <c r="P208" s="189">
        <f>IFERROR(VLOOKUP(C208,PRESTAMOS!$AO$1:$AU$10000,3,0),0)</f>
        <v>0</v>
      </c>
      <c r="Q208" s="190">
        <f>IFERROR(VLOOKUP(C208,PRESTAMOS!$AO$1:$AU$10000,7,0),0)</f>
        <v>0</v>
      </c>
      <c r="R208" s="190">
        <f>IFERROR(VLOOKUP(C208,PRESTAMOS!$AG$1:$AM$10000,4,0),0)</f>
        <v>0</v>
      </c>
      <c r="S208" s="189">
        <f>IFERROR(VLOOKUP(C208,PRESTAMOS!$AW$1:$BC$10000,3,0),0)</f>
        <v>0</v>
      </c>
      <c r="T208" s="189">
        <f>IFERROR(VLOOKUP(C208,PRESTAMOS!$BE$1:$BK$10000,3,0),0)</f>
        <v>0</v>
      </c>
      <c r="U208" s="188">
        <f>IFERROR(VLOOKUP(C208,PRESTAMOS!$BE$1:$BK$10000,7,0),0)</f>
        <v>0</v>
      </c>
      <c r="V208" s="190">
        <f>IFERROR(VLOOKUP(C208,PRESTAMOS!$AW$1:$BC$10000,4,0),0)</f>
        <v>0</v>
      </c>
      <c r="W208" s="189">
        <f>IFERROR(VLOOKUP(C208,PRESTAMOS!$BM$1:$BS$10000,3,0),0)</f>
        <v>0</v>
      </c>
      <c r="X208" s="189">
        <f>IFERROR(VLOOKUP(C208,PRESTAMOS!$BU$1:$CA$10000,3,0),0)</f>
        <v>0</v>
      </c>
      <c r="Y208" s="190">
        <f>IFERROR(VLOOKUP(C208,PRESTAMOS!$BU$1:$CA$10000,7,0),0)</f>
        <v>0</v>
      </c>
      <c r="Z208" s="190">
        <f>IFERROR(VLOOKUP(C208,PRESTAMOS!$BM$1:$BS$10000,4,0),0)</f>
        <v>0</v>
      </c>
      <c r="AA208" s="189">
        <f>IFERROR(VLOOKUP(C208,AHORRO!$P$1:$S$10000,3,0),0)</f>
        <v>22921</v>
      </c>
      <c r="AB208" s="190"/>
      <c r="AC208" s="190"/>
      <c r="AD208" s="197"/>
      <c r="AE208" s="187"/>
      <c r="AF208" s="204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7"/>
      <c r="AT208" s="187"/>
      <c r="AU208" s="187"/>
      <c r="AV208" s="187"/>
      <c r="AW208" s="187"/>
      <c r="AX208" s="187"/>
      <c r="AY208" s="187"/>
      <c r="AZ208" s="187"/>
      <c r="BA208" s="187"/>
      <c r="BB208" s="187"/>
      <c r="BC208" s="187"/>
      <c r="BD208" s="187"/>
      <c r="BE208" s="187"/>
      <c r="BF208" s="187"/>
      <c r="BG208" s="187"/>
      <c r="BH208" s="187"/>
      <c r="BI208" s="187"/>
      <c r="BJ208" s="187"/>
      <c r="BK208" s="187"/>
      <c r="BL208" s="187"/>
      <c r="BM208" s="187"/>
      <c r="BN208" s="187"/>
      <c r="BO208" s="187"/>
      <c r="BP208" s="187"/>
      <c r="BQ208" s="187"/>
      <c r="BR208" s="187"/>
      <c r="BS208" s="187"/>
      <c r="BT208" s="187"/>
      <c r="BU208" s="187"/>
      <c r="BV208" s="187"/>
    </row>
    <row r="209" spans="1:74" x14ac:dyDescent="0.2">
      <c r="A209" s="186">
        <v>91471772</v>
      </c>
      <c r="B209" s="187" t="s">
        <v>574</v>
      </c>
      <c r="C209" s="197">
        <v>91471772</v>
      </c>
      <c r="D209" s="189">
        <f>IFERROR(VLOOKUP(C209,AHORRO!$F$1:$I$10000,3,0),0)</f>
        <v>103427</v>
      </c>
      <c r="E209" s="189">
        <f>IFERROR(VLOOKUP(C209,AHORRO!$A$1:$D$10000,3,0),0)</f>
        <v>0</v>
      </c>
      <c r="F209" s="189">
        <f>IFERROR(VLOOKUP(C209,AHORRO!$K$1:$N$10000,3,0),0)</f>
        <v>101800</v>
      </c>
      <c r="G209" s="189">
        <f>IFERROR(VLOOKUP($C209,PRESTAMOS!$A$1:$C$10000,3,0),0)</f>
        <v>0</v>
      </c>
      <c r="H209" s="189">
        <f>IFERROR(VLOOKUP(C209,PRESTAMOS!$I$1:$K$10000,3,0),0)</f>
        <v>0</v>
      </c>
      <c r="I209" s="190">
        <f>IFERROR(VLOOKUP(C209,PRESTAMOS!$A$1:$G$10000,7,0),0)</f>
        <v>0</v>
      </c>
      <c r="J209" s="190">
        <f>IFERROR(VLOOKUP(C209,PRESTAMOS!$A$1:$G$10000,4,0),0)</f>
        <v>0</v>
      </c>
      <c r="K209" s="189">
        <f>IFERROR(VLOOKUP(C209,PRESTAMOS!$Q$1:$W$10000,3,0),0)</f>
        <v>0</v>
      </c>
      <c r="L209" s="189">
        <f>IFERROR(VLOOKUP(C209,PRESTAMOS!$Y$1:$AE$10000,3,0),0)</f>
        <v>0</v>
      </c>
      <c r="M209" s="190">
        <f>IFERROR(VLOOKUP(C209,PRESTAMOS!$Y$1:$AE$10000,7,0),0)</f>
        <v>0</v>
      </c>
      <c r="N209" s="190">
        <f>IFERROR(VLOOKUP(C209,PRESTAMOS!$Q$1:$T$10000,4,0),0)</f>
        <v>0</v>
      </c>
      <c r="O209" s="189">
        <f>IFERROR(VLOOKUP(C209,PRESTAMOS!$AG$1:$AM$10000,3,0),0)</f>
        <v>0</v>
      </c>
      <c r="P209" s="189">
        <f>IFERROR(VLOOKUP(C209,PRESTAMOS!$AO$1:$AU$10000,3,0),0)</f>
        <v>0</v>
      </c>
      <c r="Q209" s="190">
        <f>IFERROR(VLOOKUP(C209,PRESTAMOS!$AO$1:$AU$10000,7,0),0)</f>
        <v>0</v>
      </c>
      <c r="R209" s="190">
        <f>IFERROR(VLOOKUP(C209,PRESTAMOS!$AG$1:$AM$10000,4,0),0)</f>
        <v>0</v>
      </c>
      <c r="S209" s="189">
        <f>IFERROR(VLOOKUP(C209,PRESTAMOS!$AW$1:$BC$10000,3,0),0)</f>
        <v>0</v>
      </c>
      <c r="T209" s="189">
        <f>IFERROR(VLOOKUP(C209,PRESTAMOS!$BE$1:$BK$10000,3,0),0)</f>
        <v>0</v>
      </c>
      <c r="U209" s="188">
        <f>IFERROR(VLOOKUP(C209,PRESTAMOS!$BE$1:$BK$10000,7,0),0)</f>
        <v>0</v>
      </c>
      <c r="V209" s="190">
        <f>IFERROR(VLOOKUP(C209,PRESTAMOS!$AW$1:$BC$10000,4,0),0)</f>
        <v>0</v>
      </c>
      <c r="W209" s="189">
        <f>IFERROR(VLOOKUP(C209,PRESTAMOS!$BM$1:$BS$10000,3,0),0)</f>
        <v>0</v>
      </c>
      <c r="X209" s="189">
        <f>IFERROR(VLOOKUP(C209,PRESTAMOS!$BU$1:$CA$10000,3,0),0)</f>
        <v>0</v>
      </c>
      <c r="Y209" s="190">
        <f>IFERROR(VLOOKUP(C209,PRESTAMOS!$BU$1:$CA$10000,7,0),0)</f>
        <v>0</v>
      </c>
      <c r="Z209" s="190">
        <f>IFERROR(VLOOKUP(C209,PRESTAMOS!$BM$1:$BS$10000,4,0),0)</f>
        <v>0</v>
      </c>
      <c r="AA209" s="189">
        <f>IFERROR(VLOOKUP(C209,AHORRO!$P$1:$S$10000,3,0),0)</f>
        <v>2092</v>
      </c>
      <c r="AB209" s="190"/>
      <c r="AC209" s="190"/>
      <c r="AD209" s="197"/>
      <c r="AE209" s="187"/>
      <c r="AF209" s="204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7"/>
      <c r="AT209" s="187"/>
      <c r="AU209" s="187"/>
      <c r="AV209" s="187"/>
      <c r="AW209" s="187"/>
      <c r="AX209" s="187"/>
      <c r="AY209" s="187"/>
      <c r="AZ209" s="187"/>
      <c r="BA209" s="187"/>
      <c r="BB209" s="187"/>
      <c r="BC209" s="187"/>
      <c r="BD209" s="187"/>
      <c r="BE209" s="187"/>
      <c r="BF209" s="187"/>
      <c r="BG209" s="187"/>
      <c r="BH209" s="187"/>
      <c r="BI209" s="187"/>
      <c r="BJ209" s="187"/>
      <c r="BK209" s="187"/>
      <c r="BL209" s="187"/>
      <c r="BM209" s="187"/>
      <c r="BN209" s="187"/>
      <c r="BO209" s="187"/>
      <c r="BP209" s="187"/>
      <c r="BQ209" s="187"/>
      <c r="BR209" s="187"/>
      <c r="BS209" s="187"/>
      <c r="BT209" s="187"/>
      <c r="BU209" s="187"/>
      <c r="BV209" s="187"/>
    </row>
    <row r="210" spans="1:74" x14ac:dyDescent="0.2">
      <c r="A210" s="173">
        <v>1095936575</v>
      </c>
      <c r="B210" s="170" t="s">
        <v>456</v>
      </c>
      <c r="C210" s="192">
        <v>1095936575</v>
      </c>
      <c r="D210" s="189">
        <f>IFERROR(VLOOKUP(C210,AHORRO!$F$1:$I$10000,3,0),0)</f>
        <v>302863</v>
      </c>
      <c r="E210" s="189">
        <f>IFERROR(VLOOKUP(C210,AHORRO!$A$1:$D$10000,3,0),0)</f>
        <v>65102</v>
      </c>
      <c r="F210" s="189">
        <f>IFERROR(VLOOKUP(C210,AHORRO!$K$1:$N$10000,3,0),0)</f>
        <v>293237</v>
      </c>
      <c r="G210" s="189">
        <f>IFERROR(VLOOKUP($C210,PRESTAMOS!$A$1:$C$10000,3,0),0)</f>
        <v>1433388</v>
      </c>
      <c r="H210" s="189">
        <f>IFERROR(VLOOKUP(C210,PRESTAMOS!$I$1:$K$10000,3,0),0)</f>
        <v>92012</v>
      </c>
      <c r="I210" s="190">
        <f>IFERROR(VLOOKUP(C210,PRESTAMOS!$A$1:$G$10000,7,0),0)</f>
        <v>20</v>
      </c>
      <c r="J210" s="190" t="str">
        <f>IFERROR(VLOOKUP(C210,PRESTAMOS!$A$1:$G$10000,4,0),0)</f>
        <v>LIBRE INVERSION</v>
      </c>
      <c r="K210" s="189">
        <f>IFERROR(VLOOKUP(C210,PRESTAMOS!$Q$1:$W$10000,3,0),0)</f>
        <v>1800092</v>
      </c>
      <c r="L210" s="189">
        <f>IFERROR(VLOOKUP(C210,PRESTAMOS!$Y$1:$AE$10000,3,0),0)</f>
        <v>199524</v>
      </c>
      <c r="M210" s="190">
        <f>IFERROR(VLOOKUP(C210,PRESTAMOS!$Y$1:$AE$10000,7,0),0)</f>
        <v>32</v>
      </c>
      <c r="N210" s="190" t="str">
        <f>IFERROR(VLOOKUP(C210,PRESTAMOS!$Q$1:$T$10000,4,0),0)</f>
        <v>CREDITO NAVIDEÑO</v>
      </c>
      <c r="O210" s="189">
        <f>IFERROR(VLOOKUP(C210,PRESTAMOS!$AG$1:$AM$10000,3,0),0)</f>
        <v>0</v>
      </c>
      <c r="P210" s="189">
        <f>IFERROR(VLOOKUP(C210,PRESTAMOS!$AO$1:$AU$10000,3,0),0)</f>
        <v>0</v>
      </c>
      <c r="Q210" s="190">
        <f>IFERROR(VLOOKUP(C210,PRESTAMOS!$AO$1:$AU$10000,7,0),0)</f>
        <v>0</v>
      </c>
      <c r="R210" s="190">
        <f>IFERROR(VLOOKUP(C210,PRESTAMOS!$AG$1:$AM$10000,4,0),0)</f>
        <v>0</v>
      </c>
      <c r="S210" s="189">
        <f>IFERROR(VLOOKUP(C210,PRESTAMOS!$AW$1:$BC$10000,3,0),0)</f>
        <v>0</v>
      </c>
      <c r="T210" s="189">
        <f>IFERROR(VLOOKUP(C210,PRESTAMOS!$BE$1:$BK$10000,3,0),0)</f>
        <v>0</v>
      </c>
      <c r="U210" s="188">
        <f>IFERROR(VLOOKUP(C210,PRESTAMOS!$BE$1:$BK$10000,7,0),0)</f>
        <v>0</v>
      </c>
      <c r="V210" s="190">
        <f>IFERROR(VLOOKUP(C210,PRESTAMOS!$AW$1:$BC$10000,4,0),0)</f>
        <v>0</v>
      </c>
      <c r="W210" s="189">
        <f>IFERROR(VLOOKUP(C210,PRESTAMOS!$BM$1:$BS$10000,3,0),0)</f>
        <v>0</v>
      </c>
      <c r="X210" s="189">
        <f>IFERROR(VLOOKUP(C210,PRESTAMOS!$BU$1:$CA$10000,3,0),0)</f>
        <v>0</v>
      </c>
      <c r="Y210" s="190">
        <f>IFERROR(VLOOKUP(C210,PRESTAMOS!$BU$1:$CA$10000,7,0),0)</f>
        <v>0</v>
      </c>
      <c r="Z210" s="190">
        <f>IFERROR(VLOOKUP(C210,PRESTAMOS!$BM$1:$BS$10000,4,0),0)</f>
        <v>0</v>
      </c>
      <c r="AA210" s="189">
        <f>IFERROR(VLOOKUP(C210,AHORRO!$P$1:$S$10000,3,0),0)</f>
        <v>10478</v>
      </c>
      <c r="AB210" s="190"/>
      <c r="AC210" s="190"/>
      <c r="AD210" s="197"/>
      <c r="AE210" s="187"/>
      <c r="AF210" s="204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7"/>
      <c r="AT210" s="187"/>
      <c r="AU210" s="187"/>
      <c r="AV210" s="187"/>
      <c r="AW210" s="187"/>
      <c r="AX210" s="187"/>
      <c r="AY210" s="187"/>
      <c r="AZ210" s="187"/>
      <c r="BA210" s="187"/>
      <c r="BB210" s="187"/>
      <c r="BC210" s="187"/>
      <c r="BD210" s="187"/>
      <c r="BE210" s="187"/>
      <c r="BF210" s="187"/>
      <c r="BG210" s="187"/>
      <c r="BH210" s="187"/>
      <c r="BI210" s="187"/>
      <c r="BJ210" s="187"/>
      <c r="BK210" s="187"/>
      <c r="BL210" s="187"/>
      <c r="BM210" s="187"/>
      <c r="BN210" s="187"/>
      <c r="BO210" s="187"/>
      <c r="BP210" s="187"/>
      <c r="BQ210" s="187"/>
      <c r="BR210" s="187"/>
      <c r="BS210" s="187"/>
      <c r="BT210" s="187"/>
      <c r="BU210" s="187"/>
      <c r="BV210" s="187"/>
    </row>
    <row r="211" spans="1:74" x14ac:dyDescent="0.2">
      <c r="A211" s="186" t="s">
        <v>200</v>
      </c>
      <c r="B211" s="187" t="s">
        <v>155</v>
      </c>
      <c r="C211" s="188">
        <v>1098658328</v>
      </c>
      <c r="D211" s="189">
        <f>IFERROR(VLOOKUP(C211,AHORRO!$F$1:$I$10000,3,0),0)</f>
        <v>1883825</v>
      </c>
      <c r="E211" s="189">
        <f>IFERROR(VLOOKUP(C211,AHORRO!$A$1:$D$10000,3,0),0)</f>
        <v>105859</v>
      </c>
      <c r="F211" s="189">
        <f>IFERROR(VLOOKUP(C211,AHORRO!$K$1:$N$10000,3,0),0)</f>
        <v>1743448</v>
      </c>
      <c r="G211" s="189">
        <f>IFERROR(VLOOKUP($C211,PRESTAMOS!$A$1:$C$10000,3,0),0)</f>
        <v>1750884</v>
      </c>
      <c r="H211" s="189">
        <f>IFERROR(VLOOKUP(C211,PRESTAMOS!$I$1:$K$10000,3,0),0)</f>
        <v>21940</v>
      </c>
      <c r="I211" s="190">
        <f>IFERROR(VLOOKUP(C211,PRESTAMOS!$A$1:$G$10000,7,0),0)</f>
        <v>4</v>
      </c>
      <c r="J211" s="190" t="str">
        <f>IFERROR(VLOOKUP(C211,PRESTAMOS!$A$1:$G$10000,4,0),0)</f>
        <v>VIVIENDA</v>
      </c>
      <c r="K211" s="189">
        <f>IFERROR(VLOOKUP(C211,PRESTAMOS!$Q$1:$W$10000,3,0),0)</f>
        <v>0</v>
      </c>
      <c r="L211" s="189">
        <f>IFERROR(VLOOKUP(C211,PRESTAMOS!$Y$1:$AE$10000,3,0),0)</f>
        <v>0</v>
      </c>
      <c r="M211" s="190">
        <f>IFERROR(VLOOKUP(C211,PRESTAMOS!$Y$1:$AE$10000,7,0),0)</f>
        <v>0</v>
      </c>
      <c r="N211" s="190">
        <f>IFERROR(VLOOKUP(C211,PRESTAMOS!$Q$1:$T$10000,4,0),0)</f>
        <v>0</v>
      </c>
      <c r="O211" s="189">
        <f>IFERROR(VLOOKUP(C211,PRESTAMOS!$AG$1:$AM$10000,3,0),0)</f>
        <v>0</v>
      </c>
      <c r="P211" s="189">
        <f>IFERROR(VLOOKUP(C211,PRESTAMOS!$AO$1:$AU$10000,3,0),0)</f>
        <v>0</v>
      </c>
      <c r="Q211" s="190">
        <f>IFERROR(VLOOKUP(C211,PRESTAMOS!$AO$1:$AU$10000,7,0),0)</f>
        <v>0</v>
      </c>
      <c r="R211" s="190">
        <f>IFERROR(VLOOKUP(C211,PRESTAMOS!$AG$1:$AM$10000,4,0),0)</f>
        <v>0</v>
      </c>
      <c r="S211" s="189">
        <f>IFERROR(VLOOKUP(C211,PRESTAMOS!$AW$1:$BC$10000,3,0),0)</f>
        <v>0</v>
      </c>
      <c r="T211" s="189">
        <f>IFERROR(VLOOKUP(C211,PRESTAMOS!$BE$1:$BK$10000,3,0),0)</f>
        <v>0</v>
      </c>
      <c r="U211" s="188">
        <f>IFERROR(VLOOKUP(C211,PRESTAMOS!$BE$1:$BK$10000,7,0),0)</f>
        <v>0</v>
      </c>
      <c r="V211" s="190">
        <f>IFERROR(VLOOKUP(C211,PRESTAMOS!$AW$1:$BC$10000,4,0),0)</f>
        <v>0</v>
      </c>
      <c r="W211" s="189">
        <f>IFERROR(VLOOKUP(C211,PRESTAMOS!$BM$1:$BS$10000,3,0),0)</f>
        <v>0</v>
      </c>
      <c r="X211" s="189">
        <f>IFERROR(VLOOKUP(C211,PRESTAMOS!$BU$1:$CA$10000,3,0),0)</f>
        <v>0</v>
      </c>
      <c r="Y211" s="190">
        <f>IFERROR(VLOOKUP(C211,PRESTAMOS!$BU$1:$CA$10000,7,0),0)</f>
        <v>0</v>
      </c>
      <c r="Z211" s="190">
        <f>IFERROR(VLOOKUP(C211,PRESTAMOS!$BM$1:$BS$10000,4,0),0)</f>
        <v>0</v>
      </c>
      <c r="AA211" s="189">
        <f>IFERROR(VLOOKUP(C211,AHORRO!$P$1:$S$10000,3,0),0)</f>
        <v>64504</v>
      </c>
      <c r="AB211" s="190"/>
      <c r="AC211" s="190"/>
      <c r="AD211" s="197"/>
      <c r="AE211" s="187"/>
      <c r="AF211" s="204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7"/>
      <c r="AT211" s="187"/>
      <c r="AU211" s="187"/>
      <c r="AV211" s="187"/>
      <c r="AW211" s="187"/>
      <c r="AX211" s="187"/>
      <c r="AY211" s="187"/>
      <c r="AZ211" s="187"/>
      <c r="BA211" s="187"/>
      <c r="BB211" s="187"/>
      <c r="BC211" s="187"/>
      <c r="BD211" s="187"/>
      <c r="BE211" s="187"/>
      <c r="BF211" s="187"/>
      <c r="BG211" s="187"/>
      <c r="BH211" s="187"/>
      <c r="BI211" s="187"/>
      <c r="BJ211" s="187"/>
      <c r="BK211" s="187"/>
      <c r="BL211" s="187"/>
      <c r="BM211" s="187"/>
      <c r="BN211" s="187"/>
      <c r="BO211" s="187"/>
      <c r="BP211" s="187"/>
      <c r="BQ211" s="187"/>
      <c r="BR211" s="187"/>
      <c r="BS211" s="187"/>
      <c r="BT211" s="187"/>
      <c r="BU211" s="187"/>
      <c r="BV211" s="187"/>
    </row>
    <row r="212" spans="1:74" x14ac:dyDescent="0.2">
      <c r="A212" s="173">
        <v>1102380801</v>
      </c>
      <c r="B212" s="170" t="s">
        <v>688</v>
      </c>
      <c r="C212" s="192">
        <v>1102380801</v>
      </c>
      <c r="D212" s="189">
        <f>IFERROR(VLOOKUP(C212,AHORRO!$F$1:$I$10000,3,0),0)</f>
        <v>37901</v>
      </c>
      <c r="E212" s="189">
        <f>IFERROR(VLOOKUP(C212,AHORRO!$A$1:$D$10000,3,0),0)</f>
        <v>63214</v>
      </c>
      <c r="F212" s="189">
        <f>IFERROR(VLOOKUP(C212,AHORRO!$K$1:$N$10000,3,0),0)</f>
        <v>37500</v>
      </c>
      <c r="G212" s="189">
        <f>IFERROR(VLOOKUP($C212,PRESTAMOS!$A$1:$C$10000,3,0),0)</f>
        <v>0</v>
      </c>
      <c r="H212" s="189">
        <f>IFERROR(VLOOKUP(C212,PRESTAMOS!$I$1:$K$10000,3,0),0)</f>
        <v>0</v>
      </c>
      <c r="I212" s="190">
        <f>IFERROR(VLOOKUP(C212,PRESTAMOS!$A$1:$G$10000,7,0),0)</f>
        <v>0</v>
      </c>
      <c r="J212" s="190">
        <f>IFERROR(VLOOKUP(C212,PRESTAMOS!$A$1:$G$10000,4,0),0)</f>
        <v>0</v>
      </c>
      <c r="K212" s="189">
        <f>IFERROR(VLOOKUP(C212,PRESTAMOS!$Q$1:$W$10000,3,0),0)</f>
        <v>0</v>
      </c>
      <c r="L212" s="189">
        <f>IFERROR(VLOOKUP(C212,PRESTAMOS!$Y$1:$AE$10000,3,0),0)</f>
        <v>0</v>
      </c>
      <c r="M212" s="190">
        <f>IFERROR(VLOOKUP(C212,PRESTAMOS!$Y$1:$AE$10000,7,0),0)</f>
        <v>0</v>
      </c>
      <c r="N212" s="190">
        <f>IFERROR(VLOOKUP(C212,PRESTAMOS!$Q$1:$T$10000,4,0),0)</f>
        <v>0</v>
      </c>
      <c r="O212" s="189">
        <f>IFERROR(VLOOKUP(C212,PRESTAMOS!$AG$1:$AM$10000,3,0),0)</f>
        <v>0</v>
      </c>
      <c r="P212" s="189">
        <f>IFERROR(VLOOKUP(C212,PRESTAMOS!$AO$1:$AU$10000,3,0),0)</f>
        <v>0</v>
      </c>
      <c r="Q212" s="190">
        <f>IFERROR(VLOOKUP(C212,PRESTAMOS!$AO$1:$AU$10000,7,0),0)</f>
        <v>0</v>
      </c>
      <c r="R212" s="190">
        <f>IFERROR(VLOOKUP(C212,PRESTAMOS!$AG$1:$AM$10000,4,0),0)</f>
        <v>0</v>
      </c>
      <c r="S212" s="189">
        <f>IFERROR(VLOOKUP(C212,PRESTAMOS!$AW$1:$BC$10000,3,0),0)</f>
        <v>0</v>
      </c>
      <c r="T212" s="189">
        <f>IFERROR(VLOOKUP(C212,PRESTAMOS!$BE$1:$BK$10000,3,0),0)</f>
        <v>0</v>
      </c>
      <c r="U212" s="188">
        <f>IFERROR(VLOOKUP(C212,PRESTAMOS!$BE$1:$BK$10000,7,0),0)</f>
        <v>0</v>
      </c>
      <c r="V212" s="190">
        <f>IFERROR(VLOOKUP(C212,PRESTAMOS!$AW$1:$BC$10000,4,0),0)</f>
        <v>0</v>
      </c>
      <c r="W212" s="189">
        <f>IFERROR(VLOOKUP(C212,PRESTAMOS!$BM$1:$BS$10000,3,0),0)</f>
        <v>0</v>
      </c>
      <c r="X212" s="189">
        <f>IFERROR(VLOOKUP(C212,PRESTAMOS!$BU$1:$CA$10000,3,0),0)</f>
        <v>0</v>
      </c>
      <c r="Y212" s="190">
        <f>IFERROR(VLOOKUP(C212,PRESTAMOS!$BU$1:$CA$10000,7,0),0)</f>
        <v>0</v>
      </c>
      <c r="Z212" s="190">
        <f>IFERROR(VLOOKUP(C212,PRESTAMOS!$BM$1:$BS$10000,4,0),0)</f>
        <v>0</v>
      </c>
      <c r="AA212" s="189">
        <f>IFERROR(VLOOKUP(C212,AHORRO!$P$1:$S$10000,3,0),0)</f>
        <v>2108</v>
      </c>
      <c r="AB212" s="190"/>
      <c r="AC212" s="190"/>
      <c r="AD212" s="197"/>
      <c r="AE212" s="187"/>
      <c r="AF212" s="204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7"/>
      <c r="AT212" s="187"/>
      <c r="AU212" s="187"/>
      <c r="AV212" s="187"/>
      <c r="AW212" s="187"/>
      <c r="AX212" s="187"/>
      <c r="AY212" s="187"/>
      <c r="AZ212" s="187"/>
      <c r="BA212" s="187"/>
      <c r="BB212" s="187"/>
      <c r="BC212" s="187"/>
      <c r="BD212" s="187"/>
      <c r="BE212" s="187"/>
      <c r="BF212" s="187"/>
      <c r="BG212" s="187"/>
      <c r="BH212" s="187"/>
      <c r="BI212" s="187"/>
      <c r="BJ212" s="187"/>
      <c r="BK212" s="187"/>
      <c r="BL212" s="187"/>
      <c r="BM212" s="187"/>
      <c r="BN212" s="187"/>
      <c r="BO212" s="187"/>
      <c r="BP212" s="187"/>
      <c r="BQ212" s="187"/>
      <c r="BR212" s="187"/>
      <c r="BS212" s="187"/>
      <c r="BT212" s="187"/>
      <c r="BU212" s="187"/>
      <c r="BV212" s="187"/>
    </row>
    <row r="213" spans="1:74" x14ac:dyDescent="0.2">
      <c r="A213" s="196">
        <v>1050547558</v>
      </c>
      <c r="B213" s="194" t="s">
        <v>572</v>
      </c>
      <c r="C213" s="195">
        <v>1050547558</v>
      </c>
      <c r="D213" s="189">
        <f>IFERROR(VLOOKUP(C213,AHORRO!$F$1:$I$10000,3,0),0)</f>
        <v>155145</v>
      </c>
      <c r="E213" s="189">
        <f>IFERROR(VLOOKUP(C213,AHORRO!$A$1:$D$10000,3,0),0)</f>
        <v>140303</v>
      </c>
      <c r="F213" s="189">
        <f>IFERROR(VLOOKUP(C213,AHORRO!$K$1:$N$10000,3,0),0)</f>
        <v>116800</v>
      </c>
      <c r="G213" s="189">
        <f>IFERROR(VLOOKUP($C213,PRESTAMOS!$A$1:$C$10000,3,0),0)</f>
        <v>1404686</v>
      </c>
      <c r="H213" s="189">
        <f>IFERROR(VLOOKUP(C213,PRESTAMOS!$I$1:$K$10000,3,0),0)</f>
        <v>151414</v>
      </c>
      <c r="I213" s="190">
        <f>IFERROR(VLOOKUP(C213,PRESTAMOS!$A$1:$G$10000,7,0),0)</f>
        <v>21</v>
      </c>
      <c r="J213" s="190" t="str">
        <f>IFERROR(VLOOKUP(C213,PRESTAMOS!$A$1:$G$10000,4,0),0)</f>
        <v>LIBRE INVERSION</v>
      </c>
      <c r="K213" s="189">
        <f>IFERROR(VLOOKUP(C213,PRESTAMOS!$Q$1:$W$10000,3,0),0)</f>
        <v>0</v>
      </c>
      <c r="L213" s="189">
        <f>IFERROR(VLOOKUP(C213,PRESTAMOS!$Y$1:$AE$10000,3,0),0)</f>
        <v>0</v>
      </c>
      <c r="M213" s="190">
        <f>IFERROR(VLOOKUP(C213,PRESTAMOS!$Y$1:$AE$10000,7,0),0)</f>
        <v>0</v>
      </c>
      <c r="N213" s="190">
        <f>IFERROR(VLOOKUP(C213,PRESTAMOS!$Q$1:$T$10000,4,0),0)</f>
        <v>0</v>
      </c>
      <c r="O213" s="189">
        <f>IFERROR(VLOOKUP(C213,PRESTAMOS!$AG$1:$AM$10000,3,0),0)</f>
        <v>0</v>
      </c>
      <c r="P213" s="189">
        <f>IFERROR(VLOOKUP(C213,PRESTAMOS!$AO$1:$AU$10000,3,0),0)</f>
        <v>0</v>
      </c>
      <c r="Q213" s="190">
        <f>IFERROR(VLOOKUP(C213,PRESTAMOS!$AO$1:$AU$10000,7,0),0)</f>
        <v>0</v>
      </c>
      <c r="R213" s="190">
        <f>IFERROR(VLOOKUP(C213,PRESTAMOS!$AG$1:$AM$10000,4,0),0)</f>
        <v>0</v>
      </c>
      <c r="S213" s="189">
        <f>IFERROR(VLOOKUP(C213,PRESTAMOS!$AW$1:$BC$10000,3,0),0)</f>
        <v>0</v>
      </c>
      <c r="T213" s="189">
        <f>IFERROR(VLOOKUP(C213,PRESTAMOS!$BE$1:$BK$10000,3,0),0)</f>
        <v>0</v>
      </c>
      <c r="U213" s="188">
        <f>IFERROR(VLOOKUP(C213,PRESTAMOS!$BE$1:$BK$10000,7,0),0)</f>
        <v>0</v>
      </c>
      <c r="V213" s="190">
        <f>IFERROR(VLOOKUP(C213,PRESTAMOS!$AW$1:$BC$10000,4,0),0)</f>
        <v>0</v>
      </c>
      <c r="W213" s="189">
        <f>IFERROR(VLOOKUP(C213,PRESTAMOS!$BM$1:$BS$10000,3,0),0)</f>
        <v>0</v>
      </c>
      <c r="X213" s="189">
        <f>IFERROR(VLOOKUP(C213,PRESTAMOS!$BU$1:$CA$10000,3,0),0)</f>
        <v>0</v>
      </c>
      <c r="Y213" s="190">
        <f>IFERROR(VLOOKUP(C213,PRESTAMOS!$BU$1:$CA$10000,7,0),0)</f>
        <v>0</v>
      </c>
      <c r="Z213" s="190">
        <f>IFERROR(VLOOKUP(C213,PRESTAMOS!$BM$1:$BS$10000,4,0),0)</f>
        <v>0</v>
      </c>
      <c r="AA213" s="189">
        <f>IFERROR(VLOOKUP(C213,AHORRO!$P$1:$S$10000,3,0),0)</f>
        <v>6301</v>
      </c>
      <c r="AB213" s="190"/>
      <c r="AC213" s="190"/>
      <c r="AD213" s="197"/>
      <c r="AE213" s="187"/>
      <c r="AF213" s="204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87"/>
      <c r="AT213" s="187"/>
      <c r="AU213" s="187"/>
      <c r="AV213" s="187"/>
      <c r="AW213" s="187"/>
      <c r="AX213" s="187"/>
      <c r="AY213" s="187"/>
      <c r="AZ213" s="187"/>
      <c r="BA213" s="187"/>
      <c r="BB213" s="187"/>
      <c r="BC213" s="187"/>
      <c r="BD213" s="187"/>
      <c r="BE213" s="187"/>
      <c r="BF213" s="187"/>
      <c r="BG213" s="187"/>
      <c r="BH213" s="187"/>
      <c r="BI213" s="187"/>
      <c r="BJ213" s="187"/>
      <c r="BK213" s="187"/>
      <c r="BL213" s="187"/>
      <c r="BM213" s="187"/>
      <c r="BN213" s="187"/>
      <c r="BO213" s="187"/>
      <c r="BP213" s="187"/>
      <c r="BQ213" s="187"/>
      <c r="BR213" s="187"/>
      <c r="BS213" s="187"/>
      <c r="BT213" s="187"/>
      <c r="BU213" s="187"/>
      <c r="BV213" s="187"/>
    </row>
    <row r="214" spans="1:74" x14ac:dyDescent="0.2">
      <c r="A214" s="186">
        <v>91156310</v>
      </c>
      <c r="B214" s="187" t="s">
        <v>692</v>
      </c>
      <c r="C214" s="197">
        <v>91156310</v>
      </c>
      <c r="D214" s="189">
        <f>IFERROR(VLOOKUP(C214,AHORRO!$F$1:$I$10000,3,0),0)</f>
        <v>212502</v>
      </c>
      <c r="E214" s="189">
        <f>IFERROR(VLOOKUP(C214,AHORRO!$A$1:$D$10000,3,0),0)</f>
        <v>0</v>
      </c>
      <c r="F214" s="189">
        <f>IFERROR(VLOOKUP(C214,AHORRO!$K$1:$N$10000,3,0),0)</f>
        <v>210000</v>
      </c>
      <c r="G214" s="189">
        <f>IFERROR(VLOOKUP($C214,PRESTAMOS!$A$1:$C$10000,3,0),0)</f>
        <v>0</v>
      </c>
      <c r="H214" s="189">
        <f>IFERROR(VLOOKUP(C214,PRESTAMOS!$I$1:$K$10000,3,0),0)</f>
        <v>0</v>
      </c>
      <c r="I214" s="190">
        <f>IFERROR(VLOOKUP(C214,PRESTAMOS!$A$1:$G$10000,7,0),0)</f>
        <v>0</v>
      </c>
      <c r="J214" s="190">
        <f>IFERROR(VLOOKUP(C214,PRESTAMOS!$A$1:$G$10000,4,0),0)</f>
        <v>0</v>
      </c>
      <c r="K214" s="189">
        <f>IFERROR(VLOOKUP(C214,PRESTAMOS!$Q$1:$W$10000,3,0),0)</f>
        <v>0</v>
      </c>
      <c r="L214" s="189">
        <f>IFERROR(VLOOKUP(C214,PRESTAMOS!$Y$1:$AE$10000,3,0),0)</f>
        <v>0</v>
      </c>
      <c r="M214" s="190">
        <f>IFERROR(VLOOKUP(C214,PRESTAMOS!$Y$1:$AE$10000,7,0),0)</f>
        <v>0</v>
      </c>
      <c r="N214" s="190">
        <f>IFERROR(VLOOKUP(C214,PRESTAMOS!$Q$1:$T$10000,4,0),0)</f>
        <v>0</v>
      </c>
      <c r="O214" s="189">
        <f>IFERROR(VLOOKUP(C214,PRESTAMOS!$AG$1:$AM$10000,3,0),0)</f>
        <v>0</v>
      </c>
      <c r="P214" s="189">
        <f>IFERROR(VLOOKUP(C214,PRESTAMOS!$AO$1:$AU$10000,3,0),0)</f>
        <v>0</v>
      </c>
      <c r="Q214" s="190">
        <f>IFERROR(VLOOKUP(C214,PRESTAMOS!$AO$1:$AU$10000,7,0),0)</f>
        <v>0</v>
      </c>
      <c r="R214" s="190">
        <f>IFERROR(VLOOKUP(C214,PRESTAMOS!$AG$1:$AM$10000,4,0),0)</f>
        <v>0</v>
      </c>
      <c r="S214" s="189">
        <f>IFERROR(VLOOKUP(C214,PRESTAMOS!$AW$1:$BC$10000,3,0),0)</f>
        <v>0</v>
      </c>
      <c r="T214" s="189">
        <f>IFERROR(VLOOKUP(C214,PRESTAMOS!$BE$1:$BK$10000,3,0),0)</f>
        <v>0</v>
      </c>
      <c r="U214" s="188">
        <f>IFERROR(VLOOKUP(C214,PRESTAMOS!$BE$1:$BK$10000,7,0),0)</f>
        <v>0</v>
      </c>
      <c r="V214" s="190">
        <f>IFERROR(VLOOKUP(C214,PRESTAMOS!$AW$1:$BC$10000,4,0),0)</f>
        <v>0</v>
      </c>
      <c r="W214" s="189">
        <f>IFERROR(VLOOKUP(C214,PRESTAMOS!$BM$1:$BS$10000,3,0),0)</f>
        <v>0</v>
      </c>
      <c r="X214" s="189">
        <f>IFERROR(VLOOKUP(C214,PRESTAMOS!$BU$1:$CA$10000,3,0),0)</f>
        <v>0</v>
      </c>
      <c r="Y214" s="190">
        <f>IFERROR(VLOOKUP(C214,PRESTAMOS!$BU$1:$CA$10000,7,0),0)</f>
        <v>0</v>
      </c>
      <c r="Z214" s="190">
        <f>IFERROR(VLOOKUP(C214,PRESTAMOS!$BM$1:$BS$10000,4,0),0)</f>
        <v>0</v>
      </c>
      <c r="AA214" s="189">
        <f>IFERROR(VLOOKUP(C214,AHORRO!$P$1:$S$10000,3,0),0)</f>
        <v>2502</v>
      </c>
      <c r="AB214" s="190"/>
      <c r="AC214" s="190"/>
      <c r="AD214" s="197"/>
      <c r="AE214" s="187"/>
      <c r="AF214" s="204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87"/>
      <c r="AT214" s="187"/>
      <c r="AU214" s="187"/>
      <c r="AV214" s="187"/>
      <c r="AW214" s="187"/>
      <c r="AX214" s="187"/>
      <c r="AY214" s="187"/>
      <c r="AZ214" s="187"/>
      <c r="BA214" s="187"/>
      <c r="BB214" s="187"/>
      <c r="BC214" s="187"/>
      <c r="BD214" s="187"/>
      <c r="BE214" s="187"/>
      <c r="BF214" s="187"/>
      <c r="BG214" s="187"/>
      <c r="BH214" s="187"/>
      <c r="BI214" s="187"/>
      <c r="BJ214" s="187"/>
      <c r="BK214" s="187"/>
      <c r="BL214" s="187"/>
      <c r="BM214" s="187"/>
      <c r="BN214" s="187"/>
      <c r="BO214" s="187"/>
      <c r="BP214" s="187"/>
      <c r="BQ214" s="187"/>
      <c r="BR214" s="187"/>
      <c r="BS214" s="187"/>
      <c r="BT214" s="187"/>
      <c r="BU214" s="187"/>
      <c r="BV214" s="187"/>
    </row>
    <row r="215" spans="1:74" x14ac:dyDescent="0.2">
      <c r="A215" s="186" t="s">
        <v>255</v>
      </c>
      <c r="B215" s="187" t="s">
        <v>48</v>
      </c>
      <c r="C215" s="188">
        <v>9532498</v>
      </c>
      <c r="D215" s="189">
        <f>IFERROR(VLOOKUP(C215,AHORRO!$F$1:$I$10000,3,0),0)</f>
        <v>1434376</v>
      </c>
      <c r="E215" s="189">
        <f>IFERROR(VLOOKUP(C215,AHORRO!$A$1:$D$10000,3,0),0)</f>
        <v>48611</v>
      </c>
      <c r="F215" s="189">
        <f>IFERROR(VLOOKUP(C215,AHORRO!$K$1:$N$10000,3,0),0)</f>
        <v>1286378</v>
      </c>
      <c r="G215" s="189">
        <f>IFERROR(VLOOKUP($C215,PRESTAMOS!$A$1:$C$10000,3,0),0)</f>
        <v>486129</v>
      </c>
      <c r="H215" s="189">
        <f>IFERROR(VLOOKUP(C215,PRESTAMOS!$I$1:$K$10000,3,0),0)</f>
        <v>27295</v>
      </c>
      <c r="I215" s="190">
        <f>IFERROR(VLOOKUP(C215,PRESTAMOS!$A$1:$G$10000,7,0),0)</f>
        <v>16</v>
      </c>
      <c r="J215" s="190" t="str">
        <f>IFERROR(VLOOKUP(C215,PRESTAMOS!$A$1:$G$10000,4,0),0)</f>
        <v>CREDITO NAVIDEÑO</v>
      </c>
      <c r="K215" s="189">
        <f>IFERROR(VLOOKUP(C215,PRESTAMOS!$Q$1:$W$10000,3,0),0)</f>
        <v>0</v>
      </c>
      <c r="L215" s="189">
        <f>IFERROR(VLOOKUP(C215,PRESTAMOS!$Y$1:$AE$10000,3,0),0)</f>
        <v>0</v>
      </c>
      <c r="M215" s="190">
        <f>IFERROR(VLOOKUP(C215,PRESTAMOS!$Y$1:$AE$10000,7,0),0)</f>
        <v>0</v>
      </c>
      <c r="N215" s="190">
        <f>IFERROR(VLOOKUP(C215,PRESTAMOS!$Q$1:$T$10000,4,0),0)</f>
        <v>0</v>
      </c>
      <c r="O215" s="189">
        <f>IFERROR(VLOOKUP(C215,PRESTAMOS!$AG$1:$AM$10000,3,0),0)</f>
        <v>0</v>
      </c>
      <c r="P215" s="189">
        <f>IFERROR(VLOOKUP(C215,PRESTAMOS!$AO$1:$AU$10000,3,0),0)</f>
        <v>0</v>
      </c>
      <c r="Q215" s="190">
        <f>IFERROR(VLOOKUP(C215,PRESTAMOS!$AO$1:$AU$10000,7,0),0)</f>
        <v>0</v>
      </c>
      <c r="R215" s="190">
        <f>IFERROR(VLOOKUP(C215,PRESTAMOS!$AG$1:$AM$10000,4,0),0)</f>
        <v>0</v>
      </c>
      <c r="S215" s="189">
        <f>IFERROR(VLOOKUP(C215,PRESTAMOS!$AW$1:$BC$10000,3,0),0)</f>
        <v>0</v>
      </c>
      <c r="T215" s="189">
        <f>IFERROR(VLOOKUP(C215,PRESTAMOS!$BE$1:$BK$10000,3,0),0)</f>
        <v>0</v>
      </c>
      <c r="U215" s="188">
        <f>IFERROR(VLOOKUP(C215,PRESTAMOS!$BE$1:$BK$10000,7,0),0)</f>
        <v>0</v>
      </c>
      <c r="V215" s="190">
        <f>IFERROR(VLOOKUP(C215,PRESTAMOS!$AW$1:$BC$10000,4,0),0)</f>
        <v>0</v>
      </c>
      <c r="W215" s="189">
        <f>IFERROR(VLOOKUP(C215,PRESTAMOS!$BM$1:$BS$10000,3,0),0)</f>
        <v>0</v>
      </c>
      <c r="X215" s="189">
        <f>IFERROR(VLOOKUP(C215,PRESTAMOS!$BU$1:$CA$10000,3,0),0)</f>
        <v>0</v>
      </c>
      <c r="Y215" s="190">
        <f>IFERROR(VLOOKUP(C215,PRESTAMOS!$BU$1:$CA$10000,7,0),0)</f>
        <v>0</v>
      </c>
      <c r="Z215" s="190">
        <f>IFERROR(VLOOKUP(C215,PRESTAMOS!$BM$1:$BS$10000,4,0),0)</f>
        <v>0</v>
      </c>
      <c r="AA215" s="189">
        <f>IFERROR(VLOOKUP(C215,AHORRO!$P$1:$S$10000,3,0),0)</f>
        <v>36166</v>
      </c>
      <c r="AB215" s="190"/>
      <c r="AC215" s="190"/>
      <c r="AD215" s="197"/>
      <c r="AE215" s="187"/>
      <c r="AF215" s="204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87"/>
      <c r="AT215" s="187"/>
      <c r="AU215" s="187"/>
      <c r="AV215" s="187"/>
      <c r="AW215" s="187"/>
      <c r="AX215" s="187"/>
      <c r="AY215" s="187"/>
      <c r="AZ215" s="187"/>
      <c r="BA215" s="187"/>
      <c r="BB215" s="187"/>
      <c r="BC215" s="187"/>
      <c r="BD215" s="187"/>
      <c r="BE215" s="187"/>
      <c r="BF215" s="187"/>
      <c r="BG215" s="187"/>
      <c r="BH215" s="187"/>
      <c r="BI215" s="187"/>
      <c r="BJ215" s="187"/>
      <c r="BK215" s="187"/>
      <c r="BL215" s="187"/>
      <c r="BM215" s="187"/>
      <c r="BN215" s="187"/>
      <c r="BO215" s="187"/>
      <c r="BP215" s="187"/>
      <c r="BQ215" s="187"/>
      <c r="BR215" s="187"/>
      <c r="BS215" s="187"/>
      <c r="BT215" s="187"/>
      <c r="BU215" s="187"/>
      <c r="BV215" s="187"/>
    </row>
    <row r="216" spans="1:74" x14ac:dyDescent="0.2">
      <c r="A216" s="173">
        <v>1093775543</v>
      </c>
      <c r="B216" s="170" t="s">
        <v>637</v>
      </c>
      <c r="C216" s="192">
        <v>1093775543</v>
      </c>
      <c r="D216" s="189">
        <f>IFERROR(VLOOKUP(C216,AHORRO!$F$1:$I$10000,3,0),0)</f>
        <v>143432</v>
      </c>
      <c r="E216" s="189">
        <f>IFERROR(VLOOKUP(C216,AHORRO!$A$1:$D$10000,3,0),0)</f>
        <v>61100</v>
      </c>
      <c r="F216" s="189">
        <f>IFERROR(VLOOKUP(C216,AHORRO!$K$1:$N$10000,3,0),0)</f>
        <v>141800</v>
      </c>
      <c r="G216" s="189">
        <f>IFERROR(VLOOKUP($C216,PRESTAMOS!$A$1:$C$10000,3,0),0)</f>
        <v>286773</v>
      </c>
      <c r="H216" s="189">
        <f>IFERROR(VLOOKUP(C216,PRESTAMOS!$I$1:$K$10000,3,0),0)</f>
        <v>68935</v>
      </c>
      <c r="I216" s="190">
        <f>IFERROR(VLOOKUP(C216,PRESTAMOS!$A$1:$G$10000,7,0),0)</f>
        <v>68</v>
      </c>
      <c r="J216" s="190" t="str">
        <f>IFERROR(VLOOKUP(C216,PRESTAMOS!$A$1:$G$10000,4,0),0)</f>
        <v>CREDITO NAVIDEÑO</v>
      </c>
      <c r="K216" s="189">
        <f>IFERROR(VLOOKUP(C216,PRESTAMOS!$Q$1:$W$10000,3,0),0)</f>
        <v>91697</v>
      </c>
      <c r="L216" s="189">
        <f>IFERROR(VLOOKUP(C216,PRESTAMOS!$Y$1:$AE$10000,3,0),0)</f>
        <v>3073</v>
      </c>
      <c r="M216" s="190">
        <f>IFERROR(VLOOKUP(C216,PRESTAMOS!$Y$1:$AE$10000,7,0),0)</f>
        <v>6</v>
      </c>
      <c r="N216" s="190" t="str">
        <f>IFERROR(VLOOKUP(C216,PRESTAMOS!$Q$1:$T$10000,4,0),0)</f>
        <v>LIBRE INVERSION</v>
      </c>
      <c r="O216" s="189">
        <f>IFERROR(VLOOKUP(C216,PRESTAMOS!$AG$1:$AM$10000,3,0),0)</f>
        <v>0</v>
      </c>
      <c r="P216" s="189">
        <f>IFERROR(VLOOKUP(C216,PRESTAMOS!$AO$1:$AU$10000,3,0),0)</f>
        <v>0</v>
      </c>
      <c r="Q216" s="190">
        <f>IFERROR(VLOOKUP(C216,PRESTAMOS!$AO$1:$AU$10000,7,0),0)</f>
        <v>0</v>
      </c>
      <c r="R216" s="190">
        <f>IFERROR(VLOOKUP(C216,PRESTAMOS!$AG$1:$AM$10000,4,0),0)</f>
        <v>0</v>
      </c>
      <c r="S216" s="189">
        <f>IFERROR(VLOOKUP(C216,PRESTAMOS!$AW$1:$BC$10000,3,0),0)</f>
        <v>0</v>
      </c>
      <c r="T216" s="189">
        <f>IFERROR(VLOOKUP(C216,PRESTAMOS!$BE$1:$BK$10000,3,0),0)</f>
        <v>0</v>
      </c>
      <c r="U216" s="188">
        <f>IFERROR(VLOOKUP(C216,PRESTAMOS!$BE$1:$BK$10000,7,0),0)</f>
        <v>0</v>
      </c>
      <c r="V216" s="190">
        <f>IFERROR(VLOOKUP(C216,PRESTAMOS!$AW$1:$BC$10000,4,0),0)</f>
        <v>0</v>
      </c>
      <c r="W216" s="189">
        <f>IFERROR(VLOOKUP(C216,PRESTAMOS!$BM$1:$BS$10000,3,0),0)</f>
        <v>0</v>
      </c>
      <c r="X216" s="189">
        <f>IFERROR(VLOOKUP(C216,PRESTAMOS!$BU$1:$CA$10000,3,0),0)</f>
        <v>0</v>
      </c>
      <c r="Y216" s="190">
        <f>IFERROR(VLOOKUP(C216,PRESTAMOS!$BU$1:$CA$10000,7,0),0)</f>
        <v>0</v>
      </c>
      <c r="Z216" s="190">
        <f>IFERROR(VLOOKUP(C216,PRESTAMOS!$BM$1:$BS$10000,4,0),0)</f>
        <v>0</v>
      </c>
      <c r="AA216" s="189">
        <f>IFERROR(VLOOKUP(C216,AHORRO!$P$1:$S$10000,3,0),0)</f>
        <v>3973</v>
      </c>
      <c r="AB216" s="190"/>
      <c r="AC216" s="190"/>
      <c r="AD216" s="197"/>
      <c r="AE216" s="187"/>
      <c r="AF216" s="204"/>
      <c r="AG216" s="187"/>
      <c r="AH216" s="187"/>
      <c r="AI216" s="187"/>
      <c r="AJ216" s="187"/>
      <c r="AK216" s="187"/>
      <c r="AL216" s="187"/>
      <c r="AM216" s="187"/>
      <c r="AN216" s="187"/>
      <c r="AO216" s="187"/>
      <c r="AP216" s="187"/>
      <c r="AQ216" s="187"/>
      <c r="AR216" s="187"/>
      <c r="AS216" s="187"/>
      <c r="AT216" s="187"/>
      <c r="AU216" s="187"/>
      <c r="AV216" s="187"/>
      <c r="AW216" s="187"/>
      <c r="AX216" s="187"/>
      <c r="AY216" s="187"/>
      <c r="AZ216" s="187"/>
      <c r="BA216" s="187"/>
      <c r="BB216" s="187"/>
      <c r="BC216" s="187"/>
      <c r="BD216" s="187"/>
      <c r="BE216" s="187"/>
      <c r="BF216" s="187"/>
      <c r="BG216" s="187"/>
      <c r="BH216" s="187"/>
      <c r="BI216" s="187"/>
      <c r="BJ216" s="187"/>
      <c r="BK216" s="187"/>
      <c r="BL216" s="187"/>
      <c r="BM216" s="187"/>
      <c r="BN216" s="187"/>
      <c r="BO216" s="187"/>
      <c r="BP216" s="187"/>
      <c r="BQ216" s="187"/>
      <c r="BR216" s="187"/>
      <c r="BS216" s="187"/>
      <c r="BT216" s="187"/>
      <c r="BU216" s="187"/>
      <c r="BV216" s="187"/>
    </row>
    <row r="217" spans="1:74" x14ac:dyDescent="0.2">
      <c r="A217" s="173">
        <v>1098635044</v>
      </c>
      <c r="B217" s="170" t="s">
        <v>706</v>
      </c>
      <c r="C217" s="192">
        <v>1098635044</v>
      </c>
      <c r="D217" s="189">
        <f>IFERROR(VLOOKUP(C217,AHORRO!$F$1:$I$10000,3,0),0)</f>
        <v>20176</v>
      </c>
      <c r="E217" s="189">
        <f>IFERROR(VLOOKUP(C217,AHORRO!$A$1:$D$10000,3,0),0)</f>
        <v>40377</v>
      </c>
      <c r="F217" s="189">
        <f>IFERROR(VLOOKUP(C217,AHORRO!$K$1:$N$10000,3,0),0)</f>
        <v>20000</v>
      </c>
      <c r="G217" s="189">
        <f>IFERROR(VLOOKUP($C217,PRESTAMOS!$A$1:$C$10000,3,0),0)</f>
        <v>0</v>
      </c>
      <c r="H217" s="189">
        <f>IFERROR(VLOOKUP(C217,PRESTAMOS!$I$1:$K$10000,3,0),0)</f>
        <v>0</v>
      </c>
      <c r="I217" s="190">
        <f>IFERROR(VLOOKUP(C217,PRESTAMOS!$A$1:$G$10000,7,0),0)</f>
        <v>0</v>
      </c>
      <c r="J217" s="190">
        <f>IFERROR(VLOOKUP(C217,PRESTAMOS!$A$1:$G$10000,4,0),0)</f>
        <v>0</v>
      </c>
      <c r="K217" s="189">
        <f>IFERROR(VLOOKUP(C217,PRESTAMOS!$Q$1:$W$10000,3,0),0)</f>
        <v>0</v>
      </c>
      <c r="L217" s="189">
        <f>IFERROR(VLOOKUP(C217,PRESTAMOS!$Y$1:$AE$10000,3,0),0)</f>
        <v>0</v>
      </c>
      <c r="M217" s="190">
        <f>IFERROR(VLOOKUP(C217,PRESTAMOS!$Y$1:$AE$10000,7,0),0)</f>
        <v>0</v>
      </c>
      <c r="N217" s="190">
        <f>IFERROR(VLOOKUP(C217,PRESTAMOS!$Q$1:$T$10000,4,0),0)</f>
        <v>0</v>
      </c>
      <c r="O217" s="189">
        <f>IFERROR(VLOOKUP(C217,PRESTAMOS!$AG$1:$AM$10000,3,0),0)</f>
        <v>0</v>
      </c>
      <c r="P217" s="189">
        <f>IFERROR(VLOOKUP(C217,PRESTAMOS!$AO$1:$AU$10000,3,0),0)</f>
        <v>0</v>
      </c>
      <c r="Q217" s="190">
        <f>IFERROR(VLOOKUP(C217,PRESTAMOS!$AO$1:$AU$10000,7,0),0)</f>
        <v>0</v>
      </c>
      <c r="R217" s="190">
        <f>IFERROR(VLOOKUP(C217,PRESTAMOS!$AG$1:$AM$10000,4,0),0)</f>
        <v>0</v>
      </c>
      <c r="S217" s="189">
        <f>IFERROR(VLOOKUP(C217,PRESTAMOS!$AW$1:$BC$10000,3,0),0)</f>
        <v>0</v>
      </c>
      <c r="T217" s="189">
        <f>IFERROR(VLOOKUP(C217,PRESTAMOS!$BE$1:$BK$10000,3,0),0)</f>
        <v>0</v>
      </c>
      <c r="U217" s="188">
        <f>IFERROR(VLOOKUP(C217,PRESTAMOS!$BE$1:$BK$10000,7,0),0)</f>
        <v>0</v>
      </c>
      <c r="V217" s="190">
        <f>IFERROR(VLOOKUP(C217,PRESTAMOS!$AW$1:$BC$10000,4,0),0)</f>
        <v>0</v>
      </c>
      <c r="W217" s="189">
        <f>IFERROR(VLOOKUP(C217,PRESTAMOS!$BM$1:$BS$10000,3,0),0)</f>
        <v>0</v>
      </c>
      <c r="X217" s="189">
        <f>IFERROR(VLOOKUP(C217,PRESTAMOS!$BU$1:$CA$10000,3,0),0)</f>
        <v>0</v>
      </c>
      <c r="Y217" s="190">
        <f>IFERROR(VLOOKUP(C217,PRESTAMOS!$BU$1:$CA$10000,7,0),0)</f>
        <v>0</v>
      </c>
      <c r="Z217" s="190">
        <f>IFERROR(VLOOKUP(C217,PRESTAMOS!$BM$1:$BS$10000,4,0),0)</f>
        <v>0</v>
      </c>
      <c r="AA217" s="189">
        <f>IFERROR(VLOOKUP(C217,AHORRO!$P$1:$S$10000,3,0),0)</f>
        <v>553</v>
      </c>
      <c r="AB217" s="190"/>
      <c r="AC217" s="190"/>
      <c r="AD217" s="197"/>
      <c r="AE217" s="187"/>
      <c r="AF217" s="204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187"/>
      <c r="AT217" s="187"/>
      <c r="AU217" s="187"/>
      <c r="AV217" s="187"/>
      <c r="AW217" s="187"/>
      <c r="AX217" s="187"/>
      <c r="AY217" s="187"/>
      <c r="AZ217" s="187"/>
      <c r="BA217" s="187"/>
      <c r="BB217" s="187"/>
      <c r="BC217" s="187"/>
      <c r="BD217" s="187"/>
      <c r="BE217" s="187"/>
      <c r="BF217" s="187"/>
      <c r="BG217" s="187"/>
      <c r="BH217" s="187"/>
      <c r="BI217" s="187"/>
      <c r="BJ217" s="187"/>
      <c r="BK217" s="187"/>
      <c r="BL217" s="187"/>
      <c r="BM217" s="187"/>
      <c r="BN217" s="187"/>
      <c r="BO217" s="187"/>
      <c r="BP217" s="187"/>
      <c r="BQ217" s="187"/>
      <c r="BR217" s="187"/>
      <c r="BS217" s="187"/>
      <c r="BT217" s="187"/>
      <c r="BU217" s="187"/>
      <c r="BV217" s="187"/>
    </row>
    <row r="218" spans="1:74" x14ac:dyDescent="0.2">
      <c r="A218" s="186">
        <v>1052385516</v>
      </c>
      <c r="B218" s="187" t="s">
        <v>324</v>
      </c>
      <c r="C218" s="188">
        <v>1052385516</v>
      </c>
      <c r="D218" s="189">
        <f>IFERROR(VLOOKUP(C218,AHORRO!$F$1:$I$10000,3,0),0)</f>
        <v>281595</v>
      </c>
      <c r="E218" s="189">
        <f>IFERROR(VLOOKUP(C218,AHORRO!$A$1:$D$10000,3,0),0)</f>
        <v>283612</v>
      </c>
      <c r="F218" s="189">
        <f>IFERROR(VLOOKUP(C218,AHORRO!$K$1:$N$10000,3,0),0)</f>
        <v>268353</v>
      </c>
      <c r="G218" s="189">
        <f>IFERROR(VLOOKUP($C218,PRESTAMOS!$A$1:$C$10000,3,0),0)</f>
        <v>883332</v>
      </c>
      <c r="H218" s="189">
        <f>IFERROR(VLOOKUP(C218,PRESTAMOS!$I$1:$K$10000,3,0),0)</f>
        <v>64524</v>
      </c>
      <c r="I218" s="190">
        <f>IFERROR(VLOOKUP(C218,PRESTAMOS!$A$1:$G$10000,7,0),0)</f>
        <v>21</v>
      </c>
      <c r="J218" s="190" t="str">
        <f>IFERROR(VLOOKUP(C218,PRESTAMOS!$A$1:$G$10000,4,0),0)</f>
        <v>CREDITO NAVIDEÑO</v>
      </c>
      <c r="K218" s="189">
        <f>IFERROR(VLOOKUP(C218,PRESTAMOS!$Q$1:$W$10000,3,0),0)</f>
        <v>0</v>
      </c>
      <c r="L218" s="189">
        <f>IFERROR(VLOOKUP(C218,PRESTAMOS!$Y$1:$AE$10000,3,0),0)</f>
        <v>0</v>
      </c>
      <c r="M218" s="190">
        <f>IFERROR(VLOOKUP(C218,PRESTAMOS!$Y$1:$AE$10000,7,0),0)</f>
        <v>0</v>
      </c>
      <c r="N218" s="190">
        <f>IFERROR(VLOOKUP(C218,PRESTAMOS!$Q$1:$T$10000,4,0),0)</f>
        <v>0</v>
      </c>
      <c r="O218" s="189">
        <f>IFERROR(VLOOKUP(C218,PRESTAMOS!$AG$1:$AM$10000,3,0),0)</f>
        <v>0</v>
      </c>
      <c r="P218" s="189">
        <f>IFERROR(VLOOKUP(C218,PRESTAMOS!$AO$1:$AU$10000,3,0),0)</f>
        <v>0</v>
      </c>
      <c r="Q218" s="190">
        <f>IFERROR(VLOOKUP(C218,PRESTAMOS!$AO$1:$AU$10000,7,0),0)</f>
        <v>0</v>
      </c>
      <c r="R218" s="190">
        <f>IFERROR(VLOOKUP(C218,PRESTAMOS!$AG$1:$AM$10000,4,0),0)</f>
        <v>0</v>
      </c>
      <c r="S218" s="189">
        <f>IFERROR(VLOOKUP(C218,PRESTAMOS!$AW$1:$BC$10000,3,0),0)</f>
        <v>0</v>
      </c>
      <c r="T218" s="189">
        <f>IFERROR(VLOOKUP(C218,PRESTAMOS!$BE$1:$BK$10000,3,0),0)</f>
        <v>0</v>
      </c>
      <c r="U218" s="188">
        <f>IFERROR(VLOOKUP(C218,PRESTAMOS!$BE$1:$BK$10000,7,0),0)</f>
        <v>0</v>
      </c>
      <c r="V218" s="190">
        <f>IFERROR(VLOOKUP(C218,PRESTAMOS!$AW$1:$BC$10000,4,0),0)</f>
        <v>0</v>
      </c>
      <c r="W218" s="189">
        <f>IFERROR(VLOOKUP(C218,PRESTAMOS!$BM$1:$BS$10000,3,0),0)</f>
        <v>0</v>
      </c>
      <c r="X218" s="189">
        <f>IFERROR(VLOOKUP(C218,PRESTAMOS!$BU$1:$CA$10000,3,0),0)</f>
        <v>0</v>
      </c>
      <c r="Y218" s="190">
        <f>IFERROR(VLOOKUP(C218,PRESTAMOS!$BU$1:$CA$10000,7,0),0)</f>
        <v>0</v>
      </c>
      <c r="Z218" s="190">
        <f>IFERROR(VLOOKUP(C218,PRESTAMOS!$BM$1:$BS$10000,4,0),0)</f>
        <v>0</v>
      </c>
      <c r="AA218" s="189">
        <f>IFERROR(VLOOKUP(C218,AHORRO!$P$1:$S$10000,3,0),0)</f>
        <v>30189</v>
      </c>
      <c r="AB218" s="190"/>
      <c r="AC218" s="190"/>
      <c r="AD218" s="197"/>
      <c r="AE218" s="187"/>
      <c r="AF218" s="204"/>
      <c r="AG218" s="187"/>
      <c r="AH218" s="187"/>
      <c r="AI218" s="187"/>
      <c r="AJ218" s="187"/>
      <c r="AK218" s="187"/>
      <c r="AL218" s="187"/>
      <c r="AM218" s="187"/>
      <c r="AN218" s="187"/>
      <c r="AO218" s="187"/>
      <c r="AP218" s="187"/>
      <c r="AQ218" s="187"/>
      <c r="AR218" s="187"/>
      <c r="AS218" s="187"/>
      <c r="AT218" s="187"/>
      <c r="AU218" s="187"/>
      <c r="AV218" s="187"/>
      <c r="AW218" s="187"/>
      <c r="AX218" s="187"/>
      <c r="AY218" s="187"/>
      <c r="AZ218" s="187"/>
      <c r="BA218" s="187"/>
      <c r="BB218" s="187"/>
      <c r="BC218" s="187"/>
      <c r="BD218" s="187"/>
      <c r="BE218" s="187"/>
      <c r="BF218" s="187"/>
      <c r="BG218" s="187"/>
      <c r="BH218" s="187"/>
      <c r="BI218" s="187"/>
      <c r="BJ218" s="187"/>
      <c r="BK218" s="187"/>
      <c r="BL218" s="187"/>
      <c r="BM218" s="187"/>
      <c r="BN218" s="187"/>
      <c r="BO218" s="187"/>
      <c r="BP218" s="187"/>
      <c r="BQ218" s="187"/>
      <c r="BR218" s="187"/>
      <c r="BS218" s="187"/>
      <c r="BT218" s="187"/>
      <c r="BU218" s="187"/>
      <c r="BV218" s="187"/>
    </row>
    <row r="219" spans="1:74" x14ac:dyDescent="0.2">
      <c r="A219" s="186">
        <v>1098773851</v>
      </c>
      <c r="B219" s="187" t="s">
        <v>679</v>
      </c>
      <c r="C219" s="188">
        <v>1098773851</v>
      </c>
      <c r="D219" s="189">
        <f>IFERROR(VLOOKUP(C219,AHORRO!$F$1:$I$10000,3,0),0)</f>
        <v>60715</v>
      </c>
      <c r="E219" s="189">
        <f>IFERROR(VLOOKUP(C219,AHORRO!$A$1:$D$10000,3,0),0)</f>
        <v>60763</v>
      </c>
      <c r="F219" s="189">
        <f>IFERROR(VLOOKUP(C219,AHORRO!$K$1:$N$10000,3,0),0)</f>
        <v>60000</v>
      </c>
      <c r="G219" s="189">
        <f>IFERROR(VLOOKUP($C219,PRESTAMOS!$A$1:$C$10000,3,0),0)</f>
        <v>0</v>
      </c>
      <c r="H219" s="189">
        <f>IFERROR(VLOOKUP(C219,PRESTAMOS!$I$1:$K$10000,3,0),0)</f>
        <v>0</v>
      </c>
      <c r="I219" s="190">
        <f>IFERROR(VLOOKUP(C219,PRESTAMOS!$A$1:$G$10000,7,0),0)</f>
        <v>0</v>
      </c>
      <c r="J219" s="190">
        <f>IFERROR(VLOOKUP(C219,PRESTAMOS!$A$1:$G$10000,4,0),0)</f>
        <v>0</v>
      </c>
      <c r="K219" s="189">
        <f>IFERROR(VLOOKUP(C219,PRESTAMOS!$Q$1:$W$10000,3,0),0)</f>
        <v>0</v>
      </c>
      <c r="L219" s="189">
        <f>IFERROR(VLOOKUP(C219,PRESTAMOS!$Y$1:$AE$10000,3,0),0)</f>
        <v>0</v>
      </c>
      <c r="M219" s="190">
        <f>IFERROR(VLOOKUP(C219,PRESTAMOS!$Y$1:$AE$10000,7,0),0)</f>
        <v>0</v>
      </c>
      <c r="N219" s="190">
        <f>IFERROR(VLOOKUP(C219,PRESTAMOS!$Q$1:$T$10000,4,0),0)</f>
        <v>0</v>
      </c>
      <c r="O219" s="189">
        <f>IFERROR(VLOOKUP(C219,PRESTAMOS!$AG$1:$AM$10000,3,0),0)</f>
        <v>0</v>
      </c>
      <c r="P219" s="189">
        <f>IFERROR(VLOOKUP(C219,PRESTAMOS!$AO$1:$AU$10000,3,0),0)</f>
        <v>0</v>
      </c>
      <c r="Q219" s="190">
        <f>IFERROR(VLOOKUP(C219,PRESTAMOS!$AO$1:$AU$10000,7,0),0)</f>
        <v>0</v>
      </c>
      <c r="R219" s="190">
        <f>IFERROR(VLOOKUP(C219,PRESTAMOS!$AG$1:$AM$10000,4,0),0)</f>
        <v>0</v>
      </c>
      <c r="S219" s="189">
        <f>IFERROR(VLOOKUP(C219,PRESTAMOS!$AW$1:$BC$10000,3,0),0)</f>
        <v>0</v>
      </c>
      <c r="T219" s="189">
        <f>IFERROR(VLOOKUP(C219,PRESTAMOS!$BE$1:$BK$10000,3,0),0)</f>
        <v>0</v>
      </c>
      <c r="U219" s="188">
        <f>IFERROR(VLOOKUP(C219,PRESTAMOS!$BE$1:$BK$10000,7,0),0)</f>
        <v>0</v>
      </c>
      <c r="V219" s="190">
        <f>IFERROR(VLOOKUP(C219,PRESTAMOS!$AW$1:$BC$10000,4,0),0)</f>
        <v>0</v>
      </c>
      <c r="W219" s="189">
        <f>IFERROR(VLOOKUP(C219,PRESTAMOS!$BM$1:$BS$10000,3,0),0)</f>
        <v>0</v>
      </c>
      <c r="X219" s="189">
        <f>IFERROR(VLOOKUP(C219,PRESTAMOS!$BU$1:$CA$10000,3,0),0)</f>
        <v>0</v>
      </c>
      <c r="Y219" s="190">
        <f>IFERROR(VLOOKUP(C219,PRESTAMOS!$BU$1:$CA$10000,7,0),0)</f>
        <v>0</v>
      </c>
      <c r="Z219" s="190">
        <f>IFERROR(VLOOKUP(C219,PRESTAMOS!$BM$1:$BS$10000,4,0),0)</f>
        <v>0</v>
      </c>
      <c r="AA219" s="189">
        <f>IFERROR(VLOOKUP(C219,AHORRO!$P$1:$S$10000,3,0),0)</f>
        <v>1478</v>
      </c>
      <c r="AB219" s="190"/>
      <c r="AC219" s="190"/>
      <c r="AD219" s="197"/>
      <c r="AE219" s="187"/>
      <c r="AF219" s="204"/>
      <c r="AG219" s="187"/>
      <c r="AH219" s="187"/>
      <c r="AI219" s="187"/>
      <c r="AJ219" s="187"/>
      <c r="AK219" s="187"/>
      <c r="AL219" s="187"/>
      <c r="AM219" s="187"/>
      <c r="AN219" s="187"/>
      <c r="AO219" s="187"/>
      <c r="AP219" s="187"/>
      <c r="AQ219" s="187"/>
      <c r="AR219" s="187"/>
      <c r="AS219" s="187"/>
      <c r="AT219" s="187"/>
      <c r="AU219" s="187"/>
      <c r="AV219" s="187"/>
      <c r="AW219" s="187"/>
      <c r="AX219" s="187"/>
      <c r="AY219" s="187"/>
      <c r="AZ219" s="187"/>
      <c r="BA219" s="187"/>
      <c r="BB219" s="187"/>
      <c r="BC219" s="187"/>
      <c r="BD219" s="187"/>
      <c r="BE219" s="187"/>
      <c r="BF219" s="187"/>
      <c r="BG219" s="187"/>
      <c r="BH219" s="187"/>
      <c r="BI219" s="187"/>
      <c r="BJ219" s="187"/>
      <c r="BK219" s="187"/>
      <c r="BL219" s="187"/>
      <c r="BM219" s="187"/>
      <c r="BN219" s="187"/>
      <c r="BO219" s="187"/>
      <c r="BP219" s="187"/>
      <c r="BQ219" s="187"/>
      <c r="BR219" s="187"/>
      <c r="BS219" s="187"/>
      <c r="BT219" s="187"/>
      <c r="BU219" s="187"/>
      <c r="BV219" s="187"/>
    </row>
    <row r="220" spans="1:74" x14ac:dyDescent="0.2">
      <c r="A220" s="173">
        <v>1005234996</v>
      </c>
      <c r="B220" s="170" t="s">
        <v>665</v>
      </c>
      <c r="C220" s="192">
        <v>1005234996</v>
      </c>
      <c r="D220" s="189">
        <f>IFERROR(VLOOKUP(C220,AHORRO!$F$1:$I$10000,3,0),0)</f>
        <v>37901</v>
      </c>
      <c r="E220" s="189">
        <f>IFERROR(VLOOKUP(C220,AHORRO!$A$1:$D$10000,3,0),0)</f>
        <v>25285</v>
      </c>
      <c r="F220" s="189">
        <f>IFERROR(VLOOKUP(C220,AHORRO!$K$1:$N$10000,3,0),0)</f>
        <v>37500</v>
      </c>
      <c r="G220" s="189">
        <f>IFERROR(VLOOKUP($C220,PRESTAMOS!$A$1:$C$10000,3,0),0)</f>
        <v>1214941</v>
      </c>
      <c r="H220" s="189">
        <f>IFERROR(VLOOKUP(C220,PRESTAMOS!$I$1:$K$10000,3,0),0)</f>
        <v>118688</v>
      </c>
      <c r="I220" s="190">
        <f>IFERROR(VLOOKUP(C220,PRESTAMOS!$A$1:$G$10000,7,0),0)</f>
        <v>19</v>
      </c>
      <c r="J220" s="190" t="str">
        <f>IFERROR(VLOOKUP(C220,PRESTAMOS!$A$1:$G$10000,4,0),0)</f>
        <v>LIBRE INVERSION</v>
      </c>
      <c r="K220" s="189">
        <f>IFERROR(VLOOKUP(C220,PRESTAMOS!$Q$1:$W$10000,3,0),0)</f>
        <v>271673</v>
      </c>
      <c r="L220" s="189">
        <f>IFERROR(VLOOKUP(C220,PRESTAMOS!$Y$1:$AE$10000,3,0),0)</f>
        <v>11743</v>
      </c>
      <c r="M220" s="190">
        <f>IFERROR(VLOOKUP(C220,PRESTAMOS!$Y$1:$AE$10000,7,0),0)</f>
        <v>8</v>
      </c>
      <c r="N220" s="190" t="str">
        <f>IFERROR(VLOOKUP(C220,PRESTAMOS!$Q$1:$T$10000,4,0),0)</f>
        <v>LIBRE INVERSION</v>
      </c>
      <c r="O220" s="189">
        <f>IFERROR(VLOOKUP(C220,PRESTAMOS!$AG$1:$AM$10000,3,0),0)</f>
        <v>0</v>
      </c>
      <c r="P220" s="189">
        <f>IFERROR(VLOOKUP(C220,PRESTAMOS!$AO$1:$AU$10000,3,0),0)</f>
        <v>0</v>
      </c>
      <c r="Q220" s="190">
        <f>IFERROR(VLOOKUP(C220,PRESTAMOS!$AO$1:$AU$10000,7,0),0)</f>
        <v>0</v>
      </c>
      <c r="R220" s="190">
        <f>IFERROR(VLOOKUP(C220,PRESTAMOS!$AG$1:$AM$10000,4,0),0)</f>
        <v>0</v>
      </c>
      <c r="S220" s="189">
        <f>IFERROR(VLOOKUP(C220,PRESTAMOS!$AW$1:$BC$10000,3,0),0)</f>
        <v>0</v>
      </c>
      <c r="T220" s="189">
        <f>IFERROR(VLOOKUP(C220,PRESTAMOS!$BE$1:$BK$10000,3,0),0)</f>
        <v>0</v>
      </c>
      <c r="U220" s="188">
        <f>IFERROR(VLOOKUP(C220,PRESTAMOS!$BE$1:$BK$10000,7,0),0)</f>
        <v>0</v>
      </c>
      <c r="V220" s="190">
        <f>IFERROR(VLOOKUP(C220,PRESTAMOS!$AW$1:$BC$10000,4,0),0)</f>
        <v>0</v>
      </c>
      <c r="W220" s="189">
        <f>IFERROR(VLOOKUP(C220,PRESTAMOS!$BM$1:$BS$10000,3,0),0)</f>
        <v>0</v>
      </c>
      <c r="X220" s="189">
        <f>IFERROR(VLOOKUP(C220,PRESTAMOS!$BU$1:$CA$10000,3,0),0)</f>
        <v>0</v>
      </c>
      <c r="Y220" s="190">
        <f>IFERROR(VLOOKUP(C220,PRESTAMOS!$BU$1:$CA$10000,7,0),0)</f>
        <v>0</v>
      </c>
      <c r="Z220" s="190">
        <f>IFERROR(VLOOKUP(C220,PRESTAMOS!$BM$1:$BS$10000,4,0),0)</f>
        <v>0</v>
      </c>
      <c r="AA220" s="189">
        <f>IFERROR(VLOOKUP(C220,AHORRO!$P$1:$S$10000,3,0),0)</f>
        <v>1704</v>
      </c>
      <c r="AB220" s="190"/>
      <c r="AC220" s="190"/>
      <c r="AD220" s="197"/>
      <c r="AE220" s="187"/>
      <c r="AF220" s="204"/>
      <c r="AG220" s="187"/>
      <c r="AH220" s="187"/>
      <c r="AI220" s="187"/>
      <c r="AJ220" s="187"/>
      <c r="AK220" s="187"/>
      <c r="AL220" s="187"/>
      <c r="AM220" s="187"/>
      <c r="AN220" s="187"/>
      <c r="AO220" s="187"/>
      <c r="AP220" s="187"/>
      <c r="AQ220" s="187"/>
      <c r="AR220" s="187"/>
      <c r="AS220" s="187"/>
      <c r="AT220" s="187"/>
      <c r="AU220" s="187"/>
      <c r="AV220" s="187"/>
      <c r="AW220" s="187"/>
      <c r="AX220" s="187"/>
      <c r="AY220" s="187"/>
      <c r="AZ220" s="187"/>
      <c r="BA220" s="187"/>
      <c r="BB220" s="187"/>
      <c r="BC220" s="187"/>
      <c r="BD220" s="187"/>
      <c r="BE220" s="187"/>
      <c r="BF220" s="187"/>
      <c r="BG220" s="187"/>
      <c r="BH220" s="187"/>
      <c r="BI220" s="187"/>
      <c r="BJ220" s="187"/>
      <c r="BK220" s="187"/>
      <c r="BL220" s="187"/>
      <c r="BM220" s="187"/>
      <c r="BN220" s="187"/>
      <c r="BO220" s="187"/>
      <c r="BP220" s="187"/>
      <c r="BQ220" s="187"/>
      <c r="BR220" s="187"/>
      <c r="BS220" s="187"/>
      <c r="BT220" s="187"/>
      <c r="BU220" s="187"/>
      <c r="BV220" s="187"/>
    </row>
    <row r="221" spans="1:74" x14ac:dyDescent="0.2">
      <c r="A221" s="173">
        <v>1098690267</v>
      </c>
      <c r="B221" s="170" t="s">
        <v>522</v>
      </c>
      <c r="C221" s="192">
        <v>1098690267</v>
      </c>
      <c r="D221" s="189">
        <f>IFERROR(VLOOKUP(C221,AHORRO!$F$1:$I$10000,3,0),0)</f>
        <v>157578</v>
      </c>
      <c r="E221" s="189">
        <f>IFERROR(VLOOKUP(C221,AHORRO!$A$1:$D$10000,3,0),0)</f>
        <v>158096</v>
      </c>
      <c r="F221" s="189">
        <f>IFERROR(VLOOKUP(C221,AHORRO!$K$1:$N$10000,3,0),0)</f>
        <v>153300</v>
      </c>
      <c r="G221" s="189">
        <f>IFERROR(VLOOKUP($C221,PRESTAMOS!$A$1:$C$10000,3,0),0)</f>
        <v>2782662</v>
      </c>
      <c r="H221" s="189">
        <f>IFERROR(VLOOKUP(C221,PRESTAMOS!$I$1:$K$10000,3,0),0)</f>
        <v>222238</v>
      </c>
      <c r="I221" s="190">
        <f>IFERROR(VLOOKUP(C221,PRESTAMOS!$A$1:$G$10000,7,0),0)</f>
        <v>25</v>
      </c>
      <c r="J221" s="190" t="str">
        <f>IFERROR(VLOOKUP(C221,PRESTAMOS!$A$1:$G$10000,4,0),0)</f>
        <v>VEHICULO</v>
      </c>
      <c r="K221" s="189">
        <f>IFERROR(VLOOKUP(C221,PRESTAMOS!$Q$1:$W$10000,3,0),0)</f>
        <v>97317</v>
      </c>
      <c r="L221" s="189">
        <f>IFERROR(VLOOKUP(C221,PRESTAMOS!$Y$1:$AE$10000,3,0),0)</f>
        <v>5632</v>
      </c>
      <c r="M221" s="190">
        <f>IFERROR(VLOOKUP(C221,PRESTAMOS!$Y$1:$AE$10000,7,0),0)</f>
        <v>11</v>
      </c>
      <c r="N221" s="190" t="str">
        <f>IFERROR(VLOOKUP(C221,PRESTAMOS!$Q$1:$T$10000,4,0),0)</f>
        <v>LIBRE INVERSION</v>
      </c>
      <c r="O221" s="189">
        <f>IFERROR(VLOOKUP(C221,PRESTAMOS!$AG$1:$AM$10000,3,0),0)</f>
        <v>0</v>
      </c>
      <c r="P221" s="189">
        <f>IFERROR(VLOOKUP(C221,PRESTAMOS!$AO$1:$AU$10000,3,0),0)</f>
        <v>0</v>
      </c>
      <c r="Q221" s="190">
        <f>IFERROR(VLOOKUP(C221,PRESTAMOS!$AO$1:$AU$10000,7,0),0)</f>
        <v>0</v>
      </c>
      <c r="R221" s="190">
        <f>IFERROR(VLOOKUP(C221,PRESTAMOS!$AG$1:$AM$10000,4,0),0)</f>
        <v>0</v>
      </c>
      <c r="S221" s="189">
        <f>IFERROR(VLOOKUP(C221,PRESTAMOS!$AW$1:$BC$10000,3,0),0)</f>
        <v>0</v>
      </c>
      <c r="T221" s="189">
        <f>IFERROR(VLOOKUP(C221,PRESTAMOS!$BE$1:$BK$10000,3,0),0)</f>
        <v>0</v>
      </c>
      <c r="U221" s="188">
        <f>IFERROR(VLOOKUP(C221,PRESTAMOS!$BE$1:$BK$10000,7,0),0)</f>
        <v>0</v>
      </c>
      <c r="V221" s="190">
        <f>IFERROR(VLOOKUP(C221,PRESTAMOS!$AW$1:$BC$10000,4,0),0)</f>
        <v>0</v>
      </c>
      <c r="W221" s="189">
        <f>IFERROR(VLOOKUP(C221,PRESTAMOS!$BM$1:$BS$10000,3,0),0)</f>
        <v>0</v>
      </c>
      <c r="X221" s="189">
        <f>IFERROR(VLOOKUP(C221,PRESTAMOS!$BU$1:$CA$10000,3,0),0)</f>
        <v>0</v>
      </c>
      <c r="Y221" s="190">
        <f>IFERROR(VLOOKUP(C221,PRESTAMOS!$BU$1:$CA$10000,7,0),0)</f>
        <v>0</v>
      </c>
      <c r="Z221" s="190">
        <f>IFERROR(VLOOKUP(C221,PRESTAMOS!$BM$1:$BS$10000,4,0),0)</f>
        <v>0</v>
      </c>
      <c r="AA221" s="189">
        <f>IFERROR(VLOOKUP(C221,AHORRO!$P$1:$S$10000,3,0),0)</f>
        <v>6991</v>
      </c>
      <c r="AB221" s="190"/>
      <c r="AC221" s="190"/>
      <c r="AD221" s="197"/>
      <c r="AE221" s="187"/>
      <c r="AF221" s="204"/>
      <c r="AG221" s="187"/>
      <c r="AH221" s="187"/>
      <c r="AI221" s="187"/>
      <c r="AJ221" s="187"/>
      <c r="AK221" s="187"/>
      <c r="AL221" s="187"/>
      <c r="AM221" s="187"/>
      <c r="AN221" s="187"/>
      <c r="AO221" s="187"/>
      <c r="AP221" s="187"/>
      <c r="AQ221" s="187"/>
      <c r="AR221" s="187"/>
      <c r="AS221" s="187"/>
      <c r="AT221" s="187"/>
      <c r="AU221" s="187"/>
      <c r="AV221" s="187"/>
      <c r="AW221" s="187"/>
      <c r="AX221" s="187"/>
      <c r="AY221" s="187"/>
      <c r="AZ221" s="187"/>
      <c r="BA221" s="187"/>
      <c r="BB221" s="187"/>
      <c r="BC221" s="187"/>
      <c r="BD221" s="187"/>
      <c r="BE221" s="187"/>
      <c r="BF221" s="187"/>
      <c r="BG221" s="187"/>
      <c r="BH221" s="187"/>
      <c r="BI221" s="187"/>
      <c r="BJ221" s="187"/>
      <c r="BK221" s="187"/>
      <c r="BL221" s="187"/>
      <c r="BM221" s="187"/>
      <c r="BN221" s="187"/>
      <c r="BO221" s="187"/>
      <c r="BP221" s="187"/>
      <c r="BQ221" s="187"/>
      <c r="BR221" s="187"/>
      <c r="BS221" s="187"/>
      <c r="BT221" s="187"/>
      <c r="BU221" s="187"/>
      <c r="BV221" s="187"/>
    </row>
    <row r="222" spans="1:74" x14ac:dyDescent="0.2">
      <c r="A222" s="186">
        <v>1093773510</v>
      </c>
      <c r="B222" s="187" t="s">
        <v>689</v>
      </c>
      <c r="C222" s="188">
        <v>1093773510</v>
      </c>
      <c r="D222" s="189">
        <f>IFERROR(VLOOKUP(C222,AHORRO!$F$1:$I$10000,3,0),0)</f>
        <v>176868</v>
      </c>
      <c r="E222" s="189">
        <f>IFERROR(VLOOKUP(C222,AHORRO!$A$1:$D$10000,3,0),0)</f>
        <v>50570</v>
      </c>
      <c r="F222" s="189">
        <f>IFERROR(VLOOKUP(C222,AHORRO!$K$1:$N$10000,3,0),0)</f>
        <v>175000</v>
      </c>
      <c r="G222" s="189">
        <f>IFERROR(VLOOKUP($C222,PRESTAMOS!$A$1:$C$10000,3,0),0)</f>
        <v>0</v>
      </c>
      <c r="H222" s="189">
        <f>IFERROR(VLOOKUP(C222,PRESTAMOS!$I$1:$K$10000,3,0),0)</f>
        <v>0</v>
      </c>
      <c r="I222" s="190">
        <f>IFERROR(VLOOKUP(C222,PRESTAMOS!$A$1:$G$10000,7,0),0)</f>
        <v>0</v>
      </c>
      <c r="J222" s="190">
        <f>IFERROR(VLOOKUP(C222,PRESTAMOS!$A$1:$G$10000,4,0),0)</f>
        <v>0</v>
      </c>
      <c r="K222" s="189">
        <f>IFERROR(VLOOKUP(C222,PRESTAMOS!$Q$1:$W$10000,3,0),0)</f>
        <v>0</v>
      </c>
      <c r="L222" s="189">
        <f>IFERROR(VLOOKUP(C222,PRESTAMOS!$Y$1:$AE$10000,3,0),0)</f>
        <v>0</v>
      </c>
      <c r="M222" s="190">
        <f>IFERROR(VLOOKUP(C222,PRESTAMOS!$Y$1:$AE$10000,7,0),0)</f>
        <v>0</v>
      </c>
      <c r="N222" s="190">
        <f>IFERROR(VLOOKUP(C222,PRESTAMOS!$Q$1:$T$10000,4,0),0)</f>
        <v>0</v>
      </c>
      <c r="O222" s="189">
        <f>IFERROR(VLOOKUP(C222,PRESTAMOS!$AG$1:$AM$10000,3,0),0)</f>
        <v>0</v>
      </c>
      <c r="P222" s="189">
        <f>IFERROR(VLOOKUP(C222,PRESTAMOS!$AO$1:$AU$10000,3,0),0)</f>
        <v>0</v>
      </c>
      <c r="Q222" s="190">
        <f>IFERROR(VLOOKUP(C222,PRESTAMOS!$AO$1:$AU$10000,7,0),0)</f>
        <v>0</v>
      </c>
      <c r="R222" s="190">
        <f>IFERROR(VLOOKUP(C222,PRESTAMOS!$AG$1:$AM$10000,4,0),0)</f>
        <v>0</v>
      </c>
      <c r="S222" s="189">
        <f>IFERROR(VLOOKUP(C222,PRESTAMOS!$AW$1:$BC$10000,3,0),0)</f>
        <v>0</v>
      </c>
      <c r="T222" s="189">
        <f>IFERROR(VLOOKUP(C222,PRESTAMOS!$BE$1:$BK$10000,3,0),0)</f>
        <v>0</v>
      </c>
      <c r="U222" s="188">
        <f>IFERROR(VLOOKUP(C222,PRESTAMOS!$BE$1:$BK$10000,7,0),0)</f>
        <v>0</v>
      </c>
      <c r="V222" s="190">
        <f>IFERROR(VLOOKUP(C222,PRESTAMOS!$AW$1:$BC$10000,4,0),0)</f>
        <v>0</v>
      </c>
      <c r="W222" s="189">
        <f>IFERROR(VLOOKUP(C222,PRESTAMOS!$BM$1:$BS$10000,3,0),0)</f>
        <v>0</v>
      </c>
      <c r="X222" s="189">
        <f>IFERROR(VLOOKUP(C222,PRESTAMOS!$BU$1:$CA$10000,3,0),0)</f>
        <v>0</v>
      </c>
      <c r="Y222" s="190">
        <f>IFERROR(VLOOKUP(C222,PRESTAMOS!$BU$1:$CA$10000,7,0),0)</f>
        <v>0</v>
      </c>
      <c r="Z222" s="190">
        <f>IFERROR(VLOOKUP(C222,PRESTAMOS!$BM$1:$BS$10000,4,0),0)</f>
        <v>0</v>
      </c>
      <c r="AA222" s="189">
        <f>IFERROR(VLOOKUP(C222,AHORRO!$P$1:$S$10000,3,0),0)</f>
        <v>2438</v>
      </c>
      <c r="AB222" s="190"/>
      <c r="AC222" s="190"/>
      <c r="AD222" s="197"/>
      <c r="AE222" s="187"/>
      <c r="AF222" s="204"/>
      <c r="AG222" s="187"/>
      <c r="AH222" s="187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187"/>
      <c r="AT222" s="187"/>
      <c r="AU222" s="187"/>
      <c r="AV222" s="187"/>
      <c r="AW222" s="187"/>
      <c r="AX222" s="187"/>
      <c r="AY222" s="187"/>
      <c r="AZ222" s="187"/>
      <c r="BA222" s="187"/>
      <c r="BB222" s="187"/>
      <c r="BC222" s="187"/>
      <c r="BD222" s="187"/>
      <c r="BE222" s="187"/>
      <c r="BF222" s="187"/>
      <c r="BG222" s="187"/>
      <c r="BH222" s="187"/>
      <c r="BI222" s="187"/>
      <c r="BJ222" s="187"/>
      <c r="BK222" s="187"/>
      <c r="BL222" s="187"/>
      <c r="BM222" s="187"/>
      <c r="BN222" s="187"/>
      <c r="BO222" s="187"/>
      <c r="BP222" s="187"/>
      <c r="BQ222" s="187"/>
      <c r="BR222" s="187"/>
      <c r="BS222" s="187"/>
      <c r="BT222" s="187"/>
      <c r="BU222" s="187"/>
      <c r="BV222" s="187"/>
    </row>
    <row r="223" spans="1:74" x14ac:dyDescent="0.2">
      <c r="A223" s="186">
        <v>1090401903</v>
      </c>
      <c r="B223" s="187" t="s">
        <v>561</v>
      </c>
      <c r="C223" s="188">
        <v>1090401903</v>
      </c>
      <c r="D223" s="189">
        <f>IFERROR(VLOOKUP(C223,AHORRO!$F$1:$I$10000,3,0),0)</f>
        <v>206856</v>
      </c>
      <c r="E223" s="189">
        <f>IFERROR(VLOOKUP(C223,AHORRO!$A$1:$D$10000,3,0),0)</f>
        <v>52026</v>
      </c>
      <c r="F223" s="189">
        <f>IFERROR(VLOOKUP(C223,AHORRO!$K$1:$N$10000,3,0),0)</f>
        <v>203600</v>
      </c>
      <c r="G223" s="189">
        <f>IFERROR(VLOOKUP($C223,PRESTAMOS!$A$1:$C$10000,3,0),0)</f>
        <v>1265911</v>
      </c>
      <c r="H223" s="189">
        <f>IFERROR(VLOOKUP(C223,PRESTAMOS!$I$1:$K$10000,3,0),0)</f>
        <v>88169</v>
      </c>
      <c r="I223" s="190">
        <f>IFERROR(VLOOKUP(C223,PRESTAMOS!$A$1:$G$10000,7,0),0)</f>
        <v>20</v>
      </c>
      <c r="J223" s="190" t="str">
        <f>IFERROR(VLOOKUP(C223,PRESTAMOS!$A$1:$G$10000,4,0),0)</f>
        <v>CREDITO NAVIDEÑO</v>
      </c>
      <c r="K223" s="189">
        <f>IFERROR(VLOOKUP(C223,PRESTAMOS!$Q$1:$W$10000,3,0),0)</f>
        <v>0</v>
      </c>
      <c r="L223" s="189">
        <f>IFERROR(VLOOKUP(C223,PRESTAMOS!$Y$1:$AE$10000,3,0),0)</f>
        <v>0</v>
      </c>
      <c r="M223" s="190">
        <f>IFERROR(VLOOKUP(C223,PRESTAMOS!$Y$1:$AE$10000,7,0),0)</f>
        <v>0</v>
      </c>
      <c r="N223" s="190">
        <f>IFERROR(VLOOKUP(C223,PRESTAMOS!$Q$1:$T$10000,4,0),0)</f>
        <v>0</v>
      </c>
      <c r="O223" s="189">
        <f>IFERROR(VLOOKUP(C223,PRESTAMOS!$AG$1:$AM$10000,3,0),0)</f>
        <v>0</v>
      </c>
      <c r="P223" s="189">
        <f>IFERROR(VLOOKUP(C223,PRESTAMOS!$AO$1:$AU$10000,3,0),0)</f>
        <v>0</v>
      </c>
      <c r="Q223" s="190">
        <f>IFERROR(VLOOKUP(C223,PRESTAMOS!$AO$1:$AU$10000,7,0),0)</f>
        <v>0</v>
      </c>
      <c r="R223" s="190">
        <f>IFERROR(VLOOKUP(C223,PRESTAMOS!$AG$1:$AM$10000,4,0),0)</f>
        <v>0</v>
      </c>
      <c r="S223" s="189">
        <f>IFERROR(VLOOKUP(C223,PRESTAMOS!$AW$1:$BC$10000,3,0),0)</f>
        <v>0</v>
      </c>
      <c r="T223" s="189">
        <f>IFERROR(VLOOKUP(C223,PRESTAMOS!$BE$1:$BK$10000,3,0),0)</f>
        <v>0</v>
      </c>
      <c r="U223" s="188">
        <f>IFERROR(VLOOKUP(C223,PRESTAMOS!$BE$1:$BK$10000,7,0),0)</f>
        <v>0</v>
      </c>
      <c r="V223" s="190">
        <f>IFERROR(VLOOKUP(C223,PRESTAMOS!$AW$1:$BC$10000,4,0),0)</f>
        <v>0</v>
      </c>
      <c r="W223" s="189">
        <f>IFERROR(VLOOKUP(C223,PRESTAMOS!$BM$1:$BS$10000,3,0),0)</f>
        <v>0</v>
      </c>
      <c r="X223" s="189">
        <f>IFERROR(VLOOKUP(C223,PRESTAMOS!$BU$1:$CA$10000,3,0),0)</f>
        <v>0</v>
      </c>
      <c r="Y223" s="190">
        <f>IFERROR(VLOOKUP(C223,PRESTAMOS!$BU$1:$CA$10000,7,0),0)</f>
        <v>0</v>
      </c>
      <c r="Z223" s="190">
        <f>IFERROR(VLOOKUP(C223,PRESTAMOS!$BM$1:$BS$10000,4,0),0)</f>
        <v>0</v>
      </c>
      <c r="AA223" s="189">
        <f>IFERROR(VLOOKUP(C223,AHORRO!$P$1:$S$10000,3,0),0)</f>
        <v>12471</v>
      </c>
      <c r="AB223" s="190"/>
      <c r="AC223" s="190"/>
      <c r="AD223" s="197"/>
      <c r="AE223" s="187"/>
      <c r="AF223" s="204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187"/>
      <c r="AT223" s="187"/>
      <c r="AU223" s="187"/>
      <c r="AV223" s="187"/>
      <c r="AW223" s="187"/>
      <c r="AX223" s="187"/>
      <c r="AY223" s="187"/>
      <c r="AZ223" s="187"/>
      <c r="BA223" s="187"/>
      <c r="BB223" s="187"/>
      <c r="BC223" s="187"/>
      <c r="BD223" s="187"/>
      <c r="BE223" s="187"/>
      <c r="BF223" s="187"/>
      <c r="BG223" s="187"/>
      <c r="BH223" s="187"/>
      <c r="BI223" s="187"/>
      <c r="BJ223" s="187"/>
      <c r="BK223" s="187"/>
      <c r="BL223" s="187"/>
      <c r="BM223" s="187"/>
      <c r="BN223" s="187"/>
      <c r="BO223" s="187"/>
      <c r="BP223" s="187"/>
      <c r="BQ223" s="187"/>
      <c r="BR223" s="187"/>
      <c r="BS223" s="187"/>
      <c r="BT223" s="187"/>
      <c r="BU223" s="187"/>
      <c r="BV223" s="187"/>
    </row>
    <row r="224" spans="1:74" x14ac:dyDescent="0.2">
      <c r="A224" s="198">
        <v>1095929860</v>
      </c>
      <c r="B224" s="187" t="s">
        <v>273</v>
      </c>
      <c r="C224" s="188">
        <v>1095929860</v>
      </c>
      <c r="D224" s="189">
        <f>IFERROR(VLOOKUP(C224,AHORRO!$F$1:$I$10000,3,0),0)</f>
        <v>1395174</v>
      </c>
      <c r="E224" s="189">
        <f>IFERROR(VLOOKUP(C224,AHORRO!$A$1:$D$10000,3,0),0)</f>
        <v>237725</v>
      </c>
      <c r="F224" s="189">
        <f>IFERROR(VLOOKUP(C224,AHORRO!$K$1:$N$10000,3,0),0)</f>
        <v>1317995</v>
      </c>
      <c r="G224" s="189">
        <f>IFERROR(VLOOKUP($C224,PRESTAMOS!$A$1:$C$10000,3,0),0)</f>
        <v>2575041</v>
      </c>
      <c r="H224" s="189">
        <f>IFERROR(VLOOKUP(C224,PRESTAMOS!$I$1:$K$10000,3,0),0)</f>
        <v>189467</v>
      </c>
      <c r="I224" s="190">
        <f>IFERROR(VLOOKUP(C224,PRESTAMOS!$A$1:$G$10000,7,0),0)</f>
        <v>23</v>
      </c>
      <c r="J224" s="190" t="str">
        <f>IFERROR(VLOOKUP(C224,PRESTAMOS!$A$1:$G$10000,4,0),0)</f>
        <v>VEHICULO</v>
      </c>
      <c r="K224" s="189">
        <f>IFERROR(VLOOKUP(C224,PRESTAMOS!$Q$1:$W$10000,3,0),0)</f>
        <v>0</v>
      </c>
      <c r="L224" s="189">
        <f>IFERROR(VLOOKUP(C224,PRESTAMOS!$Y$1:$AE$10000,3,0),0)</f>
        <v>0</v>
      </c>
      <c r="M224" s="190">
        <f>IFERROR(VLOOKUP(C224,PRESTAMOS!$Y$1:$AE$10000,7,0),0)</f>
        <v>0</v>
      </c>
      <c r="N224" s="190">
        <f>IFERROR(VLOOKUP(C224,PRESTAMOS!$Q$1:$T$10000,4,0),0)</f>
        <v>0</v>
      </c>
      <c r="O224" s="189">
        <f>IFERROR(VLOOKUP(C224,PRESTAMOS!$AG$1:$AM$10000,3,0),0)</f>
        <v>0</v>
      </c>
      <c r="P224" s="189">
        <f>IFERROR(VLOOKUP(C224,PRESTAMOS!$AO$1:$AU$10000,3,0),0)</f>
        <v>0</v>
      </c>
      <c r="Q224" s="190">
        <f>IFERROR(VLOOKUP(C224,PRESTAMOS!$AO$1:$AU$10000,7,0),0)</f>
        <v>0</v>
      </c>
      <c r="R224" s="190">
        <f>IFERROR(VLOOKUP(C224,PRESTAMOS!$AG$1:$AM$10000,4,0),0)</f>
        <v>0</v>
      </c>
      <c r="S224" s="189">
        <f>IFERROR(VLOOKUP(C224,PRESTAMOS!$AW$1:$BC$10000,3,0),0)</f>
        <v>0</v>
      </c>
      <c r="T224" s="189">
        <f>IFERROR(VLOOKUP(C224,PRESTAMOS!$BE$1:$BK$10000,3,0),0)</f>
        <v>0</v>
      </c>
      <c r="U224" s="188">
        <f>IFERROR(VLOOKUP(C224,PRESTAMOS!$BE$1:$BK$10000,7,0),0)</f>
        <v>0</v>
      </c>
      <c r="V224" s="190">
        <f>IFERROR(VLOOKUP(C224,PRESTAMOS!$AW$1:$BC$10000,4,0),0)</f>
        <v>0</v>
      </c>
      <c r="W224" s="189">
        <f>IFERROR(VLOOKUP(C224,PRESTAMOS!$BM$1:$BS$10000,3,0),0)</f>
        <v>0</v>
      </c>
      <c r="X224" s="189">
        <f>IFERROR(VLOOKUP(C224,PRESTAMOS!$BU$1:$CA$10000,3,0),0)</f>
        <v>0</v>
      </c>
      <c r="Y224" s="190">
        <f>IFERROR(VLOOKUP(C224,PRESTAMOS!$BU$1:$CA$10000,7,0),0)</f>
        <v>0</v>
      </c>
      <c r="Z224" s="190">
        <f>IFERROR(VLOOKUP(C224,PRESTAMOS!$BM$1:$BS$10000,4,0),0)</f>
        <v>0</v>
      </c>
      <c r="AA224" s="189">
        <f>IFERROR(VLOOKUP(C224,AHORRO!$P$1:$S$10000,3,0),0)</f>
        <v>39178</v>
      </c>
      <c r="AB224" s="190"/>
      <c r="AC224" s="190"/>
      <c r="AD224" s="197"/>
      <c r="AE224" s="187"/>
      <c r="AF224" s="204"/>
      <c r="AG224" s="187"/>
      <c r="AH224" s="187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187"/>
      <c r="AT224" s="187"/>
      <c r="AU224" s="187"/>
      <c r="AV224" s="187"/>
      <c r="AW224" s="187"/>
      <c r="AX224" s="187"/>
      <c r="AY224" s="187"/>
      <c r="AZ224" s="187"/>
      <c r="BA224" s="187"/>
      <c r="BB224" s="187"/>
      <c r="BC224" s="187"/>
      <c r="BD224" s="187"/>
      <c r="BE224" s="187"/>
      <c r="BF224" s="187"/>
      <c r="BG224" s="187"/>
      <c r="BH224" s="187"/>
      <c r="BI224" s="187"/>
      <c r="BJ224" s="187"/>
      <c r="BK224" s="187"/>
      <c r="BL224" s="187"/>
      <c r="BM224" s="187"/>
      <c r="BN224" s="187"/>
      <c r="BO224" s="187"/>
      <c r="BP224" s="187"/>
      <c r="BQ224" s="187"/>
      <c r="BR224" s="187"/>
      <c r="BS224" s="187"/>
      <c r="BT224" s="187"/>
      <c r="BU224" s="187"/>
      <c r="BV224" s="187"/>
    </row>
    <row r="225" spans="1:74" x14ac:dyDescent="0.2">
      <c r="A225" s="198">
        <v>88310545</v>
      </c>
      <c r="B225" s="194" t="s">
        <v>384</v>
      </c>
      <c r="C225" s="198">
        <v>88310545</v>
      </c>
      <c r="D225" s="189">
        <f>IFERROR(VLOOKUP(C225,AHORRO!$F$1:$I$10000,3,0),0)</f>
        <v>1150031</v>
      </c>
      <c r="E225" s="189">
        <f>IFERROR(VLOOKUP(C225,AHORRO!$A$1:$D$10000,3,0),0)</f>
        <v>0</v>
      </c>
      <c r="F225" s="189">
        <f>IFERROR(VLOOKUP(C225,AHORRO!$K$1:$N$10000,3,0),0)</f>
        <v>1110342</v>
      </c>
      <c r="G225" s="189">
        <f>IFERROR(VLOOKUP($C225,PRESTAMOS!$A$1:$C$10000,3,0),0)</f>
        <v>1687878</v>
      </c>
      <c r="H225" s="189">
        <f>IFERROR(VLOOKUP(C225,PRESTAMOS!$I$1:$K$10000,3,0),0)</f>
        <v>117562</v>
      </c>
      <c r="I225" s="190">
        <f>IFERROR(VLOOKUP(C225,PRESTAMOS!$A$1:$G$10000,7,0),0)</f>
        <v>20</v>
      </c>
      <c r="J225" s="190" t="str">
        <f>IFERROR(VLOOKUP(C225,PRESTAMOS!$A$1:$G$10000,4,0),0)</f>
        <v>CREDITO NAVIDEÑO</v>
      </c>
      <c r="K225" s="189">
        <f>IFERROR(VLOOKUP(C225,PRESTAMOS!$Q$1:$W$10000,3,0),0)</f>
        <v>0</v>
      </c>
      <c r="L225" s="189">
        <f>IFERROR(VLOOKUP(C225,PRESTAMOS!$Y$1:$AE$10000,3,0),0)</f>
        <v>0</v>
      </c>
      <c r="M225" s="190">
        <f>IFERROR(VLOOKUP(C225,PRESTAMOS!$Y$1:$AE$10000,7,0),0)</f>
        <v>0</v>
      </c>
      <c r="N225" s="190">
        <f>IFERROR(VLOOKUP(C225,PRESTAMOS!$Q$1:$T$10000,4,0),0)</f>
        <v>0</v>
      </c>
      <c r="O225" s="189">
        <f>IFERROR(VLOOKUP(C225,PRESTAMOS!$AG$1:$AM$10000,3,0),0)</f>
        <v>0</v>
      </c>
      <c r="P225" s="189">
        <f>IFERROR(VLOOKUP(C225,PRESTAMOS!$AO$1:$AU$10000,3,0),0)</f>
        <v>0</v>
      </c>
      <c r="Q225" s="190">
        <f>IFERROR(VLOOKUP(C225,PRESTAMOS!$AO$1:$AU$10000,7,0),0)</f>
        <v>0</v>
      </c>
      <c r="R225" s="190">
        <f>IFERROR(VLOOKUP(C225,PRESTAMOS!$AG$1:$AM$10000,4,0),0)</f>
        <v>0</v>
      </c>
      <c r="S225" s="189">
        <f>IFERROR(VLOOKUP(C225,PRESTAMOS!$AW$1:$BC$10000,3,0),0)</f>
        <v>0</v>
      </c>
      <c r="T225" s="189">
        <f>IFERROR(VLOOKUP(C225,PRESTAMOS!$BE$1:$BK$10000,3,0),0)</f>
        <v>0</v>
      </c>
      <c r="U225" s="188">
        <f>IFERROR(VLOOKUP(C225,PRESTAMOS!$BE$1:$BK$10000,7,0),0)</f>
        <v>0</v>
      </c>
      <c r="V225" s="190">
        <f>IFERROR(VLOOKUP(C225,PRESTAMOS!$AW$1:$BC$10000,4,0),0)</f>
        <v>0</v>
      </c>
      <c r="W225" s="189">
        <f>IFERROR(VLOOKUP(C225,PRESTAMOS!$BM$1:$BS$10000,3,0),0)</f>
        <v>0</v>
      </c>
      <c r="X225" s="189">
        <f>IFERROR(VLOOKUP(C225,PRESTAMOS!$BU$1:$CA$10000,3,0),0)</f>
        <v>0</v>
      </c>
      <c r="Y225" s="190">
        <f>IFERROR(VLOOKUP(C225,PRESTAMOS!$BU$1:$CA$10000,7,0),0)</f>
        <v>0</v>
      </c>
      <c r="Z225" s="190">
        <f>IFERROR(VLOOKUP(C225,PRESTAMOS!$BM$1:$BS$10000,4,0),0)</f>
        <v>0</v>
      </c>
      <c r="AA225" s="189">
        <f>IFERROR(VLOOKUP(C225,AHORRO!$P$1:$S$10000,3,0),0)</f>
        <v>25487</v>
      </c>
      <c r="AB225" s="190"/>
      <c r="AC225" s="190"/>
      <c r="AD225" s="197"/>
      <c r="AE225" s="187"/>
      <c r="AF225" s="204"/>
      <c r="AG225" s="187"/>
      <c r="AH225" s="187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187"/>
      <c r="AT225" s="187"/>
      <c r="AU225" s="187"/>
      <c r="AV225" s="187"/>
      <c r="AW225" s="187"/>
      <c r="AX225" s="187"/>
      <c r="AY225" s="187"/>
      <c r="AZ225" s="187"/>
      <c r="BA225" s="187"/>
      <c r="BB225" s="187"/>
      <c r="BC225" s="187"/>
      <c r="BD225" s="187"/>
      <c r="BE225" s="187"/>
      <c r="BF225" s="187"/>
      <c r="BG225" s="187"/>
      <c r="BH225" s="187"/>
      <c r="BI225" s="187"/>
      <c r="BJ225" s="187"/>
      <c r="BK225" s="187"/>
      <c r="BL225" s="187"/>
      <c r="BM225" s="187"/>
      <c r="BN225" s="187"/>
      <c r="BO225" s="187"/>
      <c r="BP225" s="187"/>
      <c r="BQ225" s="187"/>
      <c r="BR225" s="187"/>
      <c r="BS225" s="187"/>
      <c r="BT225" s="187"/>
      <c r="BU225" s="187"/>
      <c r="BV225" s="187"/>
    </row>
    <row r="226" spans="1:74" x14ac:dyDescent="0.2">
      <c r="A226" s="186">
        <v>77092450</v>
      </c>
      <c r="B226" s="187" t="s">
        <v>355</v>
      </c>
      <c r="C226" s="188">
        <v>77092450</v>
      </c>
      <c r="D226" s="189">
        <f>IFERROR(VLOOKUP(C226,AHORRO!$F$1:$I$10000,3,0),0)</f>
        <v>878460</v>
      </c>
      <c r="E226" s="189">
        <f>IFERROR(VLOOKUP(C226,AHORRO!$A$1:$D$10000,3,0),0)</f>
        <v>250467</v>
      </c>
      <c r="F226" s="189">
        <f>IFERROR(VLOOKUP(C226,AHORRO!$K$1:$N$10000,3,0),0)</f>
        <v>841611</v>
      </c>
      <c r="G226" s="189">
        <f>IFERROR(VLOOKUP($C226,PRESTAMOS!$A$1:$C$10000,3,0),0)</f>
        <v>1792247</v>
      </c>
      <c r="H226" s="189">
        <f>IFERROR(VLOOKUP(C226,PRESTAMOS!$I$1:$K$10000,3,0),0)</f>
        <v>238899</v>
      </c>
      <c r="I226" s="190">
        <f>IFERROR(VLOOKUP(C226,PRESTAMOS!$A$1:$G$10000,7,0),0)</f>
        <v>26</v>
      </c>
      <c r="J226" s="190" t="str">
        <f>IFERROR(VLOOKUP(C226,PRESTAMOS!$A$1:$G$10000,4,0),0)</f>
        <v>LIBRE INVERSION</v>
      </c>
      <c r="K226" s="189">
        <f>IFERROR(VLOOKUP(C226,PRESTAMOS!$Q$1:$W$10000,3,0),0)</f>
        <v>0</v>
      </c>
      <c r="L226" s="189">
        <f>IFERROR(VLOOKUP(C226,PRESTAMOS!$Y$1:$AE$10000,3,0),0)</f>
        <v>0</v>
      </c>
      <c r="M226" s="190">
        <f>IFERROR(VLOOKUP(C226,PRESTAMOS!$Y$1:$AE$10000,7,0),0)</f>
        <v>0</v>
      </c>
      <c r="N226" s="190">
        <f>IFERROR(VLOOKUP(C226,PRESTAMOS!$Q$1:$T$10000,4,0),0)</f>
        <v>0</v>
      </c>
      <c r="O226" s="189">
        <f>IFERROR(VLOOKUP(C226,PRESTAMOS!$AG$1:$AM$10000,3,0),0)</f>
        <v>0</v>
      </c>
      <c r="P226" s="189">
        <f>IFERROR(VLOOKUP(C226,PRESTAMOS!$AO$1:$AU$10000,3,0),0)</f>
        <v>0</v>
      </c>
      <c r="Q226" s="190">
        <f>IFERROR(VLOOKUP(C226,PRESTAMOS!$AO$1:$AU$10000,7,0),0)</f>
        <v>0</v>
      </c>
      <c r="R226" s="190">
        <f>IFERROR(VLOOKUP(C226,PRESTAMOS!$AG$1:$AM$10000,4,0),0)</f>
        <v>0</v>
      </c>
      <c r="S226" s="189">
        <f>IFERROR(VLOOKUP(C226,PRESTAMOS!$AW$1:$BC$10000,3,0),0)</f>
        <v>0</v>
      </c>
      <c r="T226" s="189">
        <f>IFERROR(VLOOKUP(C226,PRESTAMOS!$BE$1:$BK$10000,3,0),0)</f>
        <v>0</v>
      </c>
      <c r="U226" s="188">
        <f>IFERROR(VLOOKUP(C226,PRESTAMOS!$BE$1:$BK$10000,7,0),0)</f>
        <v>0</v>
      </c>
      <c r="V226" s="190">
        <f>IFERROR(VLOOKUP(C226,PRESTAMOS!$AW$1:$BC$10000,4,0),0)</f>
        <v>0</v>
      </c>
      <c r="W226" s="189">
        <f>IFERROR(VLOOKUP(C226,PRESTAMOS!$BM$1:$BS$10000,3,0),0)</f>
        <v>0</v>
      </c>
      <c r="X226" s="189">
        <f>IFERROR(VLOOKUP(C226,PRESTAMOS!$BU$1:$CA$10000,3,0),0)</f>
        <v>0</v>
      </c>
      <c r="Y226" s="190">
        <f>IFERROR(VLOOKUP(C226,PRESTAMOS!$BU$1:$CA$10000,7,0),0)</f>
        <v>0</v>
      </c>
      <c r="Z226" s="190">
        <f>IFERROR(VLOOKUP(C226,PRESTAMOS!$BM$1:$BS$10000,4,0),0)</f>
        <v>0</v>
      </c>
      <c r="AA226" s="189">
        <f>IFERROR(VLOOKUP(C226,AHORRO!$P$1:$S$10000,3,0),0)</f>
        <v>25327</v>
      </c>
      <c r="AB226" s="190"/>
      <c r="AC226" s="190"/>
      <c r="AD226" s="197"/>
      <c r="AE226" s="187"/>
      <c r="AF226" s="204"/>
      <c r="AG226" s="187"/>
      <c r="AH226" s="187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187"/>
      <c r="AT226" s="187"/>
      <c r="AU226" s="187"/>
      <c r="AV226" s="187"/>
      <c r="AW226" s="187"/>
      <c r="AX226" s="187"/>
      <c r="AY226" s="187"/>
      <c r="AZ226" s="187"/>
      <c r="BA226" s="187"/>
      <c r="BB226" s="187"/>
      <c r="BC226" s="187"/>
      <c r="BD226" s="187"/>
      <c r="BE226" s="187"/>
      <c r="BF226" s="187"/>
      <c r="BG226" s="187"/>
      <c r="BH226" s="187"/>
      <c r="BI226" s="187"/>
      <c r="BJ226" s="187"/>
      <c r="BK226" s="187"/>
      <c r="BL226" s="187"/>
      <c r="BM226" s="187"/>
      <c r="BN226" s="187"/>
      <c r="BO226" s="187"/>
      <c r="BP226" s="187"/>
      <c r="BQ226" s="187"/>
      <c r="BR226" s="187"/>
      <c r="BS226" s="187"/>
      <c r="BT226" s="187"/>
      <c r="BU226" s="187"/>
      <c r="BV226" s="187"/>
    </row>
    <row r="227" spans="1:74" x14ac:dyDescent="0.2">
      <c r="A227" s="173">
        <v>1090458290</v>
      </c>
      <c r="B227" s="170" t="s">
        <v>687</v>
      </c>
      <c r="C227" s="192">
        <v>1090458290</v>
      </c>
      <c r="D227" s="189">
        <f>IFERROR(VLOOKUP(C227,AHORRO!$F$1:$I$10000,3,0),0)</f>
        <v>50533</v>
      </c>
      <c r="E227" s="189">
        <f>IFERROR(VLOOKUP(C227,AHORRO!$A$1:$D$10000,3,0),0)</f>
        <v>75855</v>
      </c>
      <c r="F227" s="189">
        <f>IFERROR(VLOOKUP(C227,AHORRO!$K$1:$N$10000,3,0),0)</f>
        <v>50000</v>
      </c>
      <c r="G227" s="189">
        <f>IFERROR(VLOOKUP($C227,PRESTAMOS!$A$1:$C$10000,3,0),0)</f>
        <v>134589</v>
      </c>
      <c r="H227" s="189">
        <f>IFERROR(VLOOKUP(C227,PRESTAMOS!$I$1:$K$10000,3,0),0)</f>
        <v>3211</v>
      </c>
      <c r="I227" s="190">
        <f>IFERROR(VLOOKUP(C227,PRESTAMOS!$A$1:$G$10000,7,0),0)</f>
        <v>4</v>
      </c>
      <c r="J227" s="190" t="str">
        <f>IFERROR(VLOOKUP(C227,PRESTAMOS!$A$1:$G$10000,4,0),0)</f>
        <v>LIBRE INVERSION</v>
      </c>
      <c r="K227" s="189">
        <f>IFERROR(VLOOKUP(C227,PRESTAMOS!$Q$1:$W$10000,3,0),0)</f>
        <v>0</v>
      </c>
      <c r="L227" s="189">
        <f>IFERROR(VLOOKUP(C227,PRESTAMOS!$Y$1:$AE$10000,3,0),0)</f>
        <v>0</v>
      </c>
      <c r="M227" s="190">
        <f>IFERROR(VLOOKUP(C227,PRESTAMOS!$Y$1:$AE$10000,7,0),0)</f>
        <v>0</v>
      </c>
      <c r="N227" s="190">
        <f>IFERROR(VLOOKUP(C227,PRESTAMOS!$Q$1:$T$10000,4,0),0)</f>
        <v>0</v>
      </c>
      <c r="O227" s="189">
        <f>IFERROR(VLOOKUP(C227,PRESTAMOS!$AG$1:$AM$10000,3,0),0)</f>
        <v>0</v>
      </c>
      <c r="P227" s="189">
        <f>IFERROR(VLOOKUP(C227,PRESTAMOS!$AO$1:$AU$10000,3,0),0)</f>
        <v>0</v>
      </c>
      <c r="Q227" s="190">
        <f>IFERROR(VLOOKUP(C227,PRESTAMOS!$AO$1:$AU$10000,7,0),0)</f>
        <v>0</v>
      </c>
      <c r="R227" s="190">
        <f>IFERROR(VLOOKUP(C227,PRESTAMOS!$AG$1:$AM$10000,4,0),0)</f>
        <v>0</v>
      </c>
      <c r="S227" s="189">
        <f>IFERROR(VLOOKUP(C227,PRESTAMOS!$AW$1:$BC$10000,3,0),0)</f>
        <v>0</v>
      </c>
      <c r="T227" s="189">
        <f>IFERROR(VLOOKUP(C227,PRESTAMOS!$BE$1:$BK$10000,3,0),0)</f>
        <v>0</v>
      </c>
      <c r="U227" s="188">
        <f>IFERROR(VLOOKUP(C227,PRESTAMOS!$BE$1:$BK$10000,7,0),0)</f>
        <v>0</v>
      </c>
      <c r="V227" s="190">
        <f>IFERROR(VLOOKUP(C227,PRESTAMOS!$AW$1:$BC$10000,4,0),0)</f>
        <v>0</v>
      </c>
      <c r="W227" s="189">
        <f>IFERROR(VLOOKUP(C227,PRESTAMOS!$BM$1:$BS$10000,3,0),0)</f>
        <v>0</v>
      </c>
      <c r="X227" s="189">
        <f>IFERROR(VLOOKUP(C227,PRESTAMOS!$BU$1:$CA$10000,3,0),0)</f>
        <v>0</v>
      </c>
      <c r="Y227" s="190">
        <f>IFERROR(VLOOKUP(C227,PRESTAMOS!$BU$1:$CA$10000,7,0),0)</f>
        <v>0</v>
      </c>
      <c r="Z227" s="190">
        <f>IFERROR(VLOOKUP(C227,PRESTAMOS!$BM$1:$BS$10000,4,0),0)</f>
        <v>0</v>
      </c>
      <c r="AA227" s="189">
        <f>IFERROR(VLOOKUP(C227,AHORRO!$P$1:$S$10000,3,0),0)</f>
        <v>1388</v>
      </c>
      <c r="AB227" s="190"/>
      <c r="AC227" s="190"/>
      <c r="AD227" s="197"/>
      <c r="AE227" s="187"/>
      <c r="AF227" s="204"/>
      <c r="AG227" s="187"/>
      <c r="AH227" s="187"/>
      <c r="AI227" s="187"/>
      <c r="AJ227" s="187"/>
      <c r="AK227" s="187"/>
      <c r="AL227" s="187"/>
      <c r="AM227" s="187"/>
      <c r="AN227" s="187"/>
      <c r="AO227" s="187"/>
      <c r="AP227" s="187"/>
      <c r="AQ227" s="187"/>
      <c r="AR227" s="187"/>
      <c r="AS227" s="187"/>
      <c r="AT227" s="187"/>
      <c r="AU227" s="187"/>
      <c r="AV227" s="187"/>
      <c r="AW227" s="187"/>
      <c r="AX227" s="187"/>
      <c r="AY227" s="187"/>
      <c r="AZ227" s="187"/>
      <c r="BA227" s="187"/>
      <c r="BB227" s="187"/>
      <c r="BC227" s="187"/>
      <c r="BD227" s="187"/>
      <c r="BE227" s="187"/>
      <c r="BF227" s="187"/>
      <c r="BG227" s="187"/>
      <c r="BH227" s="187"/>
      <c r="BI227" s="187"/>
      <c r="BJ227" s="187"/>
      <c r="BK227" s="187"/>
      <c r="BL227" s="187"/>
      <c r="BM227" s="187"/>
      <c r="BN227" s="187"/>
      <c r="BO227" s="187"/>
      <c r="BP227" s="187"/>
      <c r="BQ227" s="187"/>
      <c r="BR227" s="187"/>
      <c r="BS227" s="187"/>
      <c r="BT227" s="187"/>
      <c r="BU227" s="187"/>
      <c r="BV227" s="187"/>
    </row>
    <row r="228" spans="1:74" x14ac:dyDescent="0.2">
      <c r="A228" s="186">
        <v>63558192</v>
      </c>
      <c r="B228" s="187" t="s">
        <v>119</v>
      </c>
      <c r="C228" s="188">
        <v>63558192</v>
      </c>
      <c r="D228" s="189">
        <f>IFERROR(VLOOKUP(C228,AHORRO!$F$1:$I$10000,3,0),0)</f>
        <v>1678779</v>
      </c>
      <c r="E228" s="189">
        <f>IFERROR(VLOOKUP(C228,AHORRO!$A$1:$D$10000,3,0),0)</f>
        <v>144243</v>
      </c>
      <c r="F228" s="189">
        <f>IFERROR(VLOOKUP(C228,AHORRO!$K$1:$N$10000,3,0),0)</f>
        <v>1524458</v>
      </c>
      <c r="G228" s="189">
        <f>IFERROR(VLOOKUP($C228,PRESTAMOS!$A$1:$C$10000,3,0),0)</f>
        <v>270258</v>
      </c>
      <c r="H228" s="189">
        <f>IFERROR(VLOOKUP(C228,PRESTAMOS!$I$1:$K$10000,3,0),0)</f>
        <v>4066</v>
      </c>
      <c r="I228" s="190">
        <f>IFERROR(VLOOKUP(C228,PRESTAMOS!$A$1:$G$10000,7,0),0)</f>
        <v>4</v>
      </c>
      <c r="J228" s="190" t="str">
        <f>IFERROR(VLOOKUP(C228,PRESTAMOS!$A$1:$G$10000,4,0),0)</f>
        <v>VEHICULO</v>
      </c>
      <c r="K228" s="189">
        <f>IFERROR(VLOOKUP(C228,PRESTAMOS!$Q$1:$W$10000,3,0),0)</f>
        <v>2089204</v>
      </c>
      <c r="L228" s="189">
        <f>IFERROR(VLOOKUP(C228,PRESTAMOS!$Y$1:$AE$10000,3,0),0)</f>
        <v>332547</v>
      </c>
      <c r="M228" s="190">
        <f>IFERROR(VLOOKUP(C228,PRESTAMOS!$Y$1:$AE$10000,7,0),0)</f>
        <v>31</v>
      </c>
      <c r="N228" s="190" t="str">
        <f>IFERROR(VLOOKUP(C228,PRESTAMOS!$Q$1:$T$10000,4,0),0)</f>
        <v>LIBRE INVERSION</v>
      </c>
      <c r="O228" s="189">
        <f>IFERROR(VLOOKUP(C228,PRESTAMOS!$AG$1:$AM$10000,3,0),0)</f>
        <v>691542</v>
      </c>
      <c r="P228" s="189">
        <f>IFERROR(VLOOKUP(C228,PRESTAMOS!$AO$1:$AU$10000,3,0),0)</f>
        <v>57162</v>
      </c>
      <c r="Q228" s="190">
        <f>IFERROR(VLOOKUP(C228,PRESTAMOS!$AO$1:$AU$10000,7,0),0)</f>
        <v>16</v>
      </c>
      <c r="R228" s="190" t="str">
        <f>IFERROR(VLOOKUP(C228,PRESTAMOS!$AG$1:$AM$10000,4,0),0)</f>
        <v>LIBRE INVERSION</v>
      </c>
      <c r="S228" s="189">
        <f>IFERROR(VLOOKUP(C228,PRESTAMOS!$AW$1:$BC$10000,3,0),0)</f>
        <v>0</v>
      </c>
      <c r="T228" s="189">
        <f>IFERROR(VLOOKUP(C228,PRESTAMOS!$BE$1:$BK$10000,3,0),0)</f>
        <v>0</v>
      </c>
      <c r="U228" s="188">
        <f>IFERROR(VLOOKUP(C228,PRESTAMOS!$BE$1:$BK$10000,7,0),0)</f>
        <v>0</v>
      </c>
      <c r="V228" s="190">
        <f>IFERROR(VLOOKUP(C228,PRESTAMOS!$AW$1:$BC$10000,4,0),0)</f>
        <v>0</v>
      </c>
      <c r="W228" s="189">
        <f>IFERROR(VLOOKUP(C228,PRESTAMOS!$BM$1:$BS$10000,3,0),0)</f>
        <v>0</v>
      </c>
      <c r="X228" s="189">
        <f>IFERROR(VLOOKUP(C228,PRESTAMOS!$BU$1:$CA$10000,3,0),0)</f>
        <v>0</v>
      </c>
      <c r="Y228" s="190">
        <f>IFERROR(VLOOKUP(C228,PRESTAMOS!$BU$1:$CA$10000,7,0),0)</f>
        <v>0</v>
      </c>
      <c r="Z228" s="190">
        <f>IFERROR(VLOOKUP(C228,PRESTAMOS!$BM$1:$BS$10000,4,0),0)</f>
        <v>0</v>
      </c>
      <c r="AA228" s="189">
        <f>IFERROR(VLOOKUP(C228,AHORRO!$P$1:$S$10000,3,0),0)</f>
        <v>42006</v>
      </c>
      <c r="AB228" s="190"/>
      <c r="AC228" s="190"/>
      <c r="AD228" s="197"/>
      <c r="AE228" s="187"/>
      <c r="AF228" s="204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87"/>
      <c r="AT228" s="187"/>
      <c r="AU228" s="187"/>
      <c r="AV228" s="187"/>
      <c r="AW228" s="187"/>
      <c r="AX228" s="187"/>
      <c r="AY228" s="187"/>
      <c r="AZ228" s="187"/>
      <c r="BA228" s="187"/>
      <c r="BB228" s="187"/>
      <c r="BC228" s="187"/>
      <c r="BD228" s="187"/>
      <c r="BE228" s="187"/>
      <c r="BF228" s="187"/>
      <c r="BG228" s="187"/>
      <c r="BH228" s="187"/>
      <c r="BI228" s="187"/>
      <c r="BJ228" s="187"/>
      <c r="BK228" s="187"/>
      <c r="BL228" s="187"/>
      <c r="BM228" s="187"/>
      <c r="BN228" s="187"/>
      <c r="BO228" s="187"/>
      <c r="BP228" s="187"/>
      <c r="BQ228" s="187"/>
      <c r="BR228" s="187"/>
      <c r="BS228" s="187"/>
      <c r="BT228" s="187"/>
      <c r="BU228" s="187"/>
      <c r="BV228" s="187"/>
    </row>
    <row r="229" spans="1:74" x14ac:dyDescent="0.2">
      <c r="A229" s="173">
        <v>1090384750</v>
      </c>
      <c r="B229" s="170" t="s">
        <v>474</v>
      </c>
      <c r="C229" s="192">
        <v>1090384750</v>
      </c>
      <c r="D229" s="189">
        <f>IFERROR(VLOOKUP(C229,AHORRO!$F$1:$I$10000,3,0),0)</f>
        <v>277238</v>
      </c>
      <c r="E229" s="189">
        <f>IFERROR(VLOOKUP(C229,AHORRO!$A$1:$D$10000,3,0),0)</f>
        <v>278181</v>
      </c>
      <c r="F229" s="189">
        <f>IFERROR(VLOOKUP(C229,AHORRO!$K$1:$N$10000,3,0),0)</f>
        <v>269365</v>
      </c>
      <c r="G229" s="189">
        <f>IFERROR(VLOOKUP($C229,PRESTAMOS!$A$1:$C$10000,3,0),0)</f>
        <v>3430378</v>
      </c>
      <c r="H229" s="189">
        <f>IFERROR(VLOOKUP(C229,PRESTAMOS!$I$1:$K$10000,3,0),0)</f>
        <v>1019222</v>
      </c>
      <c r="I229" s="190">
        <f>IFERROR(VLOOKUP(C229,PRESTAMOS!$A$1:$G$10000,7,0),0)</f>
        <v>90</v>
      </c>
      <c r="J229" s="190" t="str">
        <f>IFERROR(VLOOKUP(C229,PRESTAMOS!$A$1:$G$10000,4,0),0)</f>
        <v>VEHICULO</v>
      </c>
      <c r="K229" s="189">
        <f>IFERROR(VLOOKUP(C229,PRESTAMOS!$Q$1:$W$10000,3,0),0)</f>
        <v>0</v>
      </c>
      <c r="L229" s="189">
        <f>IFERROR(VLOOKUP(C229,PRESTAMOS!$Y$1:$AE$10000,3,0),0)</f>
        <v>0</v>
      </c>
      <c r="M229" s="190">
        <f>IFERROR(VLOOKUP(C229,PRESTAMOS!$Y$1:$AE$10000,7,0),0)</f>
        <v>0</v>
      </c>
      <c r="N229" s="190">
        <f>IFERROR(VLOOKUP(C229,PRESTAMOS!$Q$1:$T$10000,4,0),0)</f>
        <v>0</v>
      </c>
      <c r="O229" s="189">
        <f>IFERROR(VLOOKUP(C229,PRESTAMOS!$AG$1:$AM$10000,3,0),0)</f>
        <v>0</v>
      </c>
      <c r="P229" s="189">
        <f>IFERROR(VLOOKUP(C229,PRESTAMOS!$AO$1:$AU$10000,3,0),0)</f>
        <v>0</v>
      </c>
      <c r="Q229" s="190">
        <f>IFERROR(VLOOKUP(C229,PRESTAMOS!$AO$1:$AU$10000,7,0),0)</f>
        <v>0</v>
      </c>
      <c r="R229" s="190">
        <f>IFERROR(VLOOKUP(C229,PRESTAMOS!$AG$1:$AM$10000,4,0),0)</f>
        <v>0</v>
      </c>
      <c r="S229" s="189">
        <f>IFERROR(VLOOKUP(C229,PRESTAMOS!$AW$1:$BC$10000,3,0),0)</f>
        <v>0</v>
      </c>
      <c r="T229" s="189">
        <f>IFERROR(VLOOKUP(C229,PRESTAMOS!$BE$1:$BK$10000,3,0),0)</f>
        <v>0</v>
      </c>
      <c r="U229" s="188">
        <f>IFERROR(VLOOKUP(C229,PRESTAMOS!$BE$1:$BK$10000,7,0),0)</f>
        <v>0</v>
      </c>
      <c r="V229" s="190">
        <f>IFERROR(VLOOKUP(C229,PRESTAMOS!$AW$1:$BC$10000,4,0),0)</f>
        <v>0</v>
      </c>
      <c r="W229" s="189">
        <f>IFERROR(VLOOKUP(C229,PRESTAMOS!$BM$1:$BS$10000,3,0),0)</f>
        <v>0</v>
      </c>
      <c r="X229" s="189">
        <f>IFERROR(VLOOKUP(C229,PRESTAMOS!$BU$1:$CA$10000,3,0),0)</f>
        <v>0</v>
      </c>
      <c r="Y229" s="190">
        <f>IFERROR(VLOOKUP(C229,PRESTAMOS!$BU$1:$CA$10000,7,0),0)</f>
        <v>0</v>
      </c>
      <c r="Z229" s="190">
        <f>IFERROR(VLOOKUP(C229,PRESTAMOS!$BM$1:$BS$10000,4,0),0)</f>
        <v>0</v>
      </c>
      <c r="AA229" s="189">
        <f>IFERROR(VLOOKUP(C229,AHORRO!$P$1:$S$10000,3,0),0)</f>
        <v>20996</v>
      </c>
      <c r="AB229" s="190"/>
      <c r="AC229" s="190"/>
      <c r="AD229" s="197"/>
      <c r="AE229" s="187"/>
      <c r="AF229" s="204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87"/>
      <c r="AT229" s="187"/>
      <c r="AU229" s="187"/>
      <c r="AV229" s="187"/>
      <c r="AW229" s="187"/>
      <c r="AX229" s="187"/>
      <c r="AY229" s="187"/>
      <c r="AZ229" s="187"/>
      <c r="BA229" s="187"/>
      <c r="BB229" s="187"/>
      <c r="BC229" s="187"/>
      <c r="BD229" s="187"/>
      <c r="BE229" s="187"/>
      <c r="BF229" s="187"/>
      <c r="BG229" s="187"/>
      <c r="BH229" s="187"/>
      <c r="BI229" s="187"/>
      <c r="BJ229" s="187"/>
      <c r="BK229" s="187"/>
      <c r="BL229" s="187"/>
      <c r="BM229" s="187"/>
      <c r="BN229" s="187"/>
      <c r="BO229" s="187"/>
      <c r="BP229" s="187"/>
      <c r="BQ229" s="187"/>
      <c r="BR229" s="187"/>
      <c r="BS229" s="187"/>
      <c r="BT229" s="187"/>
      <c r="BU229" s="187"/>
      <c r="BV229" s="187"/>
    </row>
    <row r="230" spans="1:74" x14ac:dyDescent="0.2">
      <c r="A230" s="173">
        <v>63469987</v>
      </c>
      <c r="B230" s="170" t="s">
        <v>524</v>
      </c>
      <c r="C230" s="192">
        <v>63469987</v>
      </c>
      <c r="D230" s="189">
        <f>IFERROR(VLOOKUP(C230,AHORRO!$F$1:$I$10000,3,0),0)</f>
        <v>157578</v>
      </c>
      <c r="E230" s="189">
        <f>IFERROR(VLOOKUP(C230,AHORRO!$A$1:$D$10000,3,0),0)</f>
        <v>158096</v>
      </c>
      <c r="F230" s="189">
        <f>IFERROR(VLOOKUP(C230,AHORRO!$K$1:$N$10000,3,0),0)</f>
        <v>153300</v>
      </c>
      <c r="G230" s="189">
        <f>IFERROR(VLOOKUP($C230,PRESTAMOS!$A$1:$C$10000,3,0),0)</f>
        <v>0</v>
      </c>
      <c r="H230" s="189">
        <f>IFERROR(VLOOKUP(C230,PRESTAMOS!$I$1:$K$10000,3,0),0)</f>
        <v>0</v>
      </c>
      <c r="I230" s="190">
        <f>IFERROR(VLOOKUP(C230,PRESTAMOS!$A$1:$G$10000,7,0),0)</f>
        <v>0</v>
      </c>
      <c r="J230" s="190">
        <f>IFERROR(VLOOKUP(C230,PRESTAMOS!$A$1:$G$10000,4,0),0)</f>
        <v>0</v>
      </c>
      <c r="K230" s="189">
        <f>IFERROR(VLOOKUP(C230,PRESTAMOS!$Q$1:$W$10000,3,0),0)</f>
        <v>0</v>
      </c>
      <c r="L230" s="189">
        <f>IFERROR(VLOOKUP(C230,PRESTAMOS!$Y$1:$AE$10000,3,0),0)</f>
        <v>0</v>
      </c>
      <c r="M230" s="190">
        <f>IFERROR(VLOOKUP(C230,PRESTAMOS!$Y$1:$AE$10000,7,0),0)</f>
        <v>0</v>
      </c>
      <c r="N230" s="190">
        <f>IFERROR(VLOOKUP(C230,PRESTAMOS!$Q$1:$T$10000,4,0),0)</f>
        <v>0</v>
      </c>
      <c r="O230" s="189">
        <f>IFERROR(VLOOKUP(C230,PRESTAMOS!$AG$1:$AM$10000,3,0),0)</f>
        <v>0</v>
      </c>
      <c r="P230" s="189">
        <f>IFERROR(VLOOKUP(C230,PRESTAMOS!$AO$1:$AU$10000,3,0),0)</f>
        <v>0</v>
      </c>
      <c r="Q230" s="190">
        <f>IFERROR(VLOOKUP(C230,PRESTAMOS!$AO$1:$AU$10000,7,0),0)</f>
        <v>0</v>
      </c>
      <c r="R230" s="190">
        <f>IFERROR(VLOOKUP(C230,PRESTAMOS!$AG$1:$AM$10000,4,0),0)</f>
        <v>0</v>
      </c>
      <c r="S230" s="189">
        <f>IFERROR(VLOOKUP(C230,PRESTAMOS!$AW$1:$BC$10000,3,0),0)</f>
        <v>0</v>
      </c>
      <c r="T230" s="189">
        <f>IFERROR(VLOOKUP(C230,PRESTAMOS!$BE$1:$BK$10000,3,0),0)</f>
        <v>0</v>
      </c>
      <c r="U230" s="188">
        <f>IFERROR(VLOOKUP(C230,PRESTAMOS!$BE$1:$BK$10000,7,0),0)</f>
        <v>0</v>
      </c>
      <c r="V230" s="190">
        <f>IFERROR(VLOOKUP(C230,PRESTAMOS!$AW$1:$BC$10000,4,0),0)</f>
        <v>0</v>
      </c>
      <c r="W230" s="189">
        <f>IFERROR(VLOOKUP(C230,PRESTAMOS!$BM$1:$BS$10000,3,0),0)</f>
        <v>0</v>
      </c>
      <c r="X230" s="189">
        <f>IFERROR(VLOOKUP(C230,PRESTAMOS!$BU$1:$CA$10000,3,0),0)</f>
        <v>0</v>
      </c>
      <c r="Y230" s="190">
        <f>IFERROR(VLOOKUP(C230,PRESTAMOS!$BU$1:$CA$10000,7,0),0)</f>
        <v>0</v>
      </c>
      <c r="Z230" s="190">
        <f>IFERROR(VLOOKUP(C230,PRESTAMOS!$BM$1:$BS$10000,4,0),0)</f>
        <v>0</v>
      </c>
      <c r="AA230" s="189">
        <f>IFERROR(VLOOKUP(C230,AHORRO!$P$1:$S$10000,3,0),0)</f>
        <v>6991</v>
      </c>
      <c r="AB230" s="190"/>
      <c r="AC230" s="190"/>
      <c r="AD230" s="197"/>
      <c r="AE230" s="187"/>
      <c r="AF230" s="204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87"/>
      <c r="AT230" s="187"/>
      <c r="AU230" s="187"/>
      <c r="AV230" s="187"/>
      <c r="AW230" s="187"/>
      <c r="AX230" s="187"/>
      <c r="AY230" s="187"/>
      <c r="AZ230" s="187"/>
      <c r="BA230" s="187"/>
      <c r="BB230" s="187"/>
      <c r="BC230" s="187"/>
      <c r="BD230" s="187"/>
      <c r="BE230" s="187"/>
      <c r="BF230" s="187"/>
      <c r="BG230" s="187"/>
      <c r="BH230" s="187"/>
      <c r="BI230" s="187"/>
      <c r="BJ230" s="187"/>
      <c r="BK230" s="187"/>
      <c r="BL230" s="187"/>
      <c r="BM230" s="187"/>
      <c r="BN230" s="187"/>
      <c r="BO230" s="187"/>
      <c r="BP230" s="187"/>
      <c r="BQ230" s="187"/>
      <c r="BR230" s="187"/>
      <c r="BS230" s="187"/>
      <c r="BT230" s="187"/>
      <c r="BU230" s="187"/>
      <c r="BV230" s="187"/>
    </row>
    <row r="231" spans="1:74" x14ac:dyDescent="0.2">
      <c r="A231" s="186">
        <v>91281302</v>
      </c>
      <c r="B231" s="187" t="s">
        <v>211</v>
      </c>
      <c r="C231" s="188">
        <v>91281302</v>
      </c>
      <c r="D231" s="189">
        <f>IFERROR(VLOOKUP(C231,AHORRO!$F$1:$I$10000,3,0),0)</f>
        <v>4263130</v>
      </c>
      <c r="E231" s="189">
        <f>IFERROR(VLOOKUP(C231,AHORRO!$A$1:$D$10000,3,0),0)</f>
        <v>4391080</v>
      </c>
      <c r="F231" s="189">
        <f>IFERROR(VLOOKUP(C231,AHORRO!$K$1:$N$10000,3,0),0)</f>
        <v>2711428</v>
      </c>
      <c r="G231" s="189">
        <f>IFERROR(VLOOKUP($C231,PRESTAMOS!$A$1:$C$10000,3,0),0)</f>
        <v>21559773</v>
      </c>
      <c r="H231" s="189">
        <f>IFERROR(VLOOKUP(C231,PRESTAMOS!$I$1:$K$10000,3,0),0)</f>
        <v>2802390</v>
      </c>
      <c r="I231" s="190">
        <f>IFERROR(VLOOKUP(C231,PRESTAMOS!$A$1:$G$10000,7,0),0)</f>
        <v>49</v>
      </c>
      <c r="J231" s="190" t="str">
        <f>IFERROR(VLOOKUP(C231,PRESTAMOS!$A$1:$G$10000,4,0),0)</f>
        <v>VIVIENDA</v>
      </c>
      <c r="K231" s="189">
        <f>IFERROR(VLOOKUP(C231,PRESTAMOS!$Q$1:$W$10000,3,0),0)</f>
        <v>1858498</v>
      </c>
      <c r="L231" s="189">
        <f>IFERROR(VLOOKUP(C231,PRESTAMOS!$Y$1:$AE$10000,3,0),0)</f>
        <v>71290</v>
      </c>
      <c r="M231" s="190">
        <f>IFERROR(VLOOKUP(C231,PRESTAMOS!$Y$1:$AE$10000,7,0),0)</f>
        <v>7</v>
      </c>
      <c r="N231" s="190" t="str">
        <f>IFERROR(VLOOKUP(C231,PRESTAMOS!$Q$1:$T$10000,4,0),0)</f>
        <v>LIBRE INVERSION</v>
      </c>
      <c r="O231" s="189">
        <f>IFERROR(VLOOKUP(C231,PRESTAMOS!$AG$1:$AM$10000,3,0),0)</f>
        <v>0</v>
      </c>
      <c r="P231" s="189">
        <f>IFERROR(VLOOKUP(C231,PRESTAMOS!$AO$1:$AU$10000,3,0),0)</f>
        <v>0</v>
      </c>
      <c r="Q231" s="190">
        <f>IFERROR(VLOOKUP(C231,PRESTAMOS!$AO$1:$AU$10000,7,0),0)</f>
        <v>0</v>
      </c>
      <c r="R231" s="190">
        <f>IFERROR(VLOOKUP(C231,PRESTAMOS!$AG$1:$AM$10000,4,0),0)</f>
        <v>0</v>
      </c>
      <c r="S231" s="189">
        <f>IFERROR(VLOOKUP(C231,PRESTAMOS!$AW$1:$BC$10000,3,0),0)</f>
        <v>0</v>
      </c>
      <c r="T231" s="189">
        <f>IFERROR(VLOOKUP(C231,PRESTAMOS!$BE$1:$BK$10000,3,0),0)</f>
        <v>0</v>
      </c>
      <c r="U231" s="188">
        <f>IFERROR(VLOOKUP(C231,PRESTAMOS!$BE$1:$BK$10000,7,0),0)</f>
        <v>0</v>
      </c>
      <c r="V231" s="190">
        <f>IFERROR(VLOOKUP(C231,PRESTAMOS!$AW$1:$BC$10000,4,0),0)</f>
        <v>0</v>
      </c>
      <c r="W231" s="189">
        <f>IFERROR(VLOOKUP(C231,PRESTAMOS!$BM$1:$BS$10000,3,0),0)</f>
        <v>0</v>
      </c>
      <c r="X231" s="189">
        <f>IFERROR(VLOOKUP(C231,PRESTAMOS!$BU$1:$CA$10000,3,0),0)</f>
        <v>0</v>
      </c>
      <c r="Y231" s="190">
        <f>IFERROR(VLOOKUP(C231,PRESTAMOS!$BU$1:$CA$10000,7,0),0)</f>
        <v>0</v>
      </c>
      <c r="Z231" s="190">
        <f>IFERROR(VLOOKUP(C231,PRESTAMOS!$BM$1:$BS$10000,4,0),0)</f>
        <v>0</v>
      </c>
      <c r="AA231" s="189">
        <f>IFERROR(VLOOKUP(C231,AHORRO!$P$1:$S$10000,3,0),0)</f>
        <v>206489</v>
      </c>
      <c r="AB231" s="190"/>
      <c r="AC231" s="190"/>
      <c r="AD231" s="197"/>
      <c r="AE231" s="187"/>
      <c r="AF231" s="204"/>
      <c r="AG231" s="187"/>
      <c r="AH231" s="187"/>
      <c r="AI231" s="187"/>
      <c r="AJ231" s="187"/>
      <c r="AK231" s="187"/>
      <c r="AL231" s="187"/>
      <c r="AM231" s="187"/>
      <c r="AN231" s="187"/>
      <c r="AO231" s="187"/>
      <c r="AP231" s="187"/>
      <c r="AQ231" s="187"/>
      <c r="AR231" s="187"/>
      <c r="AS231" s="187"/>
      <c r="AT231" s="187"/>
      <c r="AU231" s="187"/>
      <c r="AV231" s="187"/>
      <c r="AW231" s="187"/>
      <c r="AX231" s="187"/>
      <c r="AY231" s="187"/>
      <c r="AZ231" s="187"/>
      <c r="BA231" s="187"/>
      <c r="BB231" s="187"/>
      <c r="BC231" s="187"/>
      <c r="BD231" s="187"/>
      <c r="BE231" s="187"/>
      <c r="BF231" s="187"/>
      <c r="BG231" s="187"/>
      <c r="BH231" s="187"/>
      <c r="BI231" s="187"/>
      <c r="BJ231" s="187"/>
      <c r="BK231" s="187"/>
      <c r="BL231" s="187"/>
      <c r="BM231" s="187"/>
      <c r="BN231" s="187"/>
      <c r="BO231" s="187"/>
      <c r="BP231" s="187"/>
      <c r="BQ231" s="187"/>
      <c r="BR231" s="187"/>
      <c r="BS231" s="187"/>
      <c r="BT231" s="187"/>
      <c r="BU231" s="187"/>
      <c r="BV231" s="187"/>
    </row>
    <row r="232" spans="1:74" x14ac:dyDescent="0.2">
      <c r="A232" s="173">
        <v>46375417</v>
      </c>
      <c r="B232" s="170" t="s">
        <v>568</v>
      </c>
      <c r="C232" s="192">
        <v>46375417</v>
      </c>
      <c r="D232" s="189">
        <f>IFERROR(VLOOKUP(C232,AHORRO!$F$1:$I$10000,3,0),0)</f>
        <v>171198</v>
      </c>
      <c r="E232" s="189">
        <f>IFERROR(VLOOKUP(C232,AHORRO!$A$1:$D$10000,3,0),0)</f>
        <v>0</v>
      </c>
      <c r="F232" s="189">
        <f>IFERROR(VLOOKUP(C232,AHORRO!$K$1:$N$10000,3,0),0)</f>
        <v>168150</v>
      </c>
      <c r="G232" s="189">
        <f>IFERROR(VLOOKUP($C232,PRESTAMOS!$A$1:$C$10000,3,0),0)</f>
        <v>300000</v>
      </c>
      <c r="H232" s="189">
        <f>IFERROR(VLOOKUP(C232,PRESTAMOS!$I$1:$K$10000,3,0),0)</f>
        <v>30820</v>
      </c>
      <c r="I232" s="190">
        <f>IFERROR(VLOOKUP(C232,PRESTAMOS!$A$1:$G$10000,7,0),0)</f>
        <v>20</v>
      </c>
      <c r="J232" s="190" t="str">
        <f>IFERROR(VLOOKUP(C232,PRESTAMOS!$A$1:$G$10000,4,0),0)</f>
        <v>LIBRE INVERSION</v>
      </c>
      <c r="K232" s="189">
        <f>IFERROR(VLOOKUP(C232,PRESTAMOS!$Q$1:$W$10000,3,0),0)</f>
        <v>0</v>
      </c>
      <c r="L232" s="189">
        <f>IFERROR(VLOOKUP(C232,PRESTAMOS!$Y$1:$AE$10000,3,0),0)</f>
        <v>0</v>
      </c>
      <c r="M232" s="190">
        <f>IFERROR(VLOOKUP(C232,PRESTAMOS!$Y$1:$AE$10000,7,0),0)</f>
        <v>0</v>
      </c>
      <c r="N232" s="190">
        <f>IFERROR(VLOOKUP(C232,PRESTAMOS!$Q$1:$T$10000,4,0),0)</f>
        <v>0</v>
      </c>
      <c r="O232" s="189">
        <f>IFERROR(VLOOKUP(C232,PRESTAMOS!$AG$1:$AM$10000,3,0),0)</f>
        <v>0</v>
      </c>
      <c r="P232" s="189">
        <f>IFERROR(VLOOKUP(C232,PRESTAMOS!$AO$1:$AU$10000,3,0),0)</f>
        <v>0</v>
      </c>
      <c r="Q232" s="190">
        <f>IFERROR(VLOOKUP(C232,PRESTAMOS!$AO$1:$AU$10000,7,0),0)</f>
        <v>0</v>
      </c>
      <c r="R232" s="190">
        <f>IFERROR(VLOOKUP(C232,PRESTAMOS!$AG$1:$AM$10000,4,0),0)</f>
        <v>0</v>
      </c>
      <c r="S232" s="189">
        <f>IFERROR(VLOOKUP(C232,PRESTAMOS!$AW$1:$BC$10000,3,0),0)</f>
        <v>0</v>
      </c>
      <c r="T232" s="189">
        <f>IFERROR(VLOOKUP(C232,PRESTAMOS!$BE$1:$BK$10000,3,0),0)</f>
        <v>0</v>
      </c>
      <c r="U232" s="188">
        <f>IFERROR(VLOOKUP(C232,PRESTAMOS!$BE$1:$BK$10000,7,0),0)</f>
        <v>0</v>
      </c>
      <c r="V232" s="190">
        <f>IFERROR(VLOOKUP(C232,PRESTAMOS!$AW$1:$BC$10000,4,0),0)</f>
        <v>0</v>
      </c>
      <c r="W232" s="189">
        <f>IFERROR(VLOOKUP(C232,PRESTAMOS!$BM$1:$BS$10000,3,0),0)</f>
        <v>0</v>
      </c>
      <c r="X232" s="189">
        <f>IFERROR(VLOOKUP(C232,PRESTAMOS!$BU$1:$CA$10000,3,0),0)</f>
        <v>0</v>
      </c>
      <c r="Y232" s="190">
        <f>IFERROR(VLOOKUP(C232,PRESTAMOS!$BU$1:$CA$10000,7,0),0)</f>
        <v>0</v>
      </c>
      <c r="Z232" s="190">
        <f>IFERROR(VLOOKUP(C232,PRESTAMOS!$BM$1:$BS$10000,4,0),0)</f>
        <v>0</v>
      </c>
      <c r="AA232" s="189">
        <f>IFERROR(VLOOKUP(C232,AHORRO!$P$1:$S$10000,3,0),0)</f>
        <v>3519</v>
      </c>
      <c r="AB232" s="190"/>
      <c r="AC232" s="190"/>
      <c r="AD232" s="197"/>
      <c r="AE232" s="187"/>
      <c r="AF232" s="204"/>
      <c r="AG232" s="187"/>
      <c r="AH232" s="187"/>
      <c r="AI232" s="187"/>
      <c r="AJ232" s="187"/>
      <c r="AK232" s="187"/>
      <c r="AL232" s="187"/>
      <c r="AM232" s="187"/>
      <c r="AN232" s="187"/>
      <c r="AO232" s="187"/>
      <c r="AP232" s="187"/>
      <c r="AQ232" s="187"/>
      <c r="AR232" s="187"/>
      <c r="AS232" s="187"/>
      <c r="AT232" s="187"/>
      <c r="AU232" s="187"/>
      <c r="AV232" s="187"/>
      <c r="AW232" s="187"/>
      <c r="AX232" s="187"/>
      <c r="AY232" s="187"/>
      <c r="AZ232" s="187"/>
      <c r="BA232" s="187"/>
      <c r="BB232" s="187"/>
      <c r="BC232" s="187"/>
      <c r="BD232" s="187"/>
      <c r="BE232" s="187"/>
      <c r="BF232" s="187"/>
      <c r="BG232" s="187"/>
      <c r="BH232" s="187"/>
      <c r="BI232" s="187"/>
      <c r="BJ232" s="187"/>
      <c r="BK232" s="187"/>
      <c r="BL232" s="187"/>
      <c r="BM232" s="187"/>
      <c r="BN232" s="187"/>
      <c r="BO232" s="187"/>
      <c r="BP232" s="187"/>
      <c r="BQ232" s="187"/>
      <c r="BR232" s="187"/>
      <c r="BS232" s="187"/>
      <c r="BT232" s="187"/>
      <c r="BU232" s="187"/>
      <c r="BV232" s="187"/>
    </row>
    <row r="233" spans="1:74" x14ac:dyDescent="0.2">
      <c r="A233" s="186">
        <v>37337814</v>
      </c>
      <c r="B233" s="187" t="s">
        <v>646</v>
      </c>
      <c r="C233" s="188">
        <v>37337814</v>
      </c>
      <c r="D233" s="189">
        <f>IFERROR(VLOOKUP(C233,AHORRO!$F$1:$I$10000,3,0),0)</f>
        <v>245116</v>
      </c>
      <c r="E233" s="189">
        <f>IFERROR(VLOOKUP(C233,AHORRO!$A$1:$D$10000,3,0),0)</f>
        <v>245462</v>
      </c>
      <c r="F233" s="189">
        <f>IFERROR(VLOOKUP(C233,AHORRO!$K$1:$N$10000,3,0),0)</f>
        <v>242400</v>
      </c>
      <c r="G233" s="189">
        <f>IFERROR(VLOOKUP($C233,PRESTAMOS!$A$1:$C$10000,3,0),0)</f>
        <v>0</v>
      </c>
      <c r="H233" s="189">
        <f>IFERROR(VLOOKUP(C233,PRESTAMOS!$I$1:$K$10000,3,0),0)</f>
        <v>0</v>
      </c>
      <c r="I233" s="190">
        <f>IFERROR(VLOOKUP(C233,PRESTAMOS!$A$1:$G$10000,7,0),0)</f>
        <v>0</v>
      </c>
      <c r="J233" s="190">
        <f>IFERROR(VLOOKUP(C233,PRESTAMOS!$A$1:$G$10000,4,0),0)</f>
        <v>0</v>
      </c>
      <c r="K233" s="189">
        <f>IFERROR(VLOOKUP(C233,PRESTAMOS!$Q$1:$W$10000,3,0),0)</f>
        <v>0</v>
      </c>
      <c r="L233" s="189">
        <f>IFERROR(VLOOKUP(C233,PRESTAMOS!$Y$1:$AE$10000,3,0),0)</f>
        <v>0</v>
      </c>
      <c r="M233" s="190">
        <f>IFERROR(VLOOKUP(C233,PRESTAMOS!$Y$1:$AE$10000,7,0),0)</f>
        <v>0</v>
      </c>
      <c r="N233" s="190">
        <f>IFERROR(VLOOKUP(C233,PRESTAMOS!$Q$1:$T$10000,4,0),0)</f>
        <v>0</v>
      </c>
      <c r="O233" s="189">
        <f>IFERROR(VLOOKUP(C233,PRESTAMOS!$AG$1:$AM$10000,3,0),0)</f>
        <v>0</v>
      </c>
      <c r="P233" s="189">
        <f>IFERROR(VLOOKUP(C233,PRESTAMOS!$AO$1:$AU$10000,3,0),0)</f>
        <v>0</v>
      </c>
      <c r="Q233" s="190">
        <f>IFERROR(VLOOKUP(C233,PRESTAMOS!$AO$1:$AU$10000,7,0),0)</f>
        <v>0</v>
      </c>
      <c r="R233" s="190">
        <f>IFERROR(VLOOKUP(C233,PRESTAMOS!$AG$1:$AM$10000,4,0),0)</f>
        <v>0</v>
      </c>
      <c r="S233" s="189">
        <f>IFERROR(VLOOKUP(C233,PRESTAMOS!$AW$1:$BC$10000,3,0),0)</f>
        <v>0</v>
      </c>
      <c r="T233" s="189">
        <f>IFERROR(VLOOKUP(C233,PRESTAMOS!$BE$1:$BK$10000,3,0),0)</f>
        <v>0</v>
      </c>
      <c r="U233" s="188">
        <f>IFERROR(VLOOKUP(C233,PRESTAMOS!$BE$1:$BK$10000,7,0),0)</f>
        <v>0</v>
      </c>
      <c r="V233" s="190">
        <f>IFERROR(VLOOKUP(C233,PRESTAMOS!$AW$1:$BC$10000,4,0),0)</f>
        <v>0</v>
      </c>
      <c r="W233" s="189">
        <f>IFERROR(VLOOKUP(C233,PRESTAMOS!$BM$1:$BS$10000,3,0),0)</f>
        <v>0</v>
      </c>
      <c r="X233" s="189">
        <f>IFERROR(VLOOKUP(C233,PRESTAMOS!$BU$1:$CA$10000,3,0),0)</f>
        <v>0</v>
      </c>
      <c r="Y233" s="190">
        <f>IFERROR(VLOOKUP(C233,PRESTAMOS!$BU$1:$CA$10000,7,0),0)</f>
        <v>0</v>
      </c>
      <c r="Z233" s="190">
        <f>IFERROR(VLOOKUP(C233,PRESTAMOS!$BM$1:$BS$10000,4,0),0)</f>
        <v>0</v>
      </c>
      <c r="AA233" s="189">
        <f>IFERROR(VLOOKUP(C233,AHORRO!$P$1:$S$10000,3,0),0)</f>
        <v>9026</v>
      </c>
      <c r="AB233" s="190"/>
      <c r="AC233" s="190"/>
      <c r="AD233" s="197"/>
      <c r="AE233" s="187"/>
      <c r="AF233" s="204"/>
      <c r="AG233" s="187"/>
      <c r="AH233" s="187"/>
      <c r="AI233" s="187"/>
      <c r="AJ233" s="187"/>
      <c r="AK233" s="187"/>
      <c r="AL233" s="187"/>
      <c r="AM233" s="187"/>
      <c r="AN233" s="187"/>
      <c r="AO233" s="187"/>
      <c r="AP233" s="187"/>
      <c r="AQ233" s="187"/>
      <c r="AR233" s="187"/>
      <c r="AS233" s="187"/>
      <c r="AT233" s="187"/>
      <c r="AU233" s="187"/>
      <c r="AV233" s="187"/>
      <c r="AW233" s="187"/>
      <c r="AX233" s="187"/>
      <c r="AY233" s="187"/>
      <c r="AZ233" s="187"/>
      <c r="BA233" s="187"/>
      <c r="BB233" s="187"/>
      <c r="BC233" s="187"/>
      <c r="BD233" s="187"/>
      <c r="BE233" s="187"/>
      <c r="BF233" s="187"/>
      <c r="BG233" s="187"/>
      <c r="BH233" s="187"/>
      <c r="BI233" s="187"/>
      <c r="BJ233" s="187"/>
      <c r="BK233" s="187"/>
      <c r="BL233" s="187"/>
      <c r="BM233" s="187"/>
      <c r="BN233" s="187"/>
      <c r="BO233" s="187"/>
      <c r="BP233" s="187"/>
      <c r="BQ233" s="187"/>
      <c r="BR233" s="187"/>
      <c r="BS233" s="187"/>
      <c r="BT233" s="187"/>
      <c r="BU233" s="187"/>
      <c r="BV233" s="187"/>
    </row>
    <row r="234" spans="1:74" x14ac:dyDescent="0.2">
      <c r="A234" s="186" t="s">
        <v>235</v>
      </c>
      <c r="B234" s="187" t="s">
        <v>106</v>
      </c>
      <c r="C234" s="188">
        <v>66867115</v>
      </c>
      <c r="D234" s="189">
        <f>IFERROR(VLOOKUP(C234,AHORRO!$F$1:$I$10000,3,0),0)</f>
        <v>1562130</v>
      </c>
      <c r="E234" s="189">
        <f>IFERROR(VLOOKUP(C234,AHORRO!$A$1:$D$10000,3,0),0)</f>
        <v>0</v>
      </c>
      <c r="F234" s="189">
        <f>IFERROR(VLOOKUP(C234,AHORRO!$K$1:$N$10000,3,0),0)</f>
        <v>1394192</v>
      </c>
      <c r="G234" s="189">
        <f>IFERROR(VLOOKUP($C234,PRESTAMOS!$A$1:$C$10000,3,0),0)</f>
        <v>0</v>
      </c>
      <c r="H234" s="189">
        <f>IFERROR(VLOOKUP(C234,PRESTAMOS!$I$1:$K$10000,3,0),0)</f>
        <v>0</v>
      </c>
      <c r="I234" s="190">
        <f>IFERROR(VLOOKUP(C234,PRESTAMOS!$A$1:$G$10000,7,0),0)</f>
        <v>0</v>
      </c>
      <c r="J234" s="190">
        <f>IFERROR(VLOOKUP(C234,PRESTAMOS!$A$1:$G$10000,4,0),0)</f>
        <v>0</v>
      </c>
      <c r="K234" s="189">
        <f>IFERROR(VLOOKUP(C234,PRESTAMOS!$Q$1:$W$10000,3,0),0)</f>
        <v>0</v>
      </c>
      <c r="L234" s="189">
        <f>IFERROR(VLOOKUP(C234,PRESTAMOS!$Y$1:$AE$10000,3,0),0)</f>
        <v>0</v>
      </c>
      <c r="M234" s="190">
        <f>IFERROR(VLOOKUP(C234,PRESTAMOS!$Y$1:$AE$10000,7,0),0)</f>
        <v>0</v>
      </c>
      <c r="N234" s="190">
        <f>IFERROR(VLOOKUP(C234,PRESTAMOS!$Q$1:$T$10000,4,0),0)</f>
        <v>0</v>
      </c>
      <c r="O234" s="189">
        <f>IFERROR(VLOOKUP(C234,PRESTAMOS!$AG$1:$AM$10000,3,0),0)</f>
        <v>0</v>
      </c>
      <c r="P234" s="189">
        <f>IFERROR(VLOOKUP(C234,PRESTAMOS!$AO$1:$AU$10000,3,0),0)</f>
        <v>0</v>
      </c>
      <c r="Q234" s="190">
        <f>IFERROR(VLOOKUP(C234,PRESTAMOS!$AO$1:$AU$10000,7,0),0)</f>
        <v>0</v>
      </c>
      <c r="R234" s="190">
        <f>IFERROR(VLOOKUP(C234,PRESTAMOS!$AG$1:$AM$10000,4,0),0)</f>
        <v>0</v>
      </c>
      <c r="S234" s="189">
        <f>IFERROR(VLOOKUP(C234,PRESTAMOS!$AW$1:$BC$10000,3,0),0)</f>
        <v>0</v>
      </c>
      <c r="T234" s="189">
        <f>IFERROR(VLOOKUP(C234,PRESTAMOS!$BE$1:$BK$10000,3,0),0)</f>
        <v>0</v>
      </c>
      <c r="U234" s="188">
        <f>IFERROR(VLOOKUP(C234,PRESTAMOS!$BE$1:$BK$10000,7,0),0)</f>
        <v>0</v>
      </c>
      <c r="V234" s="190">
        <f>IFERROR(VLOOKUP(C234,PRESTAMOS!$AW$1:$BC$10000,4,0),0)</f>
        <v>0</v>
      </c>
      <c r="W234" s="189">
        <f>IFERROR(VLOOKUP(C234,PRESTAMOS!$BM$1:$BS$10000,3,0),0)</f>
        <v>0</v>
      </c>
      <c r="X234" s="189">
        <f>IFERROR(VLOOKUP(C234,PRESTAMOS!$BU$1:$CA$10000,3,0),0)</f>
        <v>0</v>
      </c>
      <c r="Y234" s="190">
        <f>IFERROR(VLOOKUP(C234,PRESTAMOS!$BU$1:$CA$10000,7,0),0)</f>
        <v>0</v>
      </c>
      <c r="Z234" s="190">
        <f>IFERROR(VLOOKUP(C234,PRESTAMOS!$BM$1:$BS$10000,4,0),0)</f>
        <v>0</v>
      </c>
      <c r="AA234" s="189">
        <f>IFERROR(VLOOKUP(C234,AHORRO!$P$1:$S$10000,3,0),0)</f>
        <v>46034</v>
      </c>
      <c r="AB234" s="190"/>
      <c r="AC234" s="190"/>
      <c r="AD234" s="197"/>
      <c r="AE234" s="187"/>
      <c r="AF234" s="204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187"/>
      <c r="AT234" s="187"/>
      <c r="AU234" s="187"/>
      <c r="AV234" s="187"/>
      <c r="AW234" s="187"/>
      <c r="AX234" s="187"/>
      <c r="AY234" s="187"/>
      <c r="AZ234" s="187"/>
      <c r="BA234" s="187"/>
      <c r="BB234" s="187"/>
      <c r="BC234" s="187"/>
      <c r="BD234" s="187"/>
      <c r="BE234" s="187"/>
      <c r="BF234" s="187"/>
      <c r="BG234" s="187"/>
      <c r="BH234" s="187"/>
      <c r="BI234" s="187"/>
      <c r="BJ234" s="187"/>
      <c r="BK234" s="187"/>
      <c r="BL234" s="187"/>
      <c r="BM234" s="187"/>
      <c r="BN234" s="187"/>
      <c r="BO234" s="187"/>
      <c r="BP234" s="187"/>
      <c r="BQ234" s="187"/>
      <c r="BR234" s="187"/>
      <c r="BS234" s="187"/>
      <c r="BT234" s="187"/>
      <c r="BU234" s="187"/>
      <c r="BV234" s="187"/>
    </row>
    <row r="235" spans="1:74" x14ac:dyDescent="0.2">
      <c r="A235" s="196" t="s">
        <v>226</v>
      </c>
      <c r="B235" s="194" t="s">
        <v>135</v>
      </c>
      <c r="C235" s="195">
        <v>27984691</v>
      </c>
      <c r="D235" s="189">
        <f>IFERROR(VLOOKUP(C235,AHORRO!$F$1:$I$10000,3,0),0)</f>
        <v>1175601</v>
      </c>
      <c r="E235" s="189">
        <f>IFERROR(VLOOKUP(C235,AHORRO!$A$1:$D$10000,3,0),0)</f>
        <v>280132</v>
      </c>
      <c r="F235" s="189">
        <f>IFERROR(VLOOKUP(C235,AHORRO!$K$1:$N$10000,3,0),0)</f>
        <v>1033264</v>
      </c>
      <c r="G235" s="189">
        <f>IFERROR(VLOOKUP($C235,PRESTAMOS!$A$1:$C$10000,3,0),0)</f>
        <v>1391331</v>
      </c>
      <c r="H235" s="189">
        <f>IFERROR(VLOOKUP(C235,PRESTAMOS!$I$1:$K$10000,3,0),0)</f>
        <v>111119</v>
      </c>
      <c r="I235" s="190">
        <f>IFERROR(VLOOKUP(C235,PRESTAMOS!$A$1:$G$10000,7,0),0)</f>
        <v>25</v>
      </c>
      <c r="J235" s="190" t="str">
        <f>IFERROR(VLOOKUP(C235,PRESTAMOS!$A$1:$G$10000,4,0),0)</f>
        <v>MEJORAS LOCATIVAS</v>
      </c>
      <c r="K235" s="189">
        <f>IFERROR(VLOOKUP(C235,PRESTAMOS!$Q$1:$W$10000,3,0),0)</f>
        <v>2000000</v>
      </c>
      <c r="L235" s="189">
        <f>IFERROR(VLOOKUP(C235,PRESTAMOS!$Y$1:$AE$10000,3,0),0)</f>
        <v>307758</v>
      </c>
      <c r="M235" s="190">
        <f>IFERROR(VLOOKUP(C235,PRESTAMOS!$Y$1:$AE$10000,7,0),0)</f>
        <v>48</v>
      </c>
      <c r="N235" s="190" t="str">
        <f>IFERROR(VLOOKUP(C235,PRESTAMOS!$Q$1:$T$10000,4,0),0)</f>
        <v>MEJORAS LOCATIVAS</v>
      </c>
      <c r="O235" s="189">
        <f>IFERROR(VLOOKUP(C235,PRESTAMOS!$AG$1:$AM$10000,3,0),0)</f>
        <v>0</v>
      </c>
      <c r="P235" s="189">
        <f>IFERROR(VLOOKUP(C235,PRESTAMOS!$AO$1:$AU$10000,3,0),0)</f>
        <v>0</v>
      </c>
      <c r="Q235" s="190">
        <f>IFERROR(VLOOKUP(C235,PRESTAMOS!$AO$1:$AU$10000,7,0),0)</f>
        <v>0</v>
      </c>
      <c r="R235" s="190">
        <f>IFERROR(VLOOKUP(C235,PRESTAMOS!$AG$1:$AM$10000,4,0),0)</f>
        <v>0</v>
      </c>
      <c r="S235" s="189">
        <f>IFERROR(VLOOKUP(C235,PRESTAMOS!$AW$1:$BC$10000,3,0),0)</f>
        <v>0</v>
      </c>
      <c r="T235" s="189">
        <f>IFERROR(VLOOKUP(C235,PRESTAMOS!$BE$1:$BK$10000,3,0),0)</f>
        <v>0</v>
      </c>
      <c r="U235" s="188">
        <f>IFERROR(VLOOKUP(C235,PRESTAMOS!$BE$1:$BK$10000,7,0),0)</f>
        <v>0</v>
      </c>
      <c r="V235" s="190">
        <f>IFERROR(VLOOKUP(C235,PRESTAMOS!$AW$1:$BC$10000,4,0),0)</f>
        <v>0</v>
      </c>
      <c r="W235" s="189">
        <f>IFERROR(VLOOKUP(C235,PRESTAMOS!$BM$1:$BS$10000,3,0),0)</f>
        <v>0</v>
      </c>
      <c r="X235" s="189">
        <f>IFERROR(VLOOKUP(C235,PRESTAMOS!$BU$1:$CA$10000,3,0),0)</f>
        <v>0</v>
      </c>
      <c r="Y235" s="190">
        <f>IFERROR(VLOOKUP(C235,PRESTAMOS!$BU$1:$CA$10000,7,0),0)</f>
        <v>0</v>
      </c>
      <c r="Z235" s="190">
        <f>IFERROR(VLOOKUP(C235,PRESTAMOS!$BM$1:$BS$10000,4,0),0)</f>
        <v>0</v>
      </c>
      <c r="AA235" s="189">
        <f>IFERROR(VLOOKUP(C235,AHORRO!$P$1:$S$10000,3,0),0)</f>
        <v>33857</v>
      </c>
      <c r="AB235" s="190"/>
      <c r="AC235" s="190"/>
      <c r="AD235" s="197"/>
      <c r="AE235" s="187"/>
      <c r="AF235" s="204"/>
      <c r="AG235" s="187"/>
      <c r="AH235" s="187"/>
      <c r="AI235" s="187"/>
      <c r="AJ235" s="187"/>
      <c r="AK235" s="187"/>
      <c r="AL235" s="187"/>
      <c r="AM235" s="187"/>
      <c r="AN235" s="187"/>
      <c r="AO235" s="187"/>
      <c r="AP235" s="187"/>
      <c r="AQ235" s="187"/>
      <c r="AR235" s="187"/>
      <c r="AS235" s="187"/>
      <c r="AT235" s="187"/>
      <c r="AU235" s="187"/>
      <c r="AV235" s="187"/>
      <c r="AW235" s="187"/>
      <c r="AX235" s="187"/>
      <c r="AY235" s="187"/>
      <c r="AZ235" s="187"/>
      <c r="BA235" s="187"/>
      <c r="BB235" s="187"/>
      <c r="BC235" s="187"/>
      <c r="BD235" s="187"/>
      <c r="BE235" s="187"/>
      <c r="BF235" s="187"/>
      <c r="BG235" s="187"/>
      <c r="BH235" s="187"/>
      <c r="BI235" s="187"/>
      <c r="BJ235" s="187"/>
      <c r="BK235" s="187"/>
      <c r="BL235" s="187"/>
      <c r="BM235" s="187"/>
      <c r="BN235" s="187"/>
      <c r="BO235" s="187"/>
      <c r="BP235" s="187"/>
      <c r="BQ235" s="187"/>
      <c r="BR235" s="187"/>
      <c r="BS235" s="187"/>
      <c r="BT235" s="187"/>
      <c r="BU235" s="187"/>
      <c r="BV235" s="187"/>
    </row>
    <row r="236" spans="1:74" x14ac:dyDescent="0.2">
      <c r="A236" s="173">
        <v>39462216</v>
      </c>
      <c r="B236" s="170" t="s">
        <v>672</v>
      </c>
      <c r="C236" s="192">
        <v>39462216</v>
      </c>
      <c r="D236" s="189">
        <f>IFERROR(VLOOKUP(C236,AHORRO!$F$1:$I$10000,3,0),0)</f>
        <v>50533</v>
      </c>
      <c r="E236" s="189">
        <f>IFERROR(VLOOKUP(C236,AHORRO!$A$1:$D$10000,3,0),0)</f>
        <v>151710</v>
      </c>
      <c r="F236" s="189">
        <f>IFERROR(VLOOKUP(C236,AHORRO!$K$1:$N$10000,3,0),0)</f>
        <v>50000</v>
      </c>
      <c r="G236" s="189">
        <f>IFERROR(VLOOKUP($C236,PRESTAMOS!$A$1:$C$10000,3,0),0)</f>
        <v>0</v>
      </c>
      <c r="H236" s="189">
        <f>IFERROR(VLOOKUP(C236,PRESTAMOS!$I$1:$K$10000,3,0),0)</f>
        <v>0</v>
      </c>
      <c r="I236" s="190">
        <f>IFERROR(VLOOKUP(C236,PRESTAMOS!$A$1:$G$10000,7,0),0)</f>
        <v>0</v>
      </c>
      <c r="J236" s="190">
        <f>IFERROR(VLOOKUP(C236,PRESTAMOS!$A$1:$G$10000,4,0),0)</f>
        <v>0</v>
      </c>
      <c r="K236" s="189">
        <f>IFERROR(VLOOKUP(C236,PRESTAMOS!$Q$1:$W$10000,3,0),0)</f>
        <v>0</v>
      </c>
      <c r="L236" s="189">
        <f>IFERROR(VLOOKUP(C236,PRESTAMOS!$Y$1:$AE$10000,3,0),0)</f>
        <v>0</v>
      </c>
      <c r="M236" s="190">
        <f>IFERROR(VLOOKUP(C236,PRESTAMOS!$Y$1:$AE$10000,7,0),0)</f>
        <v>0</v>
      </c>
      <c r="N236" s="190">
        <f>IFERROR(VLOOKUP(C236,PRESTAMOS!$Q$1:$T$10000,4,0),0)</f>
        <v>0</v>
      </c>
      <c r="O236" s="189">
        <f>IFERROR(VLOOKUP(C236,PRESTAMOS!$AG$1:$AM$10000,3,0),0)</f>
        <v>0</v>
      </c>
      <c r="P236" s="189">
        <f>IFERROR(VLOOKUP(C236,PRESTAMOS!$AO$1:$AU$10000,3,0),0)</f>
        <v>0</v>
      </c>
      <c r="Q236" s="190">
        <f>IFERROR(VLOOKUP(C236,PRESTAMOS!$AO$1:$AU$10000,7,0),0)</f>
        <v>0</v>
      </c>
      <c r="R236" s="190">
        <f>IFERROR(VLOOKUP(C236,PRESTAMOS!$AG$1:$AM$10000,4,0),0)</f>
        <v>0</v>
      </c>
      <c r="S236" s="189">
        <f>IFERROR(VLOOKUP(C236,PRESTAMOS!$AW$1:$BC$10000,3,0),0)</f>
        <v>0</v>
      </c>
      <c r="T236" s="189">
        <f>IFERROR(VLOOKUP(C236,PRESTAMOS!$BE$1:$BK$10000,3,0),0)</f>
        <v>0</v>
      </c>
      <c r="U236" s="188">
        <f>IFERROR(VLOOKUP(C236,PRESTAMOS!$BE$1:$BK$10000,7,0),0)</f>
        <v>0</v>
      </c>
      <c r="V236" s="190">
        <f>IFERROR(VLOOKUP(C236,PRESTAMOS!$AW$1:$BC$10000,4,0),0)</f>
        <v>0</v>
      </c>
      <c r="W236" s="189">
        <f>IFERROR(VLOOKUP(C236,PRESTAMOS!$BM$1:$BS$10000,3,0),0)</f>
        <v>0</v>
      </c>
      <c r="X236" s="189">
        <f>IFERROR(VLOOKUP(C236,PRESTAMOS!$BU$1:$CA$10000,3,0),0)</f>
        <v>0</v>
      </c>
      <c r="Y236" s="190">
        <f>IFERROR(VLOOKUP(C236,PRESTAMOS!$BU$1:$CA$10000,7,0),0)</f>
        <v>0</v>
      </c>
      <c r="Z236" s="190">
        <f>IFERROR(VLOOKUP(C236,PRESTAMOS!$BM$1:$BS$10000,4,0),0)</f>
        <v>0</v>
      </c>
      <c r="AA236" s="189">
        <f>IFERROR(VLOOKUP(C236,AHORRO!$P$1:$S$10000,3,0),0)</f>
        <v>2243</v>
      </c>
      <c r="AB236" s="190"/>
      <c r="AC236" s="190"/>
      <c r="AD236" s="197"/>
      <c r="AE236" s="187"/>
      <c r="AF236" s="204"/>
      <c r="AG236" s="187"/>
      <c r="AH236" s="187"/>
      <c r="AI236" s="187"/>
      <c r="AJ236" s="187"/>
      <c r="AK236" s="187"/>
      <c r="AL236" s="187"/>
      <c r="AM236" s="187"/>
      <c r="AN236" s="187"/>
      <c r="AO236" s="187"/>
      <c r="AP236" s="187"/>
      <c r="AQ236" s="187"/>
      <c r="AR236" s="187"/>
      <c r="AS236" s="187"/>
      <c r="AT236" s="187"/>
      <c r="AU236" s="187"/>
      <c r="AV236" s="187"/>
      <c r="AW236" s="187"/>
      <c r="AX236" s="187"/>
      <c r="AY236" s="187"/>
      <c r="AZ236" s="187"/>
      <c r="BA236" s="187"/>
      <c r="BB236" s="187"/>
      <c r="BC236" s="187"/>
      <c r="BD236" s="187"/>
      <c r="BE236" s="187"/>
      <c r="BF236" s="187"/>
      <c r="BG236" s="187"/>
      <c r="BH236" s="187"/>
      <c r="BI236" s="187"/>
      <c r="BJ236" s="187"/>
      <c r="BK236" s="187"/>
      <c r="BL236" s="187"/>
      <c r="BM236" s="187"/>
      <c r="BN236" s="187"/>
      <c r="BO236" s="187"/>
      <c r="BP236" s="187"/>
      <c r="BQ236" s="187"/>
      <c r="BR236" s="187"/>
      <c r="BS236" s="187"/>
      <c r="BT236" s="187"/>
      <c r="BU236" s="187"/>
      <c r="BV236" s="187"/>
    </row>
    <row r="237" spans="1:74" x14ac:dyDescent="0.2">
      <c r="A237" s="186">
        <v>1096211298</v>
      </c>
      <c r="B237" s="187" t="s">
        <v>379</v>
      </c>
      <c r="C237" s="188">
        <v>1096211298</v>
      </c>
      <c r="D237" s="189">
        <f>IFERROR(VLOOKUP(C237,AHORRO!$F$1:$I$10000,3,0),0)</f>
        <v>278208</v>
      </c>
      <c r="E237" s="189">
        <f>IFERROR(VLOOKUP(C237,AHORRO!$A$1:$D$10000,3,0),0)</f>
        <v>395884</v>
      </c>
      <c r="F237" s="189">
        <f>IFERROR(VLOOKUP(C237,AHORRO!$K$1:$N$10000,3,0),0)</f>
        <v>486659</v>
      </c>
      <c r="G237" s="189">
        <f>IFERROR(VLOOKUP($C237,PRESTAMOS!$A$1:$C$10000,3,0),0)</f>
        <v>1687878</v>
      </c>
      <c r="H237" s="189">
        <f>IFERROR(VLOOKUP(C237,PRESTAMOS!$I$1:$K$10000,3,0),0)</f>
        <v>117562</v>
      </c>
      <c r="I237" s="190">
        <f>IFERROR(VLOOKUP(C237,PRESTAMOS!$A$1:$G$10000,7,0),0)</f>
        <v>20</v>
      </c>
      <c r="J237" s="190" t="str">
        <f>IFERROR(VLOOKUP(C237,PRESTAMOS!$A$1:$G$10000,4,0),0)</f>
        <v>CREDITO NAVIDEÑO</v>
      </c>
      <c r="K237" s="189">
        <f>IFERROR(VLOOKUP(C237,PRESTAMOS!$Q$1:$W$10000,3,0),0)</f>
        <v>1829317</v>
      </c>
      <c r="L237" s="189">
        <f>IFERROR(VLOOKUP(C237,PRESTAMOS!$Y$1:$AE$10000,3,0),0)</f>
        <v>272168</v>
      </c>
      <c r="M237" s="190">
        <f>IFERROR(VLOOKUP(C237,PRESTAMOS!$Y$1:$AE$10000,7,0),0)</f>
        <v>29</v>
      </c>
      <c r="N237" s="190" t="str">
        <f>IFERROR(VLOOKUP(C237,PRESTAMOS!$Q$1:$T$10000,4,0),0)</f>
        <v>LIBRE INVERSION</v>
      </c>
      <c r="O237" s="189">
        <f>IFERROR(VLOOKUP(C237,PRESTAMOS!$AG$1:$AM$10000,3,0),0)</f>
        <v>409994</v>
      </c>
      <c r="P237" s="189">
        <f>IFERROR(VLOOKUP(C237,PRESTAMOS!$AO$1:$AU$10000,3,0),0)</f>
        <v>21866</v>
      </c>
      <c r="Q237" s="190">
        <f>IFERROR(VLOOKUP(C237,PRESTAMOS!$AO$1:$AU$10000,7,0),0)</f>
        <v>20</v>
      </c>
      <c r="R237" s="190" t="str">
        <f>IFERROR(VLOOKUP(C237,PRESTAMOS!$AG$1:$AM$10000,4,0),0)</f>
        <v>SEGUROS</v>
      </c>
      <c r="S237" s="189">
        <f>IFERROR(VLOOKUP(C237,PRESTAMOS!$AW$1:$BC$10000,3,0),0)</f>
        <v>1300000</v>
      </c>
      <c r="T237" s="189">
        <f>IFERROR(VLOOKUP(C237,PRESTAMOS!$BE$1:$BK$10000,3,0),0)</f>
        <v>241057</v>
      </c>
      <c r="U237" s="188">
        <f>IFERROR(VLOOKUP(C237,PRESTAMOS!$BE$1:$BK$10000,7,0),0)</f>
        <v>36</v>
      </c>
      <c r="V237" s="190" t="str">
        <f>IFERROR(VLOOKUP(C237,PRESTAMOS!$AW$1:$BC$10000,4,0),0)</f>
        <v>LIBRE INVERSION</v>
      </c>
      <c r="W237" s="189">
        <f>IFERROR(VLOOKUP(C237,PRESTAMOS!$BM$1:$BS$10000,3,0),0)</f>
        <v>0</v>
      </c>
      <c r="X237" s="189">
        <f>IFERROR(VLOOKUP(C237,PRESTAMOS!$BU$1:$CA$10000,3,0),0)</f>
        <v>0</v>
      </c>
      <c r="Y237" s="190">
        <f>IFERROR(VLOOKUP(C237,PRESTAMOS!$BU$1:$CA$10000,7,0),0)</f>
        <v>0</v>
      </c>
      <c r="Z237" s="190">
        <f>IFERROR(VLOOKUP(C237,PRESTAMOS!$BM$1:$BS$10000,4,0),0)</f>
        <v>0</v>
      </c>
      <c r="AA237" s="189">
        <f>IFERROR(VLOOKUP(C237,AHORRO!$P$1:$S$10000,3,0),0)</f>
        <v>15116</v>
      </c>
      <c r="AB237" s="190"/>
      <c r="AC237" s="190"/>
      <c r="AD237" s="197"/>
      <c r="AE237" s="187"/>
      <c r="AF237" s="204"/>
      <c r="AG237" s="187"/>
      <c r="AH237" s="187"/>
      <c r="AI237" s="187"/>
      <c r="AJ237" s="187"/>
      <c r="AK237" s="187"/>
      <c r="AL237" s="187"/>
      <c r="AM237" s="187"/>
      <c r="AN237" s="187"/>
      <c r="AO237" s="187"/>
      <c r="AP237" s="187"/>
      <c r="AQ237" s="187"/>
      <c r="AR237" s="187"/>
      <c r="AS237" s="187"/>
      <c r="AT237" s="187"/>
      <c r="AU237" s="187"/>
      <c r="AV237" s="187"/>
      <c r="AW237" s="187"/>
      <c r="AX237" s="187"/>
      <c r="AY237" s="187"/>
      <c r="AZ237" s="187"/>
      <c r="BA237" s="187"/>
      <c r="BB237" s="187"/>
      <c r="BC237" s="187"/>
      <c r="BD237" s="187"/>
      <c r="BE237" s="187"/>
      <c r="BF237" s="187"/>
      <c r="BG237" s="187"/>
      <c r="BH237" s="187"/>
      <c r="BI237" s="187"/>
      <c r="BJ237" s="187"/>
      <c r="BK237" s="187"/>
      <c r="BL237" s="187"/>
      <c r="BM237" s="187"/>
      <c r="BN237" s="187"/>
      <c r="BO237" s="187"/>
      <c r="BP237" s="187"/>
      <c r="BQ237" s="187"/>
      <c r="BR237" s="187"/>
      <c r="BS237" s="187"/>
      <c r="BT237" s="187"/>
      <c r="BU237" s="187"/>
      <c r="BV237" s="187"/>
    </row>
    <row r="238" spans="1:74" x14ac:dyDescent="0.2">
      <c r="A238" s="173">
        <v>46679190</v>
      </c>
      <c r="B238" s="170" t="s">
        <v>527</v>
      </c>
      <c r="C238" s="192">
        <v>46679190</v>
      </c>
      <c r="D238" s="189">
        <f>IFERROR(VLOOKUP(C238,AHORRO!$F$1:$I$10000,3,0),0)</f>
        <v>228149</v>
      </c>
      <c r="E238" s="189">
        <f>IFERROR(VLOOKUP(C238,AHORRO!$A$1:$D$10000,3,0),0)</f>
        <v>305175</v>
      </c>
      <c r="F238" s="189">
        <f>IFERROR(VLOOKUP(C238,AHORRO!$K$1:$N$10000,3,0),0)</f>
        <v>222225</v>
      </c>
      <c r="G238" s="189">
        <f>IFERROR(VLOOKUP($C238,PRESTAMOS!$A$1:$C$10000,3,0),0)</f>
        <v>410660</v>
      </c>
      <c r="H238" s="189">
        <f>IFERROR(VLOOKUP(C238,PRESTAMOS!$I$1:$K$10000,3,0),0)</f>
        <v>11378</v>
      </c>
      <c r="I238" s="190">
        <f>IFERROR(VLOOKUP(C238,PRESTAMOS!$A$1:$G$10000,7,0),0)</f>
        <v>10</v>
      </c>
      <c r="J238" s="190" t="str">
        <f>IFERROR(VLOOKUP(C238,PRESTAMOS!$A$1:$G$10000,4,0),0)</f>
        <v>SEGUROS</v>
      </c>
      <c r="K238" s="189">
        <f>IFERROR(VLOOKUP(C238,PRESTAMOS!$Q$1:$W$10000,3,0),0)</f>
        <v>0</v>
      </c>
      <c r="L238" s="189">
        <f>IFERROR(VLOOKUP(C238,PRESTAMOS!$Y$1:$AE$10000,3,0),0)</f>
        <v>0</v>
      </c>
      <c r="M238" s="190">
        <f>IFERROR(VLOOKUP(C238,PRESTAMOS!$Y$1:$AE$10000,7,0),0)</f>
        <v>0</v>
      </c>
      <c r="N238" s="190">
        <f>IFERROR(VLOOKUP(C238,PRESTAMOS!$Q$1:$T$10000,4,0),0)</f>
        <v>0</v>
      </c>
      <c r="O238" s="189">
        <f>IFERROR(VLOOKUP(C238,PRESTAMOS!$AG$1:$AM$10000,3,0),0)</f>
        <v>0</v>
      </c>
      <c r="P238" s="189">
        <f>IFERROR(VLOOKUP(C238,PRESTAMOS!$AO$1:$AU$10000,3,0),0)</f>
        <v>0</v>
      </c>
      <c r="Q238" s="190">
        <f>IFERROR(VLOOKUP(C238,PRESTAMOS!$AO$1:$AU$10000,7,0),0)</f>
        <v>0</v>
      </c>
      <c r="R238" s="190">
        <f>IFERROR(VLOOKUP(C238,PRESTAMOS!$AG$1:$AM$10000,4,0),0)</f>
        <v>0</v>
      </c>
      <c r="S238" s="189">
        <f>IFERROR(VLOOKUP(C238,PRESTAMOS!$AW$1:$BC$10000,3,0),0)</f>
        <v>0</v>
      </c>
      <c r="T238" s="189">
        <f>IFERROR(VLOOKUP(C238,PRESTAMOS!$BE$1:$BK$10000,3,0),0)</f>
        <v>0</v>
      </c>
      <c r="U238" s="188">
        <f>IFERROR(VLOOKUP(C238,PRESTAMOS!$BE$1:$BK$10000,7,0),0)</f>
        <v>0</v>
      </c>
      <c r="V238" s="190">
        <f>IFERROR(VLOOKUP(C238,PRESTAMOS!$AW$1:$BC$10000,4,0),0)</f>
        <v>0</v>
      </c>
      <c r="W238" s="189">
        <f>IFERROR(VLOOKUP(C238,PRESTAMOS!$BM$1:$BS$10000,3,0),0)</f>
        <v>0</v>
      </c>
      <c r="X238" s="189">
        <f>IFERROR(VLOOKUP(C238,PRESTAMOS!$BU$1:$CA$10000,3,0),0)</f>
        <v>0</v>
      </c>
      <c r="Y238" s="190">
        <f>IFERROR(VLOOKUP(C238,PRESTAMOS!$BU$1:$CA$10000,7,0),0)</f>
        <v>0</v>
      </c>
      <c r="Z238" s="190">
        <f>IFERROR(VLOOKUP(C238,PRESTAMOS!$BM$1:$BS$10000,4,0),0)</f>
        <v>0</v>
      </c>
      <c r="AA238" s="189">
        <f>IFERROR(VLOOKUP(C238,AHORRO!$P$1:$S$10000,3,0),0)</f>
        <v>11816</v>
      </c>
      <c r="AB238" s="190"/>
      <c r="AC238" s="190"/>
      <c r="AD238" s="197"/>
      <c r="AE238" s="187"/>
      <c r="AF238" s="204"/>
      <c r="AG238" s="187"/>
      <c r="AH238" s="187"/>
      <c r="AI238" s="187"/>
      <c r="AJ238" s="187"/>
      <c r="AK238" s="187"/>
      <c r="AL238" s="187"/>
      <c r="AM238" s="187"/>
      <c r="AN238" s="187"/>
      <c r="AO238" s="187"/>
      <c r="AP238" s="187"/>
      <c r="AQ238" s="187"/>
      <c r="AR238" s="187"/>
      <c r="AS238" s="187"/>
      <c r="AT238" s="187"/>
      <c r="AU238" s="187"/>
      <c r="AV238" s="187"/>
      <c r="AW238" s="187"/>
      <c r="AX238" s="187"/>
      <c r="AY238" s="187"/>
      <c r="AZ238" s="187"/>
      <c r="BA238" s="187"/>
      <c r="BB238" s="187"/>
      <c r="BC238" s="187"/>
      <c r="BD238" s="187"/>
      <c r="BE238" s="187"/>
      <c r="BF238" s="187"/>
      <c r="BG238" s="187"/>
      <c r="BH238" s="187"/>
      <c r="BI238" s="187"/>
      <c r="BJ238" s="187"/>
      <c r="BK238" s="187"/>
      <c r="BL238" s="187"/>
      <c r="BM238" s="187"/>
      <c r="BN238" s="187"/>
      <c r="BO238" s="187"/>
      <c r="BP238" s="187"/>
      <c r="BQ238" s="187"/>
      <c r="BR238" s="187"/>
      <c r="BS238" s="187"/>
      <c r="BT238" s="187"/>
      <c r="BU238" s="187"/>
      <c r="BV238" s="187"/>
    </row>
    <row r="239" spans="1:74" x14ac:dyDescent="0.2">
      <c r="A239" s="186" t="s">
        <v>201</v>
      </c>
      <c r="B239" s="194" t="s">
        <v>49</v>
      </c>
      <c r="C239" s="188">
        <v>1098660132</v>
      </c>
      <c r="D239" s="189">
        <f>IFERROR(VLOOKUP(C239,AHORRO!$F$1:$I$10000,3,0),0)</f>
        <v>1698902</v>
      </c>
      <c r="E239" s="189">
        <f>IFERROR(VLOOKUP(C239,AHORRO!$A$1:$D$10000,3,0),0)</f>
        <v>55579</v>
      </c>
      <c r="F239" s="189">
        <f>IFERROR(VLOOKUP(C239,AHORRO!$K$1:$N$10000,3,0),0)</f>
        <v>1403721</v>
      </c>
      <c r="G239" s="189">
        <f>IFERROR(VLOOKUP($C239,PRESTAMOS!$A$1:$C$10000,3,0),0)</f>
        <v>0</v>
      </c>
      <c r="H239" s="189">
        <f>IFERROR(VLOOKUP(C239,PRESTAMOS!$I$1:$K$10000,3,0),0)</f>
        <v>0</v>
      </c>
      <c r="I239" s="190">
        <f>IFERROR(VLOOKUP(C239,PRESTAMOS!$A$1:$G$10000,7,0),0)</f>
        <v>0</v>
      </c>
      <c r="J239" s="190">
        <f>IFERROR(VLOOKUP(C239,PRESTAMOS!$A$1:$G$10000,4,0),0)</f>
        <v>0</v>
      </c>
      <c r="K239" s="189">
        <f>IFERROR(VLOOKUP(C239,PRESTAMOS!$Q$1:$W$10000,3,0),0)</f>
        <v>0</v>
      </c>
      <c r="L239" s="189">
        <f>IFERROR(VLOOKUP(C239,PRESTAMOS!$Y$1:$AE$10000,3,0),0)</f>
        <v>0</v>
      </c>
      <c r="M239" s="190">
        <f>IFERROR(VLOOKUP(C239,PRESTAMOS!$Y$1:$AE$10000,7,0),0)</f>
        <v>0</v>
      </c>
      <c r="N239" s="190">
        <f>IFERROR(VLOOKUP(C239,PRESTAMOS!$Q$1:$T$10000,4,0),0)</f>
        <v>0</v>
      </c>
      <c r="O239" s="189">
        <f>IFERROR(VLOOKUP(C239,PRESTAMOS!$AG$1:$AM$10000,3,0),0)</f>
        <v>0</v>
      </c>
      <c r="P239" s="189">
        <f>IFERROR(VLOOKUP(C239,PRESTAMOS!$AO$1:$AU$10000,3,0),0)</f>
        <v>0</v>
      </c>
      <c r="Q239" s="190">
        <f>IFERROR(VLOOKUP(C239,PRESTAMOS!$AO$1:$AU$10000,7,0),0)</f>
        <v>0</v>
      </c>
      <c r="R239" s="190">
        <f>IFERROR(VLOOKUP(C239,PRESTAMOS!$AG$1:$AM$10000,4,0),0)</f>
        <v>0</v>
      </c>
      <c r="S239" s="189">
        <f>IFERROR(VLOOKUP(C239,PRESTAMOS!$AW$1:$BC$10000,3,0),0)</f>
        <v>0</v>
      </c>
      <c r="T239" s="189">
        <f>IFERROR(VLOOKUP(C239,PRESTAMOS!$BE$1:$BK$10000,3,0),0)</f>
        <v>0</v>
      </c>
      <c r="U239" s="188">
        <f>IFERROR(VLOOKUP(C239,PRESTAMOS!$BE$1:$BK$10000,7,0),0)</f>
        <v>0</v>
      </c>
      <c r="V239" s="190">
        <f>IFERROR(VLOOKUP(C239,PRESTAMOS!$AW$1:$BC$10000,4,0),0)</f>
        <v>0</v>
      </c>
      <c r="W239" s="189">
        <f>IFERROR(VLOOKUP(C239,PRESTAMOS!$BM$1:$BS$10000,3,0),0)</f>
        <v>0</v>
      </c>
      <c r="X239" s="189">
        <f>IFERROR(VLOOKUP(C239,PRESTAMOS!$BU$1:$CA$10000,3,0),0)</f>
        <v>0</v>
      </c>
      <c r="Y239" s="190">
        <f>IFERROR(VLOOKUP(C239,PRESTAMOS!$BU$1:$CA$10000,7,0),0)</f>
        <v>0</v>
      </c>
      <c r="Z239" s="190">
        <f>IFERROR(VLOOKUP(C239,PRESTAMOS!$BM$1:$BS$10000,4,0),0)</f>
        <v>0</v>
      </c>
      <c r="AA239" s="189">
        <f>IFERROR(VLOOKUP(C239,AHORRO!$P$1:$S$10000,3,0),0)</f>
        <v>47498</v>
      </c>
      <c r="AB239" s="190"/>
      <c r="AC239" s="190"/>
      <c r="AD239" s="197"/>
      <c r="AE239" s="187"/>
      <c r="AF239" s="204"/>
      <c r="AG239" s="187"/>
      <c r="AH239" s="187"/>
      <c r="AI239" s="187"/>
      <c r="AJ239" s="187"/>
      <c r="AK239" s="187"/>
      <c r="AL239" s="187"/>
      <c r="AM239" s="187"/>
      <c r="AN239" s="187"/>
      <c r="AO239" s="187"/>
      <c r="AP239" s="187"/>
      <c r="AQ239" s="187"/>
      <c r="AR239" s="187"/>
      <c r="AS239" s="187"/>
      <c r="AT239" s="187"/>
      <c r="AU239" s="187"/>
      <c r="AV239" s="187"/>
      <c r="AW239" s="187"/>
      <c r="AX239" s="187"/>
      <c r="AY239" s="187"/>
      <c r="AZ239" s="187"/>
      <c r="BA239" s="187"/>
      <c r="BB239" s="187"/>
      <c r="BC239" s="187"/>
      <c r="BD239" s="187"/>
      <c r="BE239" s="187"/>
      <c r="BF239" s="187"/>
      <c r="BG239" s="187"/>
      <c r="BH239" s="187"/>
      <c r="BI239" s="187"/>
      <c r="BJ239" s="187"/>
      <c r="BK239" s="187"/>
      <c r="BL239" s="187"/>
      <c r="BM239" s="187"/>
      <c r="BN239" s="187"/>
      <c r="BO239" s="187"/>
      <c r="BP239" s="187"/>
      <c r="BQ239" s="187"/>
      <c r="BR239" s="187"/>
      <c r="BS239" s="187"/>
      <c r="BT239" s="187"/>
      <c r="BU239" s="187"/>
      <c r="BV239" s="187"/>
    </row>
    <row r="240" spans="1:74" x14ac:dyDescent="0.2">
      <c r="A240" s="173">
        <v>60339323</v>
      </c>
      <c r="B240" s="170" t="s">
        <v>481</v>
      </c>
      <c r="C240" s="192">
        <v>60339323</v>
      </c>
      <c r="D240" s="189">
        <f>IFERROR(VLOOKUP(C240,AHORRO!$F$1:$I$10000,3,0),0)</f>
        <v>533811</v>
      </c>
      <c r="E240" s="189">
        <f>IFERROR(VLOOKUP(C240,AHORRO!$A$1:$D$10000,3,0),0)</f>
        <v>267725</v>
      </c>
      <c r="F240" s="189">
        <f>IFERROR(VLOOKUP(C240,AHORRO!$K$1:$N$10000,3,0),0)</f>
        <v>520831</v>
      </c>
      <c r="G240" s="189">
        <f>IFERROR(VLOOKUP($C240,PRESTAMOS!$A$1:$C$10000,3,0),0)</f>
        <v>0</v>
      </c>
      <c r="H240" s="189">
        <f>IFERROR(VLOOKUP(C240,PRESTAMOS!$I$1:$K$10000,3,0),0)</f>
        <v>0</v>
      </c>
      <c r="I240" s="190">
        <f>IFERROR(VLOOKUP(C240,PRESTAMOS!$A$1:$G$10000,7,0),0)</f>
        <v>0</v>
      </c>
      <c r="J240" s="190">
        <f>IFERROR(VLOOKUP(C240,PRESTAMOS!$A$1:$G$10000,4,0),0)</f>
        <v>0</v>
      </c>
      <c r="K240" s="189">
        <f>IFERROR(VLOOKUP(C240,PRESTAMOS!$Q$1:$W$10000,3,0),0)</f>
        <v>0</v>
      </c>
      <c r="L240" s="189">
        <f>IFERROR(VLOOKUP(C240,PRESTAMOS!$Y$1:$AE$10000,3,0),0)</f>
        <v>0</v>
      </c>
      <c r="M240" s="190">
        <f>IFERROR(VLOOKUP(C240,PRESTAMOS!$Y$1:$AE$10000,7,0),0)</f>
        <v>0</v>
      </c>
      <c r="N240" s="190">
        <f>IFERROR(VLOOKUP(C240,PRESTAMOS!$Q$1:$T$10000,4,0),0)</f>
        <v>0</v>
      </c>
      <c r="O240" s="189">
        <f>IFERROR(VLOOKUP(C240,PRESTAMOS!$AG$1:$AM$10000,3,0),0)</f>
        <v>0</v>
      </c>
      <c r="P240" s="189">
        <f>IFERROR(VLOOKUP(C240,PRESTAMOS!$AO$1:$AU$10000,3,0),0)</f>
        <v>0</v>
      </c>
      <c r="Q240" s="190">
        <f>IFERROR(VLOOKUP(C240,PRESTAMOS!$AO$1:$AU$10000,7,0),0)</f>
        <v>0</v>
      </c>
      <c r="R240" s="190">
        <f>IFERROR(VLOOKUP(C240,PRESTAMOS!$AG$1:$AM$10000,4,0),0)</f>
        <v>0</v>
      </c>
      <c r="S240" s="189">
        <f>IFERROR(VLOOKUP(C240,PRESTAMOS!$AW$1:$BC$10000,3,0),0)</f>
        <v>0</v>
      </c>
      <c r="T240" s="189">
        <f>IFERROR(VLOOKUP(C240,PRESTAMOS!$BE$1:$BK$10000,3,0),0)</f>
        <v>0</v>
      </c>
      <c r="U240" s="188">
        <f>IFERROR(VLOOKUP(C240,PRESTAMOS!$BE$1:$BK$10000,7,0),0)</f>
        <v>0</v>
      </c>
      <c r="V240" s="190">
        <f>IFERROR(VLOOKUP(C240,PRESTAMOS!$AW$1:$BC$10000,4,0),0)</f>
        <v>0</v>
      </c>
      <c r="W240" s="189">
        <f>IFERROR(VLOOKUP(C240,PRESTAMOS!$BM$1:$BS$10000,3,0),0)</f>
        <v>0</v>
      </c>
      <c r="X240" s="189">
        <f>IFERROR(VLOOKUP(C240,PRESTAMOS!$BU$1:$CA$10000,3,0),0)</f>
        <v>0</v>
      </c>
      <c r="Y240" s="190">
        <f>IFERROR(VLOOKUP(C240,PRESTAMOS!$BU$1:$CA$10000,7,0),0)</f>
        <v>0</v>
      </c>
      <c r="Z240" s="190">
        <f>IFERROR(VLOOKUP(C240,PRESTAMOS!$BM$1:$BS$10000,4,0),0)</f>
        <v>0</v>
      </c>
      <c r="AA240" s="189">
        <f>IFERROR(VLOOKUP(C240,AHORRO!$P$1:$S$10000,3,0),0)</f>
        <v>17218</v>
      </c>
      <c r="AB240" s="190"/>
      <c r="AC240" s="190"/>
      <c r="AD240" s="197"/>
      <c r="AE240" s="187"/>
      <c r="AF240" s="204"/>
      <c r="AG240" s="187"/>
      <c r="AH240" s="187"/>
      <c r="AI240" s="187"/>
      <c r="AJ240" s="187"/>
      <c r="AK240" s="187"/>
      <c r="AL240" s="187"/>
      <c r="AM240" s="187"/>
      <c r="AN240" s="187"/>
      <c r="AO240" s="187"/>
      <c r="AP240" s="187"/>
      <c r="AQ240" s="187"/>
      <c r="AR240" s="187"/>
      <c r="AS240" s="187"/>
      <c r="AT240" s="187"/>
      <c r="AU240" s="187"/>
      <c r="AV240" s="187"/>
      <c r="AW240" s="187"/>
      <c r="AX240" s="187"/>
      <c r="AY240" s="187"/>
      <c r="AZ240" s="187"/>
      <c r="BA240" s="187"/>
      <c r="BB240" s="187"/>
      <c r="BC240" s="187"/>
      <c r="BD240" s="187"/>
      <c r="BE240" s="187"/>
      <c r="BF240" s="187"/>
      <c r="BG240" s="187"/>
      <c r="BH240" s="187"/>
      <c r="BI240" s="187"/>
      <c r="BJ240" s="187"/>
      <c r="BK240" s="187"/>
      <c r="BL240" s="187"/>
      <c r="BM240" s="187"/>
      <c r="BN240" s="187"/>
      <c r="BO240" s="187"/>
      <c r="BP240" s="187"/>
      <c r="BQ240" s="187"/>
      <c r="BR240" s="187"/>
      <c r="BS240" s="187"/>
      <c r="BT240" s="187"/>
      <c r="BU240" s="187"/>
      <c r="BV240" s="187"/>
    </row>
    <row r="241" spans="1:74" x14ac:dyDescent="0.2">
      <c r="A241" s="186" t="s">
        <v>236</v>
      </c>
      <c r="B241" s="187" t="s">
        <v>50</v>
      </c>
      <c r="C241" s="188">
        <v>7717622</v>
      </c>
      <c r="D241" s="189">
        <f>IFERROR(VLOOKUP(C241,AHORRO!$F$1:$I$10000,3,0),0)</f>
        <v>1464476</v>
      </c>
      <c r="E241" s="189">
        <f>IFERROR(VLOOKUP(C241,AHORRO!$A$1:$D$10000,3,0),0)</f>
        <v>0</v>
      </c>
      <c r="F241" s="189">
        <f>IFERROR(VLOOKUP(C241,AHORRO!$K$1:$N$10000,3,0),0)</f>
        <v>1312584</v>
      </c>
      <c r="G241" s="189">
        <f>IFERROR(VLOOKUP($C241,PRESTAMOS!$A$1:$C$10000,3,0),0)</f>
        <v>1764983</v>
      </c>
      <c r="H241" s="189">
        <f>IFERROR(VLOOKUP(C241,PRESTAMOS!$I$1:$K$10000,3,0),0)</f>
        <v>157693</v>
      </c>
      <c r="I241" s="190">
        <f>IFERROR(VLOOKUP(C241,PRESTAMOS!$A$1:$G$10000,7,0),0)</f>
        <v>28</v>
      </c>
      <c r="J241" s="190" t="str">
        <f>IFERROR(VLOOKUP(C241,PRESTAMOS!$A$1:$G$10000,4,0),0)</f>
        <v>VEHICULO</v>
      </c>
      <c r="K241" s="189">
        <f>IFERROR(VLOOKUP(C241,PRESTAMOS!$Q$1:$W$10000,3,0),0)</f>
        <v>0</v>
      </c>
      <c r="L241" s="189">
        <f>IFERROR(VLOOKUP(C241,PRESTAMOS!$Y$1:$AE$10000,3,0),0)</f>
        <v>0</v>
      </c>
      <c r="M241" s="190">
        <f>IFERROR(VLOOKUP(C241,PRESTAMOS!$Y$1:$AE$10000,7,0),0)</f>
        <v>0</v>
      </c>
      <c r="N241" s="190">
        <f>IFERROR(VLOOKUP(C241,PRESTAMOS!$Q$1:$T$10000,4,0),0)</f>
        <v>0</v>
      </c>
      <c r="O241" s="189">
        <f>IFERROR(VLOOKUP(C241,PRESTAMOS!$AG$1:$AM$10000,3,0),0)</f>
        <v>0</v>
      </c>
      <c r="P241" s="189">
        <f>IFERROR(VLOOKUP(C241,PRESTAMOS!$AO$1:$AU$10000,3,0),0)</f>
        <v>0</v>
      </c>
      <c r="Q241" s="190">
        <f>IFERROR(VLOOKUP(C241,PRESTAMOS!$AO$1:$AU$10000,7,0),0)</f>
        <v>0</v>
      </c>
      <c r="R241" s="190">
        <f>IFERROR(VLOOKUP(C241,PRESTAMOS!$AG$1:$AM$10000,4,0),0)</f>
        <v>0</v>
      </c>
      <c r="S241" s="189">
        <f>IFERROR(VLOOKUP(C241,PRESTAMOS!$AW$1:$BC$10000,3,0),0)</f>
        <v>0</v>
      </c>
      <c r="T241" s="189">
        <f>IFERROR(VLOOKUP(C241,PRESTAMOS!$BE$1:$BK$10000,3,0),0)</f>
        <v>0</v>
      </c>
      <c r="U241" s="188">
        <f>IFERROR(VLOOKUP(C241,PRESTAMOS!$BE$1:$BK$10000,7,0),0)</f>
        <v>0</v>
      </c>
      <c r="V241" s="190">
        <f>IFERROR(VLOOKUP(C241,PRESTAMOS!$AW$1:$BC$10000,4,0),0)</f>
        <v>0</v>
      </c>
      <c r="W241" s="189">
        <f>IFERROR(VLOOKUP(C241,PRESTAMOS!$BM$1:$BS$10000,3,0),0)</f>
        <v>0</v>
      </c>
      <c r="X241" s="189">
        <f>IFERROR(VLOOKUP(C241,PRESTAMOS!$BU$1:$CA$10000,3,0),0)</f>
        <v>0</v>
      </c>
      <c r="Y241" s="190">
        <f>IFERROR(VLOOKUP(C241,PRESTAMOS!$BU$1:$CA$10000,7,0),0)</f>
        <v>0</v>
      </c>
      <c r="Z241" s="190">
        <f>IFERROR(VLOOKUP(C241,PRESTAMOS!$BM$1:$BS$10000,4,0),0)</f>
        <v>0</v>
      </c>
      <c r="AA241" s="189">
        <f>IFERROR(VLOOKUP(C241,AHORRO!$P$1:$S$10000,3,0),0)</f>
        <v>34224</v>
      </c>
      <c r="AB241" s="190"/>
      <c r="AC241" s="190"/>
      <c r="AD241" s="197"/>
      <c r="AE241" s="187"/>
      <c r="AF241" s="204"/>
      <c r="AG241" s="187"/>
      <c r="AH241" s="187"/>
      <c r="AI241" s="187"/>
      <c r="AJ241" s="187"/>
      <c r="AK241" s="187"/>
      <c r="AL241" s="187"/>
      <c r="AM241" s="187"/>
      <c r="AN241" s="187"/>
      <c r="AO241" s="187"/>
      <c r="AP241" s="187"/>
      <c r="AQ241" s="187"/>
      <c r="AR241" s="187"/>
      <c r="AS241" s="187"/>
      <c r="AT241" s="187"/>
      <c r="AU241" s="187"/>
      <c r="AV241" s="187"/>
      <c r="AW241" s="187"/>
      <c r="AX241" s="187"/>
      <c r="AY241" s="187"/>
      <c r="AZ241" s="187"/>
      <c r="BA241" s="187"/>
      <c r="BB241" s="187"/>
      <c r="BC241" s="187"/>
      <c r="BD241" s="187"/>
      <c r="BE241" s="187"/>
      <c r="BF241" s="187"/>
      <c r="BG241" s="187"/>
      <c r="BH241" s="187"/>
      <c r="BI241" s="187"/>
      <c r="BJ241" s="187"/>
      <c r="BK241" s="187"/>
      <c r="BL241" s="187"/>
      <c r="BM241" s="187"/>
      <c r="BN241" s="187"/>
      <c r="BO241" s="187"/>
      <c r="BP241" s="187"/>
      <c r="BQ241" s="187"/>
      <c r="BR241" s="187"/>
      <c r="BS241" s="187"/>
      <c r="BT241" s="187"/>
      <c r="BU241" s="187"/>
      <c r="BV241" s="187"/>
    </row>
    <row r="242" spans="1:74" x14ac:dyDescent="0.2">
      <c r="A242" s="186">
        <v>13537900</v>
      </c>
      <c r="B242" s="187" t="s">
        <v>51</v>
      </c>
      <c r="C242" s="188">
        <v>13537900</v>
      </c>
      <c r="D242" s="189">
        <f>IFERROR(VLOOKUP(C242,AHORRO!$F$1:$I$10000,3,0),0)</f>
        <v>686845</v>
      </c>
      <c r="E242" s="189">
        <f>IFERROR(VLOOKUP(C242,AHORRO!$A$1:$D$10000,3,0),0)</f>
        <v>1542249</v>
      </c>
      <c r="F242" s="189">
        <f>IFERROR(VLOOKUP(C242,AHORRO!$K$1:$N$10000,3,0),0)</f>
        <v>567663</v>
      </c>
      <c r="G242" s="189">
        <f>IFERROR(VLOOKUP($C242,PRESTAMOS!$A$1:$C$10000,3,0),0)</f>
        <v>305401</v>
      </c>
      <c r="H242" s="189">
        <f>IFERROR(VLOOKUP(C242,PRESTAMOS!$I$1:$K$10000,3,0),0)</f>
        <v>3671</v>
      </c>
      <c r="I242" s="190">
        <f>IFERROR(VLOOKUP(C242,PRESTAMOS!$A$1:$G$10000,7,0),0)</f>
        <v>3</v>
      </c>
      <c r="J242" s="190" t="str">
        <f>IFERROR(VLOOKUP(C242,PRESTAMOS!$A$1:$G$10000,4,0),0)</f>
        <v>ESTUDIO</v>
      </c>
      <c r="K242" s="189">
        <f>IFERROR(VLOOKUP(C242,PRESTAMOS!$Q$1:$W$10000,3,0),0)</f>
        <v>0</v>
      </c>
      <c r="L242" s="189">
        <f>IFERROR(VLOOKUP(C242,PRESTAMOS!$Y$1:$AE$10000,3,0),0)</f>
        <v>0</v>
      </c>
      <c r="M242" s="190">
        <f>IFERROR(VLOOKUP(C242,PRESTAMOS!$Y$1:$AE$10000,7,0),0)</f>
        <v>0</v>
      </c>
      <c r="N242" s="190">
        <f>IFERROR(VLOOKUP(C242,PRESTAMOS!$Q$1:$T$10000,4,0),0)</f>
        <v>0</v>
      </c>
      <c r="O242" s="189">
        <f>IFERROR(VLOOKUP(C242,PRESTAMOS!$AG$1:$AM$10000,3,0),0)</f>
        <v>0</v>
      </c>
      <c r="P242" s="189">
        <f>IFERROR(VLOOKUP(C242,PRESTAMOS!$AO$1:$AU$10000,3,0),0)</f>
        <v>0</v>
      </c>
      <c r="Q242" s="190">
        <f>IFERROR(VLOOKUP(C242,PRESTAMOS!$AO$1:$AU$10000,7,0),0)</f>
        <v>0</v>
      </c>
      <c r="R242" s="190">
        <f>IFERROR(VLOOKUP(C242,PRESTAMOS!$AG$1:$AM$10000,4,0),0)</f>
        <v>0</v>
      </c>
      <c r="S242" s="189">
        <f>IFERROR(VLOOKUP(C242,PRESTAMOS!$AW$1:$BC$10000,3,0),0)</f>
        <v>0</v>
      </c>
      <c r="T242" s="189">
        <f>IFERROR(VLOOKUP(C242,PRESTAMOS!$BE$1:$BK$10000,3,0),0)</f>
        <v>0</v>
      </c>
      <c r="U242" s="188">
        <f>IFERROR(VLOOKUP(C242,PRESTAMOS!$BE$1:$BK$10000,7,0),0)</f>
        <v>0</v>
      </c>
      <c r="V242" s="190">
        <f>IFERROR(VLOOKUP(C242,PRESTAMOS!$AW$1:$BC$10000,4,0),0)</f>
        <v>0</v>
      </c>
      <c r="W242" s="189">
        <f>IFERROR(VLOOKUP(C242,PRESTAMOS!$BM$1:$BS$10000,3,0),0)</f>
        <v>0</v>
      </c>
      <c r="X242" s="189">
        <f>IFERROR(VLOOKUP(C242,PRESTAMOS!$BU$1:$CA$10000,3,0),0)</f>
        <v>0</v>
      </c>
      <c r="Y242" s="190">
        <f>IFERROR(VLOOKUP(C242,PRESTAMOS!$BU$1:$CA$10000,7,0),0)</f>
        <v>0</v>
      </c>
      <c r="Z242" s="190">
        <f>IFERROR(VLOOKUP(C242,PRESTAMOS!$BM$1:$BS$10000,4,0),0)</f>
        <v>0</v>
      </c>
      <c r="AA242" s="189">
        <f>IFERROR(VLOOKUP(C242,AHORRO!$P$1:$S$10000,3,0),0)</f>
        <v>56427</v>
      </c>
      <c r="AB242" s="190"/>
      <c r="AC242" s="190"/>
      <c r="AD242" s="197"/>
      <c r="AE242" s="187"/>
      <c r="AF242" s="204"/>
      <c r="AG242" s="187"/>
      <c r="AH242" s="187"/>
      <c r="AI242" s="187"/>
      <c r="AJ242" s="187"/>
      <c r="AK242" s="187"/>
      <c r="AL242" s="187"/>
      <c r="AM242" s="187"/>
      <c r="AN242" s="187"/>
      <c r="AO242" s="187"/>
      <c r="AP242" s="187"/>
      <c r="AQ242" s="187"/>
      <c r="AR242" s="187"/>
      <c r="AS242" s="187"/>
      <c r="AT242" s="187"/>
      <c r="AU242" s="187"/>
      <c r="AV242" s="187"/>
      <c r="AW242" s="187"/>
      <c r="AX242" s="187"/>
      <c r="AY242" s="187"/>
      <c r="AZ242" s="187"/>
      <c r="BA242" s="187"/>
      <c r="BB242" s="187"/>
      <c r="BC242" s="187"/>
      <c r="BD242" s="187"/>
      <c r="BE242" s="187"/>
      <c r="BF242" s="187"/>
      <c r="BG242" s="187"/>
      <c r="BH242" s="187"/>
      <c r="BI242" s="187"/>
      <c r="BJ242" s="187"/>
      <c r="BK242" s="187"/>
      <c r="BL242" s="187"/>
      <c r="BM242" s="187"/>
      <c r="BN242" s="187"/>
      <c r="BO242" s="187"/>
      <c r="BP242" s="187"/>
      <c r="BQ242" s="187"/>
      <c r="BR242" s="187"/>
      <c r="BS242" s="187"/>
      <c r="BT242" s="187"/>
      <c r="BU242" s="187"/>
      <c r="BV242" s="187"/>
    </row>
    <row r="243" spans="1:74" x14ac:dyDescent="0.2">
      <c r="A243" s="173">
        <v>13506755</v>
      </c>
      <c r="B243" s="170" t="s">
        <v>650</v>
      </c>
      <c r="C243" s="192">
        <v>13506755</v>
      </c>
      <c r="D243" s="189">
        <f>IFERROR(VLOOKUP(C243,AHORRO!$F$1:$I$10000,3,0),0)</f>
        <v>122558</v>
      </c>
      <c r="E243" s="189">
        <f>IFERROR(VLOOKUP(C243,AHORRO!$A$1:$D$10000,3,0),0)</f>
        <v>122731</v>
      </c>
      <c r="F243" s="189">
        <f>IFERROR(VLOOKUP(C243,AHORRO!$K$1:$N$10000,3,0),0)</f>
        <v>121200</v>
      </c>
      <c r="G243" s="189">
        <f>IFERROR(VLOOKUP($C243,PRESTAMOS!$A$1:$C$10000,3,0),0)</f>
        <v>0</v>
      </c>
      <c r="H243" s="189">
        <f>IFERROR(VLOOKUP(C243,PRESTAMOS!$I$1:$K$10000,3,0),0)</f>
        <v>0</v>
      </c>
      <c r="I243" s="190">
        <f>IFERROR(VLOOKUP(C243,PRESTAMOS!$A$1:$G$10000,7,0),0)</f>
        <v>0</v>
      </c>
      <c r="J243" s="190">
        <f>IFERROR(VLOOKUP(C243,PRESTAMOS!$A$1:$G$10000,4,0),0)</f>
        <v>0</v>
      </c>
      <c r="K243" s="189">
        <f>IFERROR(VLOOKUP(C243,PRESTAMOS!$Q$1:$W$10000,3,0),0)</f>
        <v>0</v>
      </c>
      <c r="L243" s="189">
        <f>IFERROR(VLOOKUP(C243,PRESTAMOS!$Y$1:$AE$10000,3,0),0)</f>
        <v>0</v>
      </c>
      <c r="M243" s="190">
        <f>IFERROR(VLOOKUP(C243,PRESTAMOS!$Y$1:$AE$10000,7,0),0)</f>
        <v>0</v>
      </c>
      <c r="N243" s="190">
        <f>IFERROR(VLOOKUP(C243,PRESTAMOS!$Q$1:$T$10000,4,0),0)</f>
        <v>0</v>
      </c>
      <c r="O243" s="189">
        <f>IFERROR(VLOOKUP(C243,PRESTAMOS!$AG$1:$AM$10000,3,0),0)</f>
        <v>0</v>
      </c>
      <c r="P243" s="189">
        <f>IFERROR(VLOOKUP(C243,PRESTAMOS!$AO$1:$AU$10000,3,0),0)</f>
        <v>0</v>
      </c>
      <c r="Q243" s="190">
        <f>IFERROR(VLOOKUP(C243,PRESTAMOS!$AO$1:$AU$10000,7,0),0)</f>
        <v>0</v>
      </c>
      <c r="R243" s="190">
        <f>IFERROR(VLOOKUP(C243,PRESTAMOS!$AG$1:$AM$10000,4,0),0)</f>
        <v>0</v>
      </c>
      <c r="S243" s="189">
        <f>IFERROR(VLOOKUP(C243,PRESTAMOS!$AW$1:$BC$10000,3,0),0)</f>
        <v>0</v>
      </c>
      <c r="T243" s="189">
        <f>IFERROR(VLOOKUP(C243,PRESTAMOS!$BE$1:$BK$10000,3,0),0)</f>
        <v>0</v>
      </c>
      <c r="U243" s="188">
        <f>IFERROR(VLOOKUP(C243,PRESTAMOS!$BE$1:$BK$10000,7,0),0)</f>
        <v>0</v>
      </c>
      <c r="V243" s="190">
        <f>IFERROR(VLOOKUP(C243,PRESTAMOS!$AW$1:$BC$10000,4,0),0)</f>
        <v>0</v>
      </c>
      <c r="W243" s="189">
        <f>IFERROR(VLOOKUP(C243,PRESTAMOS!$BM$1:$BS$10000,3,0),0)</f>
        <v>0</v>
      </c>
      <c r="X243" s="189">
        <f>IFERROR(VLOOKUP(C243,PRESTAMOS!$BU$1:$CA$10000,3,0),0)</f>
        <v>0</v>
      </c>
      <c r="Y243" s="190">
        <f>IFERROR(VLOOKUP(C243,PRESTAMOS!$BU$1:$CA$10000,7,0),0)</f>
        <v>0</v>
      </c>
      <c r="Z243" s="190">
        <f>IFERROR(VLOOKUP(C243,PRESTAMOS!$BM$1:$BS$10000,4,0),0)</f>
        <v>0</v>
      </c>
      <c r="AA243" s="189">
        <f>IFERROR(VLOOKUP(C243,AHORRO!$P$1:$S$10000,3,0),0)</f>
        <v>7582</v>
      </c>
      <c r="AB243" s="190"/>
      <c r="AC243" s="190"/>
      <c r="AD243" s="197"/>
      <c r="AE243" s="187"/>
      <c r="AF243" s="204"/>
      <c r="AG243" s="187"/>
      <c r="AH243" s="187"/>
      <c r="AI243" s="187"/>
      <c r="AJ243" s="187"/>
      <c r="AK243" s="187"/>
      <c r="AL243" s="187"/>
      <c r="AM243" s="187"/>
      <c r="AN243" s="187"/>
      <c r="AO243" s="187"/>
      <c r="AP243" s="187"/>
      <c r="AQ243" s="187"/>
      <c r="AR243" s="187"/>
      <c r="AS243" s="187"/>
      <c r="AT243" s="187"/>
      <c r="AU243" s="187"/>
      <c r="AV243" s="187"/>
      <c r="AW243" s="187"/>
      <c r="AX243" s="187"/>
      <c r="AY243" s="187"/>
      <c r="AZ243" s="187"/>
      <c r="BA243" s="187"/>
      <c r="BB243" s="187"/>
      <c r="BC243" s="187"/>
      <c r="BD243" s="187"/>
      <c r="BE243" s="187"/>
      <c r="BF243" s="187"/>
      <c r="BG243" s="187"/>
      <c r="BH243" s="187"/>
      <c r="BI243" s="187"/>
      <c r="BJ243" s="187"/>
      <c r="BK243" s="187"/>
      <c r="BL243" s="187"/>
      <c r="BM243" s="187"/>
      <c r="BN243" s="187"/>
      <c r="BO243" s="187"/>
      <c r="BP243" s="187"/>
      <c r="BQ243" s="187"/>
      <c r="BR243" s="187"/>
      <c r="BS243" s="187"/>
      <c r="BT243" s="187"/>
      <c r="BU243" s="187"/>
      <c r="BV243" s="187"/>
    </row>
    <row r="244" spans="1:74" x14ac:dyDescent="0.2">
      <c r="A244" s="173">
        <v>91018519</v>
      </c>
      <c r="B244" s="170" t="s">
        <v>680</v>
      </c>
      <c r="C244" s="192">
        <v>91018519</v>
      </c>
      <c r="D244" s="189">
        <f>IFERROR(VLOOKUP(C244,AHORRO!$F$1:$I$10000,3,0),0)</f>
        <v>75801</v>
      </c>
      <c r="E244" s="189">
        <f>IFERROR(VLOOKUP(C244,AHORRO!$A$1:$D$10000,3,0),0)</f>
        <v>101140</v>
      </c>
      <c r="F244" s="189">
        <f>IFERROR(VLOOKUP(C244,AHORRO!$K$1:$N$10000,3,0),0)</f>
        <v>75000</v>
      </c>
      <c r="G244" s="189">
        <f>IFERROR(VLOOKUP($C244,PRESTAMOS!$A$1:$C$10000,3,0),0)</f>
        <v>0</v>
      </c>
      <c r="H244" s="189">
        <f>IFERROR(VLOOKUP(C244,PRESTAMOS!$I$1:$K$10000,3,0),0)</f>
        <v>0</v>
      </c>
      <c r="I244" s="190">
        <f>IFERROR(VLOOKUP(C244,PRESTAMOS!$A$1:$G$10000,7,0),0)</f>
        <v>0</v>
      </c>
      <c r="J244" s="190">
        <f>IFERROR(VLOOKUP(C244,PRESTAMOS!$A$1:$G$10000,4,0),0)</f>
        <v>0</v>
      </c>
      <c r="K244" s="189">
        <f>IFERROR(VLOOKUP(C244,PRESTAMOS!$Q$1:$W$10000,3,0),0)</f>
        <v>0</v>
      </c>
      <c r="L244" s="189">
        <f>IFERROR(VLOOKUP(C244,PRESTAMOS!$Y$1:$AE$10000,3,0),0)</f>
        <v>0</v>
      </c>
      <c r="M244" s="190">
        <f>IFERROR(VLOOKUP(C244,PRESTAMOS!$Y$1:$AE$10000,7,0),0)</f>
        <v>0</v>
      </c>
      <c r="N244" s="190">
        <f>IFERROR(VLOOKUP(C244,PRESTAMOS!$Q$1:$T$10000,4,0),0)</f>
        <v>0</v>
      </c>
      <c r="O244" s="189">
        <f>IFERROR(VLOOKUP(C244,PRESTAMOS!$AG$1:$AM$10000,3,0),0)</f>
        <v>0</v>
      </c>
      <c r="P244" s="189">
        <f>IFERROR(VLOOKUP(C244,PRESTAMOS!$AO$1:$AU$10000,3,0),0)</f>
        <v>0</v>
      </c>
      <c r="Q244" s="190">
        <f>IFERROR(VLOOKUP(C244,PRESTAMOS!$AO$1:$AU$10000,7,0),0)</f>
        <v>0</v>
      </c>
      <c r="R244" s="190">
        <f>IFERROR(VLOOKUP(C244,PRESTAMOS!$AG$1:$AM$10000,4,0),0)</f>
        <v>0</v>
      </c>
      <c r="S244" s="189">
        <f>IFERROR(VLOOKUP(C244,PRESTAMOS!$AW$1:$BC$10000,3,0),0)</f>
        <v>0</v>
      </c>
      <c r="T244" s="189">
        <f>IFERROR(VLOOKUP(C244,PRESTAMOS!$BE$1:$BK$10000,3,0),0)</f>
        <v>0</v>
      </c>
      <c r="U244" s="188">
        <f>IFERROR(VLOOKUP(C244,PRESTAMOS!$BE$1:$BK$10000,7,0),0)</f>
        <v>0</v>
      </c>
      <c r="V244" s="190">
        <f>IFERROR(VLOOKUP(C244,PRESTAMOS!$AW$1:$BC$10000,4,0),0)</f>
        <v>0</v>
      </c>
      <c r="W244" s="189">
        <f>IFERROR(VLOOKUP(C244,PRESTAMOS!$BM$1:$BS$10000,3,0),0)</f>
        <v>0</v>
      </c>
      <c r="X244" s="189">
        <f>IFERROR(VLOOKUP(C244,PRESTAMOS!$BU$1:$CA$10000,3,0),0)</f>
        <v>0</v>
      </c>
      <c r="Y244" s="190">
        <f>IFERROR(VLOOKUP(C244,PRESTAMOS!$BU$1:$CA$10000,7,0),0)</f>
        <v>0</v>
      </c>
      <c r="Z244" s="190">
        <f>IFERROR(VLOOKUP(C244,PRESTAMOS!$BM$1:$BS$10000,4,0),0)</f>
        <v>0</v>
      </c>
      <c r="AA244" s="189">
        <f>IFERROR(VLOOKUP(C244,AHORRO!$P$1:$S$10000,3,0),0)</f>
        <v>1941</v>
      </c>
      <c r="AB244" s="190"/>
      <c r="AC244" s="190"/>
      <c r="AD244" s="197"/>
      <c r="AE244" s="187"/>
      <c r="AF244" s="204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7"/>
      <c r="AT244" s="187"/>
      <c r="AU244" s="187"/>
      <c r="AV244" s="187"/>
      <c r="AW244" s="187"/>
      <c r="AX244" s="187"/>
      <c r="AY244" s="187"/>
      <c r="AZ244" s="187"/>
      <c r="BA244" s="187"/>
      <c r="BB244" s="187"/>
      <c r="BC244" s="187"/>
      <c r="BD244" s="187"/>
      <c r="BE244" s="187"/>
      <c r="BF244" s="187"/>
      <c r="BG244" s="187"/>
      <c r="BH244" s="187"/>
      <c r="BI244" s="187"/>
      <c r="BJ244" s="187"/>
      <c r="BK244" s="187"/>
      <c r="BL244" s="187"/>
      <c r="BM244" s="187"/>
      <c r="BN244" s="187"/>
      <c r="BO244" s="187"/>
      <c r="BP244" s="187"/>
      <c r="BQ244" s="187"/>
      <c r="BR244" s="187"/>
      <c r="BS244" s="187"/>
      <c r="BT244" s="187"/>
      <c r="BU244" s="187"/>
      <c r="BV244" s="187"/>
    </row>
    <row r="245" spans="1:74" x14ac:dyDescent="0.2">
      <c r="A245" s="186">
        <v>1073602123</v>
      </c>
      <c r="B245" s="187" t="s">
        <v>557</v>
      </c>
      <c r="C245" s="188">
        <v>1073602123</v>
      </c>
      <c r="D245" s="189">
        <f>IFERROR(VLOOKUP(C245,AHORRO!$F$1:$I$10000,3,0),0)</f>
        <v>179273</v>
      </c>
      <c r="E245" s="189">
        <f>IFERROR(VLOOKUP(C245,AHORRO!$A$1:$D$10000,3,0),0)</f>
        <v>92147</v>
      </c>
      <c r="F245" s="189">
        <f>IFERROR(VLOOKUP(C245,AHORRO!$K$1:$N$10000,3,0),0)</f>
        <v>175875</v>
      </c>
      <c r="G245" s="189">
        <f>IFERROR(VLOOKUP($C245,PRESTAMOS!$A$1:$C$10000,3,0),0)</f>
        <v>431754</v>
      </c>
      <c r="H245" s="189">
        <f>IFERROR(VLOOKUP(C245,PRESTAMOS!$I$1:$K$10000,3,0),0)</f>
        <v>31394</v>
      </c>
      <c r="I245" s="190">
        <f>IFERROR(VLOOKUP(C245,PRESTAMOS!$A$1:$G$10000,7,0),0)</f>
        <v>14</v>
      </c>
      <c r="J245" s="190" t="str">
        <f>IFERROR(VLOOKUP(C245,PRESTAMOS!$A$1:$G$10000,4,0),0)</f>
        <v>LIBRE INVERSION</v>
      </c>
      <c r="K245" s="189">
        <f>IFERROR(VLOOKUP(C245,PRESTAMOS!$Q$1:$W$10000,3,0),0)</f>
        <v>0</v>
      </c>
      <c r="L245" s="189">
        <f>IFERROR(VLOOKUP(C245,PRESTAMOS!$Y$1:$AE$10000,3,0),0)</f>
        <v>0</v>
      </c>
      <c r="M245" s="190">
        <f>IFERROR(VLOOKUP(C245,PRESTAMOS!$Y$1:$AE$10000,7,0),0)</f>
        <v>0</v>
      </c>
      <c r="N245" s="190">
        <f>IFERROR(VLOOKUP(C245,PRESTAMOS!$Q$1:$T$10000,4,0),0)</f>
        <v>0</v>
      </c>
      <c r="O245" s="189">
        <f>IFERROR(VLOOKUP(C245,PRESTAMOS!$AG$1:$AM$10000,3,0),0)</f>
        <v>0</v>
      </c>
      <c r="P245" s="189">
        <f>IFERROR(VLOOKUP(C245,PRESTAMOS!$AO$1:$AU$10000,3,0),0)</f>
        <v>0</v>
      </c>
      <c r="Q245" s="190">
        <f>IFERROR(VLOOKUP(C245,PRESTAMOS!$AO$1:$AU$10000,7,0),0)</f>
        <v>0</v>
      </c>
      <c r="R245" s="190">
        <f>IFERROR(VLOOKUP(C245,PRESTAMOS!$AG$1:$AM$10000,4,0),0)</f>
        <v>0</v>
      </c>
      <c r="S245" s="189">
        <f>IFERROR(VLOOKUP(C245,PRESTAMOS!$AW$1:$BC$10000,3,0),0)</f>
        <v>0</v>
      </c>
      <c r="T245" s="189">
        <f>IFERROR(VLOOKUP(C245,PRESTAMOS!$BE$1:$BK$10000,3,0),0)</f>
        <v>0</v>
      </c>
      <c r="U245" s="188">
        <f>IFERROR(VLOOKUP(C245,PRESTAMOS!$BE$1:$BK$10000,7,0),0)</f>
        <v>0</v>
      </c>
      <c r="V245" s="190">
        <f>IFERROR(VLOOKUP(C245,PRESTAMOS!$AW$1:$BC$10000,4,0),0)</f>
        <v>0</v>
      </c>
      <c r="W245" s="189">
        <f>IFERROR(VLOOKUP(C245,PRESTAMOS!$BM$1:$BS$10000,3,0),0)</f>
        <v>0</v>
      </c>
      <c r="X245" s="189">
        <f>IFERROR(VLOOKUP(C245,PRESTAMOS!$BU$1:$CA$10000,3,0),0)</f>
        <v>0</v>
      </c>
      <c r="Y245" s="190">
        <f>IFERROR(VLOOKUP(C245,PRESTAMOS!$BU$1:$CA$10000,7,0),0)</f>
        <v>0</v>
      </c>
      <c r="Z245" s="190">
        <f>IFERROR(VLOOKUP(C245,PRESTAMOS!$BM$1:$BS$10000,4,0),0)</f>
        <v>0</v>
      </c>
      <c r="AA245" s="189">
        <f>IFERROR(VLOOKUP(C245,AHORRO!$P$1:$S$10000,3,0),0)</f>
        <v>20357</v>
      </c>
      <c r="AB245" s="190"/>
      <c r="AC245" s="190"/>
      <c r="AD245" s="197"/>
      <c r="AE245" s="187"/>
      <c r="AF245" s="204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7"/>
      <c r="AT245" s="187"/>
      <c r="AU245" s="187"/>
      <c r="AV245" s="187"/>
      <c r="AW245" s="187"/>
      <c r="AX245" s="187"/>
      <c r="AY245" s="187"/>
      <c r="AZ245" s="187"/>
      <c r="BA245" s="187"/>
      <c r="BB245" s="187"/>
      <c r="BC245" s="187"/>
      <c r="BD245" s="187"/>
      <c r="BE245" s="187"/>
      <c r="BF245" s="187"/>
      <c r="BG245" s="187"/>
      <c r="BH245" s="187"/>
      <c r="BI245" s="187"/>
      <c r="BJ245" s="187"/>
      <c r="BK245" s="187"/>
      <c r="BL245" s="187"/>
      <c r="BM245" s="187"/>
      <c r="BN245" s="187"/>
      <c r="BO245" s="187"/>
      <c r="BP245" s="187"/>
      <c r="BQ245" s="187"/>
      <c r="BR245" s="187"/>
      <c r="BS245" s="187"/>
      <c r="BT245" s="187"/>
      <c r="BU245" s="187"/>
      <c r="BV245" s="187"/>
    </row>
    <row r="246" spans="1:74" x14ac:dyDescent="0.2">
      <c r="A246" s="193">
        <v>7216522</v>
      </c>
      <c r="B246" s="194" t="s">
        <v>471</v>
      </c>
      <c r="C246" s="195">
        <v>7216522</v>
      </c>
      <c r="D246" s="189">
        <f>IFERROR(VLOOKUP(C246,AHORRO!$F$1:$I$10000,3,0),0)</f>
        <v>925998</v>
      </c>
      <c r="E246" s="189">
        <f>IFERROR(VLOOKUP(C246,AHORRO!$A$1:$D$10000,3,0),0)</f>
        <v>0</v>
      </c>
      <c r="F246" s="189">
        <f>IFERROR(VLOOKUP(C246,AHORRO!$K$1:$N$10000,3,0),0)</f>
        <v>897729</v>
      </c>
      <c r="G246" s="189">
        <f>IFERROR(VLOOKUP($C246,PRESTAMOS!$A$1:$C$10000,3,0),0)</f>
        <v>0</v>
      </c>
      <c r="H246" s="189">
        <f>IFERROR(VLOOKUP(C246,PRESTAMOS!$I$1:$K$10000,3,0),0)</f>
        <v>0</v>
      </c>
      <c r="I246" s="190">
        <f>IFERROR(VLOOKUP(C246,PRESTAMOS!$A$1:$G$10000,7,0),0)</f>
        <v>0</v>
      </c>
      <c r="J246" s="190">
        <f>IFERROR(VLOOKUP(C246,PRESTAMOS!$A$1:$G$10000,4,0),0)</f>
        <v>0</v>
      </c>
      <c r="K246" s="189">
        <f>IFERROR(VLOOKUP(C246,PRESTAMOS!$Q$1:$W$10000,3,0),0)</f>
        <v>0</v>
      </c>
      <c r="L246" s="189">
        <f>IFERROR(VLOOKUP(C246,PRESTAMOS!$Y$1:$AE$10000,3,0),0)</f>
        <v>0</v>
      </c>
      <c r="M246" s="190">
        <f>IFERROR(VLOOKUP(C246,PRESTAMOS!$Y$1:$AE$10000,7,0),0)</f>
        <v>0</v>
      </c>
      <c r="N246" s="190">
        <f>IFERROR(VLOOKUP(C246,PRESTAMOS!$Q$1:$T$10000,4,0),0)</f>
        <v>0</v>
      </c>
      <c r="O246" s="189">
        <f>IFERROR(VLOOKUP(C246,PRESTAMOS!$AG$1:$AM$10000,3,0),0)</f>
        <v>0</v>
      </c>
      <c r="P246" s="189">
        <f>IFERROR(VLOOKUP(C246,PRESTAMOS!$AO$1:$AU$10000,3,0),0)</f>
        <v>0</v>
      </c>
      <c r="Q246" s="190">
        <f>IFERROR(VLOOKUP(C246,PRESTAMOS!$AO$1:$AU$10000,7,0),0)</f>
        <v>0</v>
      </c>
      <c r="R246" s="190">
        <f>IFERROR(VLOOKUP(C246,PRESTAMOS!$AG$1:$AM$10000,4,0),0)</f>
        <v>0</v>
      </c>
      <c r="S246" s="189">
        <f>IFERROR(VLOOKUP(C246,PRESTAMOS!$AW$1:$BC$10000,3,0),0)</f>
        <v>0</v>
      </c>
      <c r="T246" s="189">
        <f>IFERROR(VLOOKUP(C246,PRESTAMOS!$BE$1:$BK$10000,3,0),0)</f>
        <v>0</v>
      </c>
      <c r="U246" s="188">
        <f>IFERROR(VLOOKUP(C246,PRESTAMOS!$BE$1:$BK$10000,7,0),0)</f>
        <v>0</v>
      </c>
      <c r="V246" s="190">
        <f>IFERROR(VLOOKUP(C246,PRESTAMOS!$AW$1:$BC$10000,4,0),0)</f>
        <v>0</v>
      </c>
      <c r="W246" s="189">
        <f>IFERROR(VLOOKUP(C246,PRESTAMOS!$BM$1:$BS$10000,3,0),0)</f>
        <v>0</v>
      </c>
      <c r="X246" s="189">
        <f>IFERROR(VLOOKUP(C246,PRESTAMOS!$BU$1:$CA$10000,3,0),0)</f>
        <v>0</v>
      </c>
      <c r="Y246" s="190">
        <f>IFERROR(VLOOKUP(C246,PRESTAMOS!$BU$1:$CA$10000,7,0),0)</f>
        <v>0</v>
      </c>
      <c r="Z246" s="190">
        <f>IFERROR(VLOOKUP(C246,PRESTAMOS!$BM$1:$BS$10000,4,0),0)</f>
        <v>0</v>
      </c>
      <c r="AA246" s="189">
        <f>IFERROR(VLOOKUP(C246,AHORRO!$P$1:$S$10000,3,0),0)</f>
        <v>20169</v>
      </c>
      <c r="AB246" s="190"/>
      <c r="AC246" s="190"/>
      <c r="AD246" s="197"/>
      <c r="AE246" s="187"/>
      <c r="AF246" s="204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7"/>
      <c r="AT246" s="187"/>
      <c r="AU246" s="187"/>
      <c r="AV246" s="187"/>
      <c r="AW246" s="187"/>
      <c r="AX246" s="187"/>
      <c r="AY246" s="187"/>
      <c r="AZ246" s="187"/>
      <c r="BA246" s="187"/>
      <c r="BB246" s="187"/>
      <c r="BC246" s="187"/>
      <c r="BD246" s="187"/>
      <c r="BE246" s="187"/>
      <c r="BF246" s="187"/>
      <c r="BG246" s="187"/>
      <c r="BH246" s="187"/>
      <c r="BI246" s="187"/>
      <c r="BJ246" s="187"/>
      <c r="BK246" s="187"/>
      <c r="BL246" s="187"/>
      <c r="BM246" s="187"/>
      <c r="BN246" s="187"/>
      <c r="BO246" s="187"/>
      <c r="BP246" s="187"/>
      <c r="BQ246" s="187"/>
      <c r="BR246" s="187"/>
      <c r="BS246" s="187"/>
      <c r="BT246" s="187"/>
      <c r="BU246" s="187"/>
      <c r="BV246" s="187"/>
    </row>
    <row r="247" spans="1:74" x14ac:dyDescent="0.2">
      <c r="A247" s="173">
        <v>7223028</v>
      </c>
      <c r="B247" s="170" t="s">
        <v>543</v>
      </c>
      <c r="C247" s="192">
        <v>7223028</v>
      </c>
      <c r="D247" s="189">
        <f>IFERROR(VLOOKUP(C247,AHORRO!$F$1:$I$10000,3,0),0)</f>
        <v>211765</v>
      </c>
      <c r="E247" s="189">
        <f>IFERROR(VLOOKUP(C247,AHORRO!$A$1:$D$10000,3,0),0)</f>
        <v>0</v>
      </c>
      <c r="F247" s="189">
        <f>IFERROR(VLOOKUP(C247,AHORRO!$K$1:$N$10000,3,0),0)</f>
        <v>206775</v>
      </c>
      <c r="G247" s="189">
        <f>IFERROR(VLOOKUP($C247,PRESTAMOS!$A$1:$C$10000,3,0),0)</f>
        <v>1519265</v>
      </c>
      <c r="H247" s="189">
        <f>IFERROR(VLOOKUP(C247,PRESTAMOS!$I$1:$K$10000,3,0),0)</f>
        <v>64951</v>
      </c>
      <c r="I247" s="190">
        <f>IFERROR(VLOOKUP(C247,PRESTAMOS!$A$1:$G$10000,7,0),0)</f>
        <v>12</v>
      </c>
      <c r="J247" s="190" t="str">
        <f>IFERROR(VLOOKUP(C247,PRESTAMOS!$A$1:$G$10000,4,0),0)</f>
        <v>CREDITO NAVIDEÑO</v>
      </c>
      <c r="K247" s="189">
        <f>IFERROR(VLOOKUP(C247,PRESTAMOS!$Q$1:$W$10000,3,0),0)</f>
        <v>0</v>
      </c>
      <c r="L247" s="189">
        <f>IFERROR(VLOOKUP(C247,PRESTAMOS!$Y$1:$AE$10000,3,0),0)</f>
        <v>0</v>
      </c>
      <c r="M247" s="190">
        <f>IFERROR(VLOOKUP(C247,PRESTAMOS!$Y$1:$AE$10000,7,0),0)</f>
        <v>0</v>
      </c>
      <c r="N247" s="190">
        <f>IFERROR(VLOOKUP(C247,PRESTAMOS!$Q$1:$T$10000,4,0),0)</f>
        <v>0</v>
      </c>
      <c r="O247" s="189">
        <f>IFERROR(VLOOKUP(C247,PRESTAMOS!$AG$1:$AM$10000,3,0),0)</f>
        <v>0</v>
      </c>
      <c r="P247" s="189">
        <f>IFERROR(VLOOKUP(C247,PRESTAMOS!$AO$1:$AU$10000,3,0),0)</f>
        <v>0</v>
      </c>
      <c r="Q247" s="190">
        <f>IFERROR(VLOOKUP(C247,PRESTAMOS!$AO$1:$AU$10000,7,0),0)</f>
        <v>0</v>
      </c>
      <c r="R247" s="190">
        <f>IFERROR(VLOOKUP(C247,PRESTAMOS!$AG$1:$AM$10000,4,0),0)</f>
        <v>0</v>
      </c>
      <c r="S247" s="189">
        <f>IFERROR(VLOOKUP(C247,PRESTAMOS!$AW$1:$BC$10000,3,0),0)</f>
        <v>0</v>
      </c>
      <c r="T247" s="189">
        <f>IFERROR(VLOOKUP(C247,PRESTAMOS!$BE$1:$BK$10000,3,0),0)</f>
        <v>0</v>
      </c>
      <c r="U247" s="188">
        <f>IFERROR(VLOOKUP(C247,PRESTAMOS!$BE$1:$BK$10000,7,0),0)</f>
        <v>0</v>
      </c>
      <c r="V247" s="190">
        <f>IFERROR(VLOOKUP(C247,PRESTAMOS!$AW$1:$BC$10000,4,0),0)</f>
        <v>0</v>
      </c>
      <c r="W247" s="189">
        <f>IFERROR(VLOOKUP(C247,PRESTAMOS!$BM$1:$BS$10000,3,0),0)</f>
        <v>0</v>
      </c>
      <c r="X247" s="189">
        <f>IFERROR(VLOOKUP(C247,PRESTAMOS!$BU$1:$CA$10000,3,0),0)</f>
        <v>0</v>
      </c>
      <c r="Y247" s="190">
        <f>IFERROR(VLOOKUP(C247,PRESTAMOS!$BU$1:$CA$10000,7,0),0)</f>
        <v>0</v>
      </c>
      <c r="Z247" s="190">
        <f>IFERROR(VLOOKUP(C247,PRESTAMOS!$BM$1:$BS$10000,4,0),0)</f>
        <v>0</v>
      </c>
      <c r="AA247" s="189">
        <f>IFERROR(VLOOKUP(C247,AHORRO!$P$1:$S$10000,3,0),0)</f>
        <v>4482</v>
      </c>
      <c r="AB247" s="190"/>
      <c r="AC247" s="190"/>
      <c r="AD247" s="197"/>
      <c r="AE247" s="187"/>
      <c r="AF247" s="204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7"/>
      <c r="AT247" s="187"/>
      <c r="AU247" s="187"/>
      <c r="AV247" s="187"/>
      <c r="AW247" s="187"/>
      <c r="AX247" s="187"/>
      <c r="AY247" s="187"/>
      <c r="AZ247" s="187"/>
      <c r="BA247" s="187"/>
      <c r="BB247" s="187"/>
      <c r="BC247" s="187"/>
      <c r="BD247" s="187"/>
      <c r="BE247" s="187"/>
      <c r="BF247" s="187"/>
      <c r="BG247" s="187"/>
      <c r="BH247" s="187"/>
      <c r="BI247" s="187"/>
      <c r="BJ247" s="187"/>
      <c r="BK247" s="187"/>
      <c r="BL247" s="187"/>
      <c r="BM247" s="187"/>
      <c r="BN247" s="187"/>
      <c r="BO247" s="187"/>
      <c r="BP247" s="187"/>
      <c r="BQ247" s="187"/>
      <c r="BR247" s="187"/>
      <c r="BS247" s="187"/>
      <c r="BT247" s="187"/>
      <c r="BU247" s="187"/>
      <c r="BV247" s="187"/>
    </row>
    <row r="248" spans="1:74" x14ac:dyDescent="0.2">
      <c r="A248" s="173">
        <v>1093737439</v>
      </c>
      <c r="B248" s="170" t="s">
        <v>638</v>
      </c>
      <c r="C248" s="192">
        <v>1093737439</v>
      </c>
      <c r="D248" s="189">
        <f>IFERROR(VLOOKUP(C248,AHORRO!$F$1:$I$10000,3,0),0)</f>
        <v>107574</v>
      </c>
      <c r="E248" s="189">
        <f>IFERROR(VLOOKUP(C248,AHORRO!$A$1:$D$10000,3,0),0)</f>
        <v>143666</v>
      </c>
      <c r="F248" s="189">
        <f>IFERROR(VLOOKUP(C248,AHORRO!$K$1:$N$10000,3,0),0)</f>
        <v>106350</v>
      </c>
      <c r="G248" s="189">
        <f>IFERROR(VLOOKUP($C248,PRESTAMOS!$A$1:$C$10000,3,0),0)</f>
        <v>138825</v>
      </c>
      <c r="H248" s="189">
        <f>IFERROR(VLOOKUP(C248,PRESTAMOS!$I$1:$K$10000,3,0),0)</f>
        <v>4653</v>
      </c>
      <c r="I248" s="190">
        <f>IFERROR(VLOOKUP(C248,PRESTAMOS!$A$1:$G$10000,7,0),0)</f>
        <v>6</v>
      </c>
      <c r="J248" s="190" t="str">
        <f>IFERROR(VLOOKUP(C248,PRESTAMOS!$A$1:$G$10000,4,0),0)</f>
        <v>LIBRE INVERSION</v>
      </c>
      <c r="K248" s="189">
        <f>IFERROR(VLOOKUP(C248,PRESTAMOS!$Q$1:$W$10000,3,0),0)</f>
        <v>0</v>
      </c>
      <c r="L248" s="189">
        <f>IFERROR(VLOOKUP(C248,PRESTAMOS!$Y$1:$AE$10000,3,0),0)</f>
        <v>0</v>
      </c>
      <c r="M248" s="190">
        <f>IFERROR(VLOOKUP(C248,PRESTAMOS!$Y$1:$AE$10000,7,0),0)</f>
        <v>0</v>
      </c>
      <c r="N248" s="190">
        <f>IFERROR(VLOOKUP(C248,PRESTAMOS!$Q$1:$T$10000,4,0),0)</f>
        <v>0</v>
      </c>
      <c r="O248" s="189">
        <f>IFERROR(VLOOKUP(C248,PRESTAMOS!$AG$1:$AM$10000,3,0),0)</f>
        <v>0</v>
      </c>
      <c r="P248" s="189">
        <f>IFERROR(VLOOKUP(C248,PRESTAMOS!$AO$1:$AU$10000,3,0),0)</f>
        <v>0</v>
      </c>
      <c r="Q248" s="190">
        <f>IFERROR(VLOOKUP(C248,PRESTAMOS!$AO$1:$AU$10000,7,0),0)</f>
        <v>0</v>
      </c>
      <c r="R248" s="190">
        <f>IFERROR(VLOOKUP(C248,PRESTAMOS!$AG$1:$AM$10000,4,0),0)</f>
        <v>0</v>
      </c>
      <c r="S248" s="189">
        <f>IFERROR(VLOOKUP(C248,PRESTAMOS!$AW$1:$BC$10000,3,0),0)</f>
        <v>0</v>
      </c>
      <c r="T248" s="189">
        <f>IFERROR(VLOOKUP(C248,PRESTAMOS!$BE$1:$BK$10000,3,0),0)</f>
        <v>0</v>
      </c>
      <c r="U248" s="188">
        <f>IFERROR(VLOOKUP(C248,PRESTAMOS!$BE$1:$BK$10000,7,0),0)</f>
        <v>0</v>
      </c>
      <c r="V248" s="190">
        <f>IFERROR(VLOOKUP(C248,PRESTAMOS!$AW$1:$BC$10000,4,0),0)</f>
        <v>0</v>
      </c>
      <c r="W248" s="189">
        <f>IFERROR(VLOOKUP(C248,PRESTAMOS!$BM$1:$BS$10000,3,0),0)</f>
        <v>0</v>
      </c>
      <c r="X248" s="189">
        <f>IFERROR(VLOOKUP(C248,PRESTAMOS!$BU$1:$CA$10000,3,0),0)</f>
        <v>0</v>
      </c>
      <c r="Y248" s="190">
        <f>IFERROR(VLOOKUP(C248,PRESTAMOS!$BU$1:$CA$10000,7,0),0)</f>
        <v>0</v>
      </c>
      <c r="Z248" s="190">
        <f>IFERROR(VLOOKUP(C248,PRESTAMOS!$BM$1:$BS$10000,4,0),0)</f>
        <v>0</v>
      </c>
      <c r="AA248" s="189">
        <f>IFERROR(VLOOKUP(C248,AHORRO!$P$1:$S$10000,3,0),0)</f>
        <v>4868</v>
      </c>
      <c r="AB248" s="190"/>
      <c r="AC248" s="190"/>
      <c r="AD248" s="197"/>
      <c r="AE248" s="187"/>
      <c r="AF248" s="204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7"/>
      <c r="AT248" s="187"/>
      <c r="AU248" s="187"/>
      <c r="AV248" s="187"/>
      <c r="AW248" s="187"/>
      <c r="AX248" s="187"/>
      <c r="AY248" s="187"/>
      <c r="AZ248" s="187"/>
      <c r="BA248" s="187"/>
      <c r="BB248" s="187"/>
      <c r="BC248" s="187"/>
      <c r="BD248" s="187"/>
      <c r="BE248" s="187"/>
      <c r="BF248" s="187"/>
      <c r="BG248" s="187"/>
      <c r="BH248" s="187"/>
      <c r="BI248" s="187"/>
      <c r="BJ248" s="187"/>
      <c r="BK248" s="187"/>
      <c r="BL248" s="187"/>
      <c r="BM248" s="187"/>
      <c r="BN248" s="187"/>
      <c r="BO248" s="187"/>
      <c r="BP248" s="187"/>
      <c r="BQ248" s="187"/>
      <c r="BR248" s="187"/>
      <c r="BS248" s="187"/>
      <c r="BT248" s="187"/>
      <c r="BU248" s="187"/>
      <c r="BV248" s="187"/>
    </row>
    <row r="249" spans="1:74" x14ac:dyDescent="0.2">
      <c r="A249" s="186" t="s">
        <v>261</v>
      </c>
      <c r="B249" s="187" t="s">
        <v>52</v>
      </c>
      <c r="C249" s="188">
        <v>63365496</v>
      </c>
      <c r="D249" s="189">
        <f>IFERROR(VLOOKUP(C249,AHORRO!$F$1:$I$10000,3,0),0)</f>
        <v>4264108</v>
      </c>
      <c r="E249" s="189">
        <f>IFERROR(VLOOKUP(C249,AHORRO!$A$1:$D$10000,3,0),0)</f>
        <v>499921</v>
      </c>
      <c r="F249" s="189">
        <f>IFERROR(VLOOKUP(C249,AHORRO!$K$1:$N$10000,3,0),0)</f>
        <v>3833758</v>
      </c>
      <c r="G249" s="189">
        <f>IFERROR(VLOOKUP($C249,PRESTAMOS!$A$1:$C$10000,3,0),0)</f>
        <v>324650</v>
      </c>
      <c r="H249" s="189">
        <f>IFERROR(VLOOKUP(C249,PRESTAMOS!$I$1:$K$10000,3,0),0)</f>
        <v>4634</v>
      </c>
      <c r="I249" s="190">
        <f>IFERROR(VLOOKUP(C249,PRESTAMOS!$A$1:$G$10000,7,0),0)</f>
        <v>2</v>
      </c>
      <c r="J249" s="190" t="str">
        <f>IFERROR(VLOOKUP(C249,PRESTAMOS!$A$1:$G$10000,4,0),0)</f>
        <v>LIBRE INVERSION</v>
      </c>
      <c r="K249" s="189">
        <f>IFERROR(VLOOKUP(C249,PRESTAMOS!$Q$1:$W$10000,3,0),0)</f>
        <v>2060040</v>
      </c>
      <c r="L249" s="189">
        <f>IFERROR(VLOOKUP(C249,PRESTAMOS!$Y$1:$AE$10000,3,0),0)</f>
        <v>151571</v>
      </c>
      <c r="M249" s="190">
        <f>IFERROR(VLOOKUP(C249,PRESTAMOS!$Y$1:$AE$10000,7,0),0)</f>
        <v>23</v>
      </c>
      <c r="N249" s="190" t="str">
        <f>IFERROR(VLOOKUP(C249,PRESTAMOS!$Q$1:$T$10000,4,0),0)</f>
        <v>MEJORAS LOCATIVAS</v>
      </c>
      <c r="O249" s="189">
        <f>IFERROR(VLOOKUP(C249,PRESTAMOS!$AG$1:$AM$10000,3,0),0)</f>
        <v>323110</v>
      </c>
      <c r="P249" s="189">
        <f>IFERROR(VLOOKUP(C249,PRESTAMOS!$AO$1:$AU$10000,3,0),0)</f>
        <v>7710</v>
      </c>
      <c r="Q249" s="190">
        <f>IFERROR(VLOOKUP(C249,PRESTAMOS!$AO$1:$AU$10000,7,0),0)</f>
        <v>4</v>
      </c>
      <c r="R249" s="190" t="str">
        <f>IFERROR(VLOOKUP(C249,PRESTAMOS!$AG$1:$AM$10000,4,0),0)</f>
        <v>LIBRE INVERSION</v>
      </c>
      <c r="S249" s="189">
        <f>IFERROR(VLOOKUP(C249,PRESTAMOS!$AW$1:$BC$10000,3,0),0)</f>
        <v>0</v>
      </c>
      <c r="T249" s="189">
        <f>IFERROR(VLOOKUP(C249,PRESTAMOS!$BE$1:$BK$10000,3,0),0)</f>
        <v>0</v>
      </c>
      <c r="U249" s="188">
        <f>IFERROR(VLOOKUP(C249,PRESTAMOS!$BE$1:$BK$10000,7,0),0)</f>
        <v>0</v>
      </c>
      <c r="V249" s="190">
        <f>IFERROR(VLOOKUP(C249,PRESTAMOS!$AW$1:$BC$10000,4,0),0)</f>
        <v>0</v>
      </c>
      <c r="W249" s="189">
        <f>IFERROR(VLOOKUP(C249,PRESTAMOS!$BM$1:$BS$10000,3,0),0)</f>
        <v>0</v>
      </c>
      <c r="X249" s="189">
        <f>IFERROR(VLOOKUP(C249,PRESTAMOS!$BU$1:$CA$10000,3,0),0)</f>
        <v>0</v>
      </c>
      <c r="Y249" s="190">
        <f>IFERROR(VLOOKUP(C249,PRESTAMOS!$BU$1:$CA$10000,7,0),0)</f>
        <v>0</v>
      </c>
      <c r="Z249" s="190">
        <f>IFERROR(VLOOKUP(C249,PRESTAMOS!$BM$1:$BS$10000,4,0),0)</f>
        <v>0</v>
      </c>
      <c r="AA249" s="189">
        <f>IFERROR(VLOOKUP(C249,AHORRO!$P$1:$S$10000,3,0),0)</f>
        <v>111552</v>
      </c>
      <c r="AB249" s="190"/>
      <c r="AC249" s="190"/>
      <c r="AD249" s="197"/>
      <c r="AE249" s="187"/>
      <c r="AF249" s="204"/>
      <c r="AG249" s="187"/>
      <c r="AH249" s="187"/>
      <c r="AI249" s="187"/>
      <c r="AJ249" s="187"/>
      <c r="AK249" s="187"/>
      <c r="AL249" s="187"/>
      <c r="AM249" s="187"/>
      <c r="AN249" s="187"/>
      <c r="AO249" s="187"/>
      <c r="AP249" s="187"/>
      <c r="AQ249" s="187"/>
      <c r="AR249" s="187"/>
      <c r="AS249" s="187"/>
      <c r="AT249" s="187"/>
      <c r="AU249" s="187"/>
      <c r="AV249" s="187"/>
      <c r="AW249" s="187"/>
      <c r="AX249" s="187"/>
      <c r="AY249" s="187"/>
      <c r="AZ249" s="187"/>
      <c r="BA249" s="187"/>
      <c r="BB249" s="187"/>
      <c r="BC249" s="187"/>
      <c r="BD249" s="187"/>
      <c r="BE249" s="187"/>
      <c r="BF249" s="187"/>
      <c r="BG249" s="187"/>
      <c r="BH249" s="187"/>
      <c r="BI249" s="187"/>
      <c r="BJ249" s="187"/>
      <c r="BK249" s="187"/>
      <c r="BL249" s="187"/>
      <c r="BM249" s="187"/>
      <c r="BN249" s="187"/>
      <c r="BO249" s="187"/>
      <c r="BP249" s="187"/>
      <c r="BQ249" s="187"/>
      <c r="BR249" s="187"/>
      <c r="BS249" s="187"/>
      <c r="BT249" s="187"/>
      <c r="BU249" s="187"/>
      <c r="BV249" s="187"/>
    </row>
    <row r="250" spans="1:74" x14ac:dyDescent="0.2">
      <c r="A250" s="173">
        <v>1093764991</v>
      </c>
      <c r="B250" s="170" t="s">
        <v>659</v>
      </c>
      <c r="C250" s="192">
        <v>1093764991</v>
      </c>
      <c r="D250" s="189">
        <f>IFERROR(VLOOKUP(C250,AHORRO!$F$1:$I$10000,3,0),0)</f>
        <v>91919</v>
      </c>
      <c r="E250" s="189">
        <f>IFERROR(VLOOKUP(C250,AHORRO!$A$1:$D$10000,3,0),0)</f>
        <v>61365</v>
      </c>
      <c r="F250" s="189">
        <f>IFERROR(VLOOKUP(C250,AHORRO!$K$1:$N$10000,3,0),0)</f>
        <v>90900</v>
      </c>
      <c r="G250" s="189">
        <f>IFERROR(VLOOKUP($C250,PRESTAMOS!$A$1:$C$10000,3,0),0)</f>
        <v>226185</v>
      </c>
      <c r="H250" s="189">
        <f>IFERROR(VLOOKUP(C250,PRESTAMOS!$I$1:$K$10000,3,0),0)</f>
        <v>7581</v>
      </c>
      <c r="I250" s="190">
        <f>IFERROR(VLOOKUP(C250,PRESTAMOS!$A$1:$G$10000,7,0),0)</f>
        <v>6</v>
      </c>
      <c r="J250" s="190" t="str">
        <f>IFERROR(VLOOKUP(C250,PRESTAMOS!$A$1:$G$10000,4,0),0)</f>
        <v>LIBRE INVERSION</v>
      </c>
      <c r="K250" s="189">
        <f>IFERROR(VLOOKUP(C250,PRESTAMOS!$Q$1:$W$10000,3,0),0)</f>
        <v>0</v>
      </c>
      <c r="L250" s="189">
        <f>IFERROR(VLOOKUP(C250,PRESTAMOS!$Y$1:$AE$10000,3,0),0)</f>
        <v>0</v>
      </c>
      <c r="M250" s="190">
        <f>IFERROR(VLOOKUP(C250,PRESTAMOS!$Y$1:$AE$10000,7,0),0)</f>
        <v>0</v>
      </c>
      <c r="N250" s="190">
        <f>IFERROR(VLOOKUP(C250,PRESTAMOS!$Q$1:$T$10000,4,0),0)</f>
        <v>0</v>
      </c>
      <c r="O250" s="189">
        <f>IFERROR(VLOOKUP(C250,PRESTAMOS!$AG$1:$AM$10000,3,0),0)</f>
        <v>0</v>
      </c>
      <c r="P250" s="189">
        <f>IFERROR(VLOOKUP(C250,PRESTAMOS!$AO$1:$AU$10000,3,0),0)</f>
        <v>0</v>
      </c>
      <c r="Q250" s="190">
        <f>IFERROR(VLOOKUP(C250,PRESTAMOS!$AO$1:$AU$10000,7,0),0)</f>
        <v>0</v>
      </c>
      <c r="R250" s="190">
        <f>IFERROR(VLOOKUP(C250,PRESTAMOS!$AG$1:$AM$10000,4,0),0)</f>
        <v>0</v>
      </c>
      <c r="S250" s="189">
        <f>IFERROR(VLOOKUP(C250,PRESTAMOS!$AW$1:$BC$10000,3,0),0)</f>
        <v>0</v>
      </c>
      <c r="T250" s="189">
        <f>IFERROR(VLOOKUP(C250,PRESTAMOS!$BE$1:$BK$10000,3,0),0)</f>
        <v>0</v>
      </c>
      <c r="U250" s="188">
        <f>IFERROR(VLOOKUP(C250,PRESTAMOS!$BE$1:$BK$10000,7,0),0)</f>
        <v>0</v>
      </c>
      <c r="V250" s="190">
        <f>IFERROR(VLOOKUP(C250,PRESTAMOS!$AW$1:$BC$10000,4,0),0)</f>
        <v>0</v>
      </c>
      <c r="W250" s="189">
        <f>IFERROR(VLOOKUP(C250,PRESTAMOS!$BM$1:$BS$10000,3,0),0)</f>
        <v>0</v>
      </c>
      <c r="X250" s="189">
        <f>IFERROR(VLOOKUP(C250,PRESTAMOS!$BU$1:$CA$10000,3,0),0)</f>
        <v>0</v>
      </c>
      <c r="Y250" s="190">
        <f>IFERROR(VLOOKUP(C250,PRESTAMOS!$BU$1:$CA$10000,7,0),0)</f>
        <v>0</v>
      </c>
      <c r="Z250" s="190">
        <f>IFERROR(VLOOKUP(C250,PRESTAMOS!$BM$1:$BS$10000,4,0),0)</f>
        <v>0</v>
      </c>
      <c r="AA250" s="189">
        <f>IFERROR(VLOOKUP(C250,AHORRO!$P$1:$S$10000,3,0),0)</f>
        <v>2802</v>
      </c>
      <c r="AB250" s="190"/>
      <c r="AC250" s="190"/>
      <c r="AD250" s="197"/>
      <c r="AE250" s="187"/>
      <c r="AF250" s="204"/>
      <c r="AG250" s="187"/>
      <c r="AH250" s="187"/>
      <c r="AI250" s="187"/>
      <c r="AJ250" s="187"/>
      <c r="AK250" s="187"/>
      <c r="AL250" s="187"/>
      <c r="AM250" s="187"/>
      <c r="AN250" s="187"/>
      <c r="AO250" s="187"/>
      <c r="AP250" s="187"/>
      <c r="AQ250" s="187"/>
      <c r="AR250" s="187"/>
      <c r="AS250" s="187"/>
      <c r="AT250" s="187"/>
      <c r="AU250" s="187"/>
      <c r="AV250" s="187"/>
      <c r="AW250" s="187"/>
      <c r="AX250" s="187"/>
      <c r="AY250" s="187"/>
      <c r="AZ250" s="187"/>
      <c r="BA250" s="187"/>
      <c r="BB250" s="187"/>
      <c r="BC250" s="187"/>
      <c r="BD250" s="187"/>
      <c r="BE250" s="187"/>
      <c r="BF250" s="187"/>
      <c r="BG250" s="187"/>
      <c r="BH250" s="187"/>
      <c r="BI250" s="187"/>
      <c r="BJ250" s="187"/>
      <c r="BK250" s="187"/>
      <c r="BL250" s="187"/>
      <c r="BM250" s="187"/>
      <c r="BN250" s="187"/>
      <c r="BO250" s="187"/>
      <c r="BP250" s="187"/>
      <c r="BQ250" s="187"/>
      <c r="BR250" s="187"/>
      <c r="BS250" s="187"/>
      <c r="BT250" s="187"/>
      <c r="BU250" s="187"/>
      <c r="BV250" s="187"/>
    </row>
    <row r="251" spans="1:74" x14ac:dyDescent="0.2">
      <c r="A251" s="173">
        <v>1090376504</v>
      </c>
      <c r="B251" s="170" t="s">
        <v>525</v>
      </c>
      <c r="C251" s="192">
        <v>1090376504</v>
      </c>
      <c r="D251" s="189">
        <f>IFERROR(VLOOKUP(C251,AHORRO!$F$1:$I$10000,3,0),0)</f>
        <v>157578</v>
      </c>
      <c r="E251" s="189">
        <f>IFERROR(VLOOKUP(C251,AHORRO!$A$1:$D$10000,3,0),0)</f>
        <v>158096</v>
      </c>
      <c r="F251" s="189">
        <f>IFERROR(VLOOKUP(C251,AHORRO!$K$1:$N$10000,3,0),0)</f>
        <v>153300</v>
      </c>
      <c r="G251" s="189">
        <f>IFERROR(VLOOKUP($C251,PRESTAMOS!$A$1:$C$10000,3,0),0)</f>
        <v>383715</v>
      </c>
      <c r="H251" s="189">
        <f>IFERROR(VLOOKUP(C251,PRESTAMOS!$I$1:$K$10000,3,0),0)</f>
        <v>29805</v>
      </c>
      <c r="I251" s="190">
        <f>IFERROR(VLOOKUP(C251,PRESTAMOS!$A$1:$G$10000,7,0),0)</f>
        <v>15</v>
      </c>
      <c r="J251" s="190" t="str">
        <f>IFERROR(VLOOKUP(C251,PRESTAMOS!$A$1:$G$10000,4,0),0)</f>
        <v>LIBRE INVERSION</v>
      </c>
      <c r="K251" s="189">
        <f>IFERROR(VLOOKUP(C251,PRESTAMOS!$Q$1:$W$10000,3,0),0)</f>
        <v>0</v>
      </c>
      <c r="L251" s="189">
        <f>IFERROR(VLOOKUP(C251,PRESTAMOS!$Y$1:$AE$10000,3,0),0)</f>
        <v>0</v>
      </c>
      <c r="M251" s="190">
        <f>IFERROR(VLOOKUP(C251,PRESTAMOS!$Y$1:$AE$10000,7,0),0)</f>
        <v>0</v>
      </c>
      <c r="N251" s="190">
        <f>IFERROR(VLOOKUP(C251,PRESTAMOS!$Q$1:$T$10000,4,0),0)</f>
        <v>0</v>
      </c>
      <c r="O251" s="189">
        <f>IFERROR(VLOOKUP(C251,PRESTAMOS!$AG$1:$AM$10000,3,0),0)</f>
        <v>0</v>
      </c>
      <c r="P251" s="189">
        <f>IFERROR(VLOOKUP(C251,PRESTAMOS!$AO$1:$AU$10000,3,0),0)</f>
        <v>0</v>
      </c>
      <c r="Q251" s="190">
        <f>IFERROR(VLOOKUP(C251,PRESTAMOS!$AO$1:$AU$10000,7,0),0)</f>
        <v>0</v>
      </c>
      <c r="R251" s="190">
        <f>IFERROR(VLOOKUP(C251,PRESTAMOS!$AG$1:$AM$10000,4,0),0)</f>
        <v>0</v>
      </c>
      <c r="S251" s="189">
        <f>IFERROR(VLOOKUP(C251,PRESTAMOS!$AW$1:$BC$10000,3,0),0)</f>
        <v>0</v>
      </c>
      <c r="T251" s="189">
        <f>IFERROR(VLOOKUP(C251,PRESTAMOS!$BE$1:$BK$10000,3,0),0)</f>
        <v>0</v>
      </c>
      <c r="U251" s="188">
        <f>IFERROR(VLOOKUP(C251,PRESTAMOS!$BE$1:$BK$10000,7,0),0)</f>
        <v>0</v>
      </c>
      <c r="V251" s="190">
        <f>IFERROR(VLOOKUP(C251,PRESTAMOS!$AW$1:$BC$10000,4,0),0)</f>
        <v>0</v>
      </c>
      <c r="W251" s="189">
        <f>IFERROR(VLOOKUP(C251,PRESTAMOS!$BM$1:$BS$10000,3,0),0)</f>
        <v>0</v>
      </c>
      <c r="X251" s="189">
        <f>IFERROR(VLOOKUP(C251,PRESTAMOS!$BU$1:$CA$10000,3,0),0)</f>
        <v>0</v>
      </c>
      <c r="Y251" s="190">
        <f>IFERROR(VLOOKUP(C251,PRESTAMOS!$BU$1:$CA$10000,7,0),0)</f>
        <v>0</v>
      </c>
      <c r="Z251" s="190">
        <f>IFERROR(VLOOKUP(C251,PRESTAMOS!$BM$1:$BS$10000,4,0),0)</f>
        <v>0</v>
      </c>
      <c r="AA251" s="189">
        <f>IFERROR(VLOOKUP(C251,AHORRO!$P$1:$S$10000,3,0),0)</f>
        <v>6991</v>
      </c>
      <c r="AB251" s="190"/>
      <c r="AC251" s="190"/>
      <c r="AD251" s="197"/>
      <c r="AE251" s="187"/>
      <c r="AF251" s="204"/>
      <c r="AG251" s="187"/>
      <c r="AH251" s="187"/>
      <c r="AI251" s="187"/>
      <c r="AJ251" s="187"/>
      <c r="AK251" s="187"/>
      <c r="AL251" s="187"/>
      <c r="AM251" s="187"/>
      <c r="AN251" s="187"/>
      <c r="AO251" s="187"/>
      <c r="AP251" s="187"/>
      <c r="AQ251" s="187"/>
      <c r="AR251" s="187"/>
      <c r="AS251" s="187"/>
      <c r="AT251" s="187"/>
      <c r="AU251" s="187"/>
      <c r="AV251" s="187"/>
      <c r="AW251" s="187"/>
      <c r="AX251" s="187"/>
      <c r="AY251" s="187"/>
      <c r="AZ251" s="187"/>
      <c r="BA251" s="187"/>
      <c r="BB251" s="187"/>
      <c r="BC251" s="187"/>
      <c r="BD251" s="187"/>
      <c r="BE251" s="187"/>
      <c r="BF251" s="187"/>
      <c r="BG251" s="187"/>
      <c r="BH251" s="187"/>
      <c r="BI251" s="187"/>
      <c r="BJ251" s="187"/>
      <c r="BK251" s="187"/>
      <c r="BL251" s="187"/>
      <c r="BM251" s="187"/>
      <c r="BN251" s="187"/>
      <c r="BO251" s="187"/>
      <c r="BP251" s="187"/>
      <c r="BQ251" s="187"/>
      <c r="BR251" s="187"/>
      <c r="BS251" s="187"/>
      <c r="BT251" s="187"/>
      <c r="BU251" s="187"/>
      <c r="BV251" s="187"/>
    </row>
    <row r="252" spans="1:74" x14ac:dyDescent="0.2">
      <c r="A252" s="186">
        <v>46671701</v>
      </c>
      <c r="B252" s="187" t="s">
        <v>336</v>
      </c>
      <c r="C252" s="197">
        <v>46671701</v>
      </c>
      <c r="D252" s="189">
        <f>IFERROR(VLOOKUP(C252,AHORRO!$F$1:$I$10000,3,0),0)</f>
        <v>632080</v>
      </c>
      <c r="E252" s="189">
        <f>IFERROR(VLOOKUP(C252,AHORRO!$A$1:$D$10000,3,0),0)</f>
        <v>175351</v>
      </c>
      <c r="F252" s="189">
        <f>IFERROR(VLOOKUP(C252,AHORRO!$K$1:$N$10000,3,0),0)</f>
        <v>604234</v>
      </c>
      <c r="G252" s="189">
        <f>IFERROR(VLOOKUP($C252,PRESTAMOS!$A$1:$C$10000,3,0),0)</f>
        <v>450021</v>
      </c>
      <c r="H252" s="189">
        <f>IFERROR(VLOOKUP(C252,PRESTAMOS!$I$1:$K$10000,3,0),0)</f>
        <v>49883</v>
      </c>
      <c r="I252" s="190">
        <f>IFERROR(VLOOKUP(C252,PRESTAMOS!$A$1:$G$10000,7,0),0)</f>
        <v>32</v>
      </c>
      <c r="J252" s="190" t="str">
        <f>IFERROR(VLOOKUP(C252,PRESTAMOS!$A$1:$G$10000,4,0),0)</f>
        <v>CREDITO NAVIDEÑO</v>
      </c>
      <c r="K252" s="189">
        <f>IFERROR(VLOOKUP(C252,PRESTAMOS!$Q$1:$W$10000,3,0),0)</f>
        <v>0</v>
      </c>
      <c r="L252" s="189">
        <f>IFERROR(VLOOKUP(C252,PRESTAMOS!$Y$1:$AE$10000,3,0),0)</f>
        <v>0</v>
      </c>
      <c r="M252" s="190">
        <f>IFERROR(VLOOKUP(C252,PRESTAMOS!$Y$1:$AE$10000,7,0),0)</f>
        <v>0</v>
      </c>
      <c r="N252" s="190">
        <f>IFERROR(VLOOKUP(C252,PRESTAMOS!$Q$1:$T$10000,4,0),0)</f>
        <v>0</v>
      </c>
      <c r="O252" s="189">
        <f>IFERROR(VLOOKUP(C252,PRESTAMOS!$AG$1:$AM$10000,3,0),0)</f>
        <v>0</v>
      </c>
      <c r="P252" s="189">
        <f>IFERROR(VLOOKUP(C252,PRESTAMOS!$AO$1:$AU$10000,3,0),0)</f>
        <v>0</v>
      </c>
      <c r="Q252" s="190">
        <f>IFERROR(VLOOKUP(C252,PRESTAMOS!$AO$1:$AU$10000,7,0),0)</f>
        <v>0</v>
      </c>
      <c r="R252" s="190">
        <f>IFERROR(VLOOKUP(C252,PRESTAMOS!$AG$1:$AM$10000,4,0),0)</f>
        <v>0</v>
      </c>
      <c r="S252" s="189">
        <f>IFERROR(VLOOKUP(C252,PRESTAMOS!$AW$1:$BC$10000,3,0),0)</f>
        <v>0</v>
      </c>
      <c r="T252" s="189">
        <f>IFERROR(VLOOKUP(C252,PRESTAMOS!$BE$1:$BK$10000,3,0),0)</f>
        <v>0</v>
      </c>
      <c r="U252" s="188">
        <f>IFERROR(VLOOKUP(C252,PRESTAMOS!$BE$1:$BK$10000,7,0),0)</f>
        <v>0</v>
      </c>
      <c r="V252" s="190">
        <f>IFERROR(VLOOKUP(C252,PRESTAMOS!$AW$1:$BC$10000,4,0),0)</f>
        <v>0</v>
      </c>
      <c r="W252" s="189">
        <f>IFERROR(VLOOKUP(C252,PRESTAMOS!$BM$1:$BS$10000,3,0),0)</f>
        <v>0</v>
      </c>
      <c r="X252" s="189">
        <f>IFERROR(VLOOKUP(C252,PRESTAMOS!$BU$1:$CA$10000,3,0),0)</f>
        <v>0</v>
      </c>
      <c r="Y252" s="190">
        <f>IFERROR(VLOOKUP(C252,PRESTAMOS!$BU$1:$CA$10000,7,0),0)</f>
        <v>0</v>
      </c>
      <c r="Z252" s="190">
        <f>IFERROR(VLOOKUP(C252,PRESTAMOS!$BM$1:$BS$10000,4,0),0)</f>
        <v>0</v>
      </c>
      <c r="AA252" s="189">
        <f>IFERROR(VLOOKUP(C252,AHORRO!$P$1:$S$10000,3,0),0)</f>
        <v>22596</v>
      </c>
      <c r="AB252" s="190"/>
      <c r="AC252" s="190"/>
      <c r="AD252" s="197"/>
      <c r="AE252" s="187"/>
      <c r="AF252" s="204"/>
      <c r="AG252" s="187"/>
      <c r="AH252" s="187"/>
      <c r="AI252" s="187"/>
      <c r="AJ252" s="187"/>
      <c r="AK252" s="187"/>
      <c r="AL252" s="187"/>
      <c r="AM252" s="187"/>
      <c r="AN252" s="187"/>
      <c r="AO252" s="187"/>
      <c r="AP252" s="187"/>
      <c r="AQ252" s="187"/>
      <c r="AR252" s="187"/>
      <c r="AS252" s="187"/>
      <c r="AT252" s="187"/>
      <c r="AU252" s="187"/>
      <c r="AV252" s="187"/>
      <c r="AW252" s="187"/>
      <c r="AX252" s="187"/>
      <c r="AY252" s="187"/>
      <c r="AZ252" s="187"/>
      <c r="BA252" s="187"/>
      <c r="BB252" s="187"/>
      <c r="BC252" s="187"/>
      <c r="BD252" s="187"/>
      <c r="BE252" s="187"/>
      <c r="BF252" s="187"/>
      <c r="BG252" s="187"/>
      <c r="BH252" s="187"/>
      <c r="BI252" s="187"/>
      <c r="BJ252" s="187"/>
      <c r="BK252" s="187"/>
      <c r="BL252" s="187"/>
      <c r="BM252" s="187"/>
      <c r="BN252" s="187"/>
      <c r="BO252" s="187"/>
      <c r="BP252" s="187"/>
      <c r="BQ252" s="187"/>
      <c r="BR252" s="187"/>
      <c r="BS252" s="187"/>
      <c r="BT252" s="187"/>
      <c r="BU252" s="187"/>
      <c r="BV252" s="187"/>
    </row>
    <row r="253" spans="1:74" x14ac:dyDescent="0.2">
      <c r="A253" s="186">
        <v>2126</v>
      </c>
      <c r="B253" s="187" t="s">
        <v>53</v>
      </c>
      <c r="C253" s="188">
        <v>60268468</v>
      </c>
      <c r="D253" s="189">
        <f>IFERROR(VLOOKUP(C253,AHORRO!$F$1:$I$10000,3,0),0)</f>
        <v>2423391</v>
      </c>
      <c r="E253" s="189">
        <f>IFERROR(VLOOKUP(C253,AHORRO!$A$1:$D$10000,3,0),0)</f>
        <v>1525870</v>
      </c>
      <c r="F253" s="189">
        <f>IFERROR(VLOOKUP(C253,AHORRO!$K$1:$N$10000,3,0),0)</f>
        <v>2258508</v>
      </c>
      <c r="G253" s="189">
        <f>IFERROR(VLOOKUP($C253,PRESTAMOS!$A$1:$C$10000,3,0),0)</f>
        <v>2502683</v>
      </c>
      <c r="H253" s="189">
        <f>IFERROR(VLOOKUP(C253,PRESTAMOS!$I$1:$K$10000,3,0),0)</f>
        <v>98677</v>
      </c>
      <c r="I253" s="190">
        <f>IFERROR(VLOOKUP(C253,PRESTAMOS!$A$1:$G$10000,7,0),0)</f>
        <v>12</v>
      </c>
      <c r="J253" s="190" t="str">
        <f>IFERROR(VLOOKUP(C253,PRESTAMOS!$A$1:$G$10000,4,0),0)</f>
        <v>MEJORAS LOCATIVAS</v>
      </c>
      <c r="K253" s="189">
        <f>IFERROR(VLOOKUP(C253,PRESTAMOS!$Q$1:$W$10000,3,0),0)</f>
        <v>0</v>
      </c>
      <c r="L253" s="189">
        <f>IFERROR(VLOOKUP(C253,PRESTAMOS!$Y$1:$AE$10000,3,0),0)</f>
        <v>0</v>
      </c>
      <c r="M253" s="190">
        <f>IFERROR(VLOOKUP(C253,PRESTAMOS!$Y$1:$AE$10000,7,0),0)</f>
        <v>0</v>
      </c>
      <c r="N253" s="190">
        <f>IFERROR(VLOOKUP(C253,PRESTAMOS!$Q$1:$T$10000,4,0),0)</f>
        <v>0</v>
      </c>
      <c r="O253" s="189">
        <f>IFERROR(VLOOKUP(C253,PRESTAMOS!$AG$1:$AM$10000,3,0),0)</f>
        <v>0</v>
      </c>
      <c r="P253" s="189">
        <f>IFERROR(VLOOKUP(C253,PRESTAMOS!$AO$1:$AU$10000,3,0),0)</f>
        <v>0</v>
      </c>
      <c r="Q253" s="190">
        <f>IFERROR(VLOOKUP(C253,PRESTAMOS!$AO$1:$AU$10000,7,0),0)</f>
        <v>0</v>
      </c>
      <c r="R253" s="190">
        <f>IFERROR(VLOOKUP(C253,PRESTAMOS!$AG$1:$AM$10000,4,0),0)</f>
        <v>0</v>
      </c>
      <c r="S253" s="189">
        <f>IFERROR(VLOOKUP(C253,PRESTAMOS!$AW$1:$BC$10000,3,0),0)</f>
        <v>0</v>
      </c>
      <c r="T253" s="189">
        <f>IFERROR(VLOOKUP(C253,PRESTAMOS!$BE$1:$BK$10000,3,0),0)</f>
        <v>0</v>
      </c>
      <c r="U253" s="188">
        <f>IFERROR(VLOOKUP(C253,PRESTAMOS!$BE$1:$BK$10000,7,0),0)</f>
        <v>0</v>
      </c>
      <c r="V253" s="190">
        <f>IFERROR(VLOOKUP(C253,PRESTAMOS!$AW$1:$BC$10000,4,0),0)</f>
        <v>0</v>
      </c>
      <c r="W253" s="189">
        <f>IFERROR(VLOOKUP(C253,PRESTAMOS!$BM$1:$BS$10000,3,0),0)</f>
        <v>0</v>
      </c>
      <c r="X253" s="189">
        <f>IFERROR(VLOOKUP(C253,PRESTAMOS!$BU$1:$CA$10000,3,0),0)</f>
        <v>0</v>
      </c>
      <c r="Y253" s="190">
        <f>IFERROR(VLOOKUP(C253,PRESTAMOS!$BU$1:$CA$10000,7,0),0)</f>
        <v>0</v>
      </c>
      <c r="Z253" s="190">
        <f>IFERROR(VLOOKUP(C253,PRESTAMOS!$BM$1:$BS$10000,4,0),0)</f>
        <v>0</v>
      </c>
      <c r="AA253" s="189">
        <f>IFERROR(VLOOKUP(C253,AHORRO!$P$1:$S$10000,3,0),0)</f>
        <v>90443</v>
      </c>
      <c r="AB253" s="190"/>
      <c r="AC253" s="190"/>
      <c r="AD253" s="197"/>
      <c r="AE253" s="187"/>
      <c r="AF253" s="204"/>
      <c r="AG253" s="187"/>
      <c r="AH253" s="187"/>
      <c r="AI253" s="187"/>
      <c r="AJ253" s="187"/>
      <c r="AK253" s="187"/>
      <c r="AL253" s="187"/>
      <c r="AM253" s="187"/>
      <c r="AN253" s="187"/>
      <c r="AO253" s="187"/>
      <c r="AP253" s="187"/>
      <c r="AQ253" s="187"/>
      <c r="AR253" s="187"/>
      <c r="AS253" s="187"/>
      <c r="AT253" s="187"/>
      <c r="AU253" s="187"/>
      <c r="AV253" s="187"/>
      <c r="AW253" s="187"/>
      <c r="AX253" s="187"/>
      <c r="AY253" s="187"/>
      <c r="AZ253" s="187"/>
      <c r="BA253" s="187"/>
      <c r="BB253" s="187"/>
      <c r="BC253" s="187"/>
      <c r="BD253" s="187"/>
      <c r="BE253" s="187"/>
      <c r="BF253" s="187"/>
      <c r="BG253" s="187"/>
      <c r="BH253" s="187"/>
      <c r="BI253" s="187"/>
      <c r="BJ253" s="187"/>
      <c r="BK253" s="187"/>
      <c r="BL253" s="187"/>
      <c r="BM253" s="187"/>
      <c r="BN253" s="187"/>
      <c r="BO253" s="187"/>
      <c r="BP253" s="187"/>
      <c r="BQ253" s="187"/>
      <c r="BR253" s="187"/>
      <c r="BS253" s="187"/>
      <c r="BT253" s="187"/>
      <c r="BU253" s="187"/>
      <c r="BV253" s="187"/>
    </row>
    <row r="254" spans="1:74" x14ac:dyDescent="0.2">
      <c r="A254" s="173">
        <v>1098606476</v>
      </c>
      <c r="B254" s="170" t="s">
        <v>496</v>
      </c>
      <c r="C254" s="192">
        <v>1098606476</v>
      </c>
      <c r="D254" s="189">
        <f>IFERROR(VLOOKUP(C254,AHORRO!$F$1:$I$10000,3,0),0)</f>
        <v>315152</v>
      </c>
      <c r="E254" s="189">
        <f>IFERROR(VLOOKUP(C254,AHORRO!$A$1:$D$10000,3,0),0)</f>
        <v>154203</v>
      </c>
      <c r="F254" s="189">
        <f>IFERROR(VLOOKUP(C254,AHORRO!$K$1:$N$10000,3,0),0)</f>
        <v>306600</v>
      </c>
      <c r="G254" s="189">
        <f>IFERROR(VLOOKUP($C254,PRESTAMOS!$A$1:$C$10000,3,0),0)</f>
        <v>1930734</v>
      </c>
      <c r="H254" s="189">
        <f>IFERROR(VLOOKUP(C254,PRESTAMOS!$I$1:$K$10000,3,0),0)</f>
        <v>347801</v>
      </c>
      <c r="I254" s="190">
        <f>IFERROR(VLOOKUP(C254,PRESTAMOS!$A$1:$G$10000,7,0),0)</f>
        <v>35</v>
      </c>
      <c r="J254" s="190" t="str">
        <f>IFERROR(VLOOKUP(C254,PRESTAMOS!$A$1:$G$10000,4,0),0)</f>
        <v>LIBRE INVERSION</v>
      </c>
      <c r="K254" s="189">
        <f>IFERROR(VLOOKUP(C254,PRESTAMOS!$Q$1:$W$10000,3,0),0)</f>
        <v>0</v>
      </c>
      <c r="L254" s="189">
        <f>IFERROR(VLOOKUP(C254,PRESTAMOS!$Y$1:$AE$10000,3,0),0)</f>
        <v>0</v>
      </c>
      <c r="M254" s="190">
        <f>IFERROR(VLOOKUP(C254,PRESTAMOS!$Y$1:$AE$10000,7,0),0)</f>
        <v>0</v>
      </c>
      <c r="N254" s="190">
        <f>IFERROR(VLOOKUP(C254,PRESTAMOS!$Q$1:$T$10000,4,0),0)</f>
        <v>0</v>
      </c>
      <c r="O254" s="189">
        <f>IFERROR(VLOOKUP(C254,PRESTAMOS!$AG$1:$AM$10000,3,0),0)</f>
        <v>0</v>
      </c>
      <c r="P254" s="189">
        <f>IFERROR(VLOOKUP(C254,PRESTAMOS!$AO$1:$AU$10000,3,0),0)</f>
        <v>0</v>
      </c>
      <c r="Q254" s="190">
        <f>IFERROR(VLOOKUP(C254,PRESTAMOS!$AO$1:$AU$10000,7,0),0)</f>
        <v>0</v>
      </c>
      <c r="R254" s="190">
        <f>IFERROR(VLOOKUP(C254,PRESTAMOS!$AG$1:$AM$10000,4,0),0)</f>
        <v>0</v>
      </c>
      <c r="S254" s="189">
        <f>IFERROR(VLOOKUP(C254,PRESTAMOS!$AW$1:$BC$10000,3,0),0)</f>
        <v>0</v>
      </c>
      <c r="T254" s="189">
        <f>IFERROR(VLOOKUP(C254,PRESTAMOS!$BE$1:$BK$10000,3,0),0)</f>
        <v>0</v>
      </c>
      <c r="U254" s="188">
        <f>IFERROR(VLOOKUP(C254,PRESTAMOS!$BE$1:$BK$10000,7,0),0)</f>
        <v>0</v>
      </c>
      <c r="V254" s="190">
        <f>IFERROR(VLOOKUP(C254,PRESTAMOS!$AW$1:$BC$10000,4,0),0)</f>
        <v>0</v>
      </c>
      <c r="W254" s="189">
        <f>IFERROR(VLOOKUP(C254,PRESTAMOS!$BM$1:$BS$10000,3,0),0)</f>
        <v>0</v>
      </c>
      <c r="X254" s="189">
        <f>IFERROR(VLOOKUP(C254,PRESTAMOS!$BU$1:$CA$10000,3,0),0)</f>
        <v>0</v>
      </c>
      <c r="Y254" s="190">
        <f>IFERROR(VLOOKUP(C254,PRESTAMOS!$BU$1:$CA$10000,7,0),0)</f>
        <v>0</v>
      </c>
      <c r="Z254" s="190">
        <f>IFERROR(VLOOKUP(C254,PRESTAMOS!$BM$1:$BS$10000,4,0),0)</f>
        <v>0</v>
      </c>
      <c r="AA254" s="189">
        <f>IFERROR(VLOOKUP(C254,AHORRO!$P$1:$S$10000,3,0),0)</f>
        <v>9881</v>
      </c>
      <c r="AB254" s="190"/>
      <c r="AC254" s="190"/>
      <c r="AD254" s="197"/>
      <c r="AE254" s="187"/>
      <c r="AF254" s="204"/>
      <c r="AG254" s="187"/>
      <c r="AH254" s="187"/>
      <c r="AI254" s="187"/>
      <c r="AJ254" s="187"/>
      <c r="AK254" s="187"/>
      <c r="AL254" s="187"/>
      <c r="AM254" s="187"/>
      <c r="AN254" s="187"/>
      <c r="AO254" s="187"/>
      <c r="AP254" s="187"/>
      <c r="AQ254" s="187"/>
      <c r="AR254" s="187"/>
      <c r="AS254" s="187"/>
      <c r="AT254" s="187"/>
      <c r="AU254" s="187"/>
      <c r="AV254" s="187"/>
      <c r="AW254" s="187"/>
      <c r="AX254" s="187"/>
      <c r="AY254" s="187"/>
      <c r="AZ254" s="187"/>
      <c r="BA254" s="187"/>
      <c r="BB254" s="187"/>
      <c r="BC254" s="187"/>
      <c r="BD254" s="187"/>
      <c r="BE254" s="187"/>
      <c r="BF254" s="187"/>
      <c r="BG254" s="187"/>
      <c r="BH254" s="187"/>
      <c r="BI254" s="187"/>
      <c r="BJ254" s="187"/>
      <c r="BK254" s="187"/>
      <c r="BL254" s="187"/>
      <c r="BM254" s="187"/>
      <c r="BN254" s="187"/>
      <c r="BO254" s="187"/>
      <c r="BP254" s="187"/>
      <c r="BQ254" s="187"/>
      <c r="BR254" s="187"/>
      <c r="BS254" s="187"/>
      <c r="BT254" s="187"/>
      <c r="BU254" s="187"/>
      <c r="BV254" s="187"/>
    </row>
    <row r="255" spans="1:74" x14ac:dyDescent="0.2">
      <c r="A255" s="193">
        <v>1102360340</v>
      </c>
      <c r="B255" s="194" t="s">
        <v>289</v>
      </c>
      <c r="C255" s="195">
        <v>1102360340</v>
      </c>
      <c r="D255" s="189">
        <f>IFERROR(VLOOKUP(C255,AHORRO!$F$1:$I$10000,3,0),0)</f>
        <v>1320579</v>
      </c>
      <c r="E255" s="189">
        <f>IFERROR(VLOOKUP(C255,AHORRO!$A$1:$D$10000,3,0),0)</f>
        <v>661589</v>
      </c>
      <c r="F255" s="189">
        <f>IFERROR(VLOOKUP(C255,AHORRO!$K$1:$N$10000,3,0),0)</f>
        <v>1250287</v>
      </c>
      <c r="G255" s="189">
        <f>IFERROR(VLOOKUP($C255,PRESTAMOS!$A$1:$C$10000,3,0),0)</f>
        <v>0</v>
      </c>
      <c r="H255" s="189">
        <f>IFERROR(VLOOKUP(C255,PRESTAMOS!$I$1:$K$10000,3,0),0)</f>
        <v>0</v>
      </c>
      <c r="I255" s="190">
        <f>IFERROR(VLOOKUP(C255,PRESTAMOS!$A$1:$G$10000,7,0),0)</f>
        <v>0</v>
      </c>
      <c r="J255" s="190">
        <f>IFERROR(VLOOKUP(C255,PRESTAMOS!$A$1:$G$10000,4,0),0)</f>
        <v>0</v>
      </c>
      <c r="K255" s="189">
        <f>IFERROR(VLOOKUP(C255,PRESTAMOS!$Q$1:$W$10000,3,0),0)</f>
        <v>0</v>
      </c>
      <c r="L255" s="189">
        <f>IFERROR(VLOOKUP(C255,PRESTAMOS!$Y$1:$AE$10000,3,0),0)</f>
        <v>0</v>
      </c>
      <c r="M255" s="190">
        <f>IFERROR(VLOOKUP(C255,PRESTAMOS!$Y$1:$AE$10000,7,0),0)</f>
        <v>0</v>
      </c>
      <c r="N255" s="190">
        <f>IFERROR(VLOOKUP(C255,PRESTAMOS!$Q$1:$T$10000,4,0),0)</f>
        <v>0</v>
      </c>
      <c r="O255" s="189">
        <f>IFERROR(VLOOKUP(C255,PRESTAMOS!$AG$1:$AM$10000,3,0),0)</f>
        <v>0</v>
      </c>
      <c r="P255" s="189">
        <f>IFERROR(VLOOKUP(C255,PRESTAMOS!$AO$1:$AU$10000,3,0),0)</f>
        <v>0</v>
      </c>
      <c r="Q255" s="190">
        <f>IFERROR(VLOOKUP(C255,PRESTAMOS!$AO$1:$AU$10000,7,0),0)</f>
        <v>0</v>
      </c>
      <c r="R255" s="190">
        <f>IFERROR(VLOOKUP(C255,PRESTAMOS!$AG$1:$AM$10000,4,0),0)</f>
        <v>0</v>
      </c>
      <c r="S255" s="189">
        <f>IFERROR(VLOOKUP(C255,PRESTAMOS!$AW$1:$BC$10000,3,0),0)</f>
        <v>0</v>
      </c>
      <c r="T255" s="189">
        <f>IFERROR(VLOOKUP(C255,PRESTAMOS!$BE$1:$BK$10000,3,0),0)</f>
        <v>0</v>
      </c>
      <c r="U255" s="188">
        <f>IFERROR(VLOOKUP(C255,PRESTAMOS!$BE$1:$BK$10000,7,0),0)</f>
        <v>0</v>
      </c>
      <c r="V255" s="190">
        <f>IFERROR(VLOOKUP(C255,PRESTAMOS!$AW$1:$BC$10000,4,0),0)</f>
        <v>0</v>
      </c>
      <c r="W255" s="189">
        <f>IFERROR(VLOOKUP(C255,PRESTAMOS!$BM$1:$BS$10000,3,0),0)</f>
        <v>0</v>
      </c>
      <c r="X255" s="189">
        <f>IFERROR(VLOOKUP(C255,PRESTAMOS!$BU$1:$CA$10000,3,0),0)</f>
        <v>0</v>
      </c>
      <c r="Y255" s="190">
        <f>IFERROR(VLOOKUP(C255,PRESTAMOS!$BU$1:$CA$10000,7,0),0)</f>
        <v>0</v>
      </c>
      <c r="Z255" s="190">
        <f>IFERROR(VLOOKUP(C255,PRESTAMOS!$BM$1:$BS$10000,4,0),0)</f>
        <v>0</v>
      </c>
      <c r="AA255" s="189">
        <f>IFERROR(VLOOKUP(C255,AHORRO!$P$1:$S$10000,3,0),0)</f>
        <v>44675</v>
      </c>
      <c r="AB255" s="190"/>
      <c r="AC255" s="190"/>
      <c r="AD255" s="197"/>
      <c r="AE255" s="187"/>
      <c r="AF255" s="204"/>
      <c r="AG255" s="187"/>
      <c r="AH255" s="187"/>
      <c r="AI255" s="187"/>
      <c r="AJ255" s="187"/>
      <c r="AK255" s="187"/>
      <c r="AL255" s="187"/>
      <c r="AM255" s="187"/>
      <c r="AN255" s="187"/>
      <c r="AO255" s="187"/>
      <c r="AP255" s="187"/>
      <c r="AQ255" s="187"/>
      <c r="AR255" s="187"/>
      <c r="AS255" s="187"/>
      <c r="AT255" s="187"/>
      <c r="AU255" s="187"/>
      <c r="AV255" s="187"/>
      <c r="AW255" s="187"/>
      <c r="AX255" s="187"/>
      <c r="AY255" s="187"/>
      <c r="AZ255" s="187"/>
      <c r="BA255" s="187"/>
      <c r="BB255" s="187"/>
      <c r="BC255" s="187"/>
      <c r="BD255" s="187"/>
      <c r="BE255" s="187"/>
      <c r="BF255" s="187"/>
      <c r="BG255" s="187"/>
      <c r="BH255" s="187"/>
      <c r="BI255" s="187"/>
      <c r="BJ255" s="187"/>
      <c r="BK255" s="187"/>
      <c r="BL255" s="187"/>
      <c r="BM255" s="187"/>
      <c r="BN255" s="187"/>
      <c r="BO255" s="187"/>
      <c r="BP255" s="187"/>
      <c r="BQ255" s="187"/>
      <c r="BR255" s="187"/>
      <c r="BS255" s="187"/>
      <c r="BT255" s="187"/>
      <c r="BU255" s="187"/>
      <c r="BV255" s="187"/>
    </row>
    <row r="256" spans="1:74" x14ac:dyDescent="0.2">
      <c r="A256" s="173">
        <v>37671452</v>
      </c>
      <c r="B256" s="170" t="s">
        <v>681</v>
      </c>
      <c r="C256" s="192">
        <v>37671452</v>
      </c>
      <c r="D256" s="189">
        <f>IFERROR(VLOOKUP(C256,AHORRO!$F$1:$I$10000,3,0),0)</f>
        <v>75801</v>
      </c>
      <c r="E256" s="189">
        <f>IFERROR(VLOOKUP(C256,AHORRO!$A$1:$D$10000,3,0),0)</f>
        <v>101140</v>
      </c>
      <c r="F256" s="189">
        <f>IFERROR(VLOOKUP(C256,AHORRO!$K$1:$N$10000,3,0),0)</f>
        <v>75000</v>
      </c>
      <c r="G256" s="189">
        <f>IFERROR(VLOOKUP($C256,PRESTAMOS!$A$1:$C$10000,3,0),0)</f>
        <v>0</v>
      </c>
      <c r="H256" s="189">
        <f>IFERROR(VLOOKUP(C256,PRESTAMOS!$I$1:$K$10000,3,0),0)</f>
        <v>0</v>
      </c>
      <c r="I256" s="190">
        <f>IFERROR(VLOOKUP(C256,PRESTAMOS!$A$1:$G$10000,7,0),0)</f>
        <v>0</v>
      </c>
      <c r="J256" s="190">
        <f>IFERROR(VLOOKUP(C256,PRESTAMOS!$A$1:$G$10000,4,0),0)</f>
        <v>0</v>
      </c>
      <c r="K256" s="189">
        <f>IFERROR(VLOOKUP(C256,PRESTAMOS!$Q$1:$W$10000,3,0),0)</f>
        <v>0</v>
      </c>
      <c r="L256" s="189">
        <f>IFERROR(VLOOKUP(C256,PRESTAMOS!$Y$1:$AE$10000,3,0),0)</f>
        <v>0</v>
      </c>
      <c r="M256" s="190">
        <f>IFERROR(VLOOKUP(C256,PRESTAMOS!$Y$1:$AE$10000,7,0),0)</f>
        <v>0</v>
      </c>
      <c r="N256" s="190">
        <f>IFERROR(VLOOKUP(C256,PRESTAMOS!$Q$1:$T$10000,4,0),0)</f>
        <v>0</v>
      </c>
      <c r="O256" s="189">
        <f>IFERROR(VLOOKUP(C256,PRESTAMOS!$AG$1:$AM$10000,3,0),0)</f>
        <v>0</v>
      </c>
      <c r="P256" s="189">
        <f>IFERROR(VLOOKUP(C256,PRESTAMOS!$AO$1:$AU$10000,3,0),0)</f>
        <v>0</v>
      </c>
      <c r="Q256" s="190">
        <f>IFERROR(VLOOKUP(C256,PRESTAMOS!$AO$1:$AU$10000,7,0),0)</f>
        <v>0</v>
      </c>
      <c r="R256" s="190">
        <f>IFERROR(VLOOKUP(C256,PRESTAMOS!$AG$1:$AM$10000,4,0),0)</f>
        <v>0</v>
      </c>
      <c r="S256" s="189">
        <f>IFERROR(VLOOKUP(C256,PRESTAMOS!$AW$1:$BC$10000,3,0),0)</f>
        <v>0</v>
      </c>
      <c r="T256" s="189">
        <f>IFERROR(VLOOKUP(C256,PRESTAMOS!$BE$1:$BK$10000,3,0),0)</f>
        <v>0</v>
      </c>
      <c r="U256" s="188">
        <f>IFERROR(VLOOKUP(C256,PRESTAMOS!$BE$1:$BK$10000,7,0),0)</f>
        <v>0</v>
      </c>
      <c r="V256" s="190">
        <f>IFERROR(VLOOKUP(C256,PRESTAMOS!$AW$1:$BC$10000,4,0),0)</f>
        <v>0</v>
      </c>
      <c r="W256" s="189">
        <f>IFERROR(VLOOKUP(C256,PRESTAMOS!$BM$1:$BS$10000,3,0),0)</f>
        <v>0</v>
      </c>
      <c r="X256" s="189">
        <f>IFERROR(VLOOKUP(C256,PRESTAMOS!$BU$1:$CA$10000,3,0),0)</f>
        <v>0</v>
      </c>
      <c r="Y256" s="190">
        <f>IFERROR(VLOOKUP(C256,PRESTAMOS!$BU$1:$CA$10000,7,0),0)</f>
        <v>0</v>
      </c>
      <c r="Z256" s="190">
        <f>IFERROR(VLOOKUP(C256,PRESTAMOS!$BM$1:$BS$10000,4,0),0)</f>
        <v>0</v>
      </c>
      <c r="AA256" s="189">
        <f>IFERROR(VLOOKUP(C256,AHORRO!$P$1:$S$10000,3,0),0)</f>
        <v>1941</v>
      </c>
      <c r="AB256" s="190"/>
      <c r="AC256" s="190"/>
      <c r="AD256" s="197"/>
      <c r="AE256" s="187"/>
      <c r="AF256" s="204"/>
      <c r="AG256" s="187"/>
      <c r="AH256" s="187"/>
      <c r="AI256" s="187"/>
      <c r="AJ256" s="187"/>
      <c r="AK256" s="187"/>
      <c r="AL256" s="187"/>
      <c r="AM256" s="187"/>
      <c r="AN256" s="187"/>
      <c r="AO256" s="187"/>
      <c r="AP256" s="187"/>
      <c r="AQ256" s="187"/>
      <c r="AR256" s="187"/>
      <c r="AS256" s="187"/>
      <c r="AT256" s="187"/>
      <c r="AU256" s="187"/>
      <c r="AV256" s="187"/>
      <c r="AW256" s="187"/>
      <c r="AX256" s="187"/>
      <c r="AY256" s="187"/>
      <c r="AZ256" s="187"/>
      <c r="BA256" s="187"/>
      <c r="BB256" s="187"/>
      <c r="BC256" s="187"/>
      <c r="BD256" s="187"/>
      <c r="BE256" s="187"/>
      <c r="BF256" s="187"/>
      <c r="BG256" s="187"/>
      <c r="BH256" s="187"/>
      <c r="BI256" s="187"/>
      <c r="BJ256" s="187"/>
      <c r="BK256" s="187"/>
      <c r="BL256" s="187"/>
      <c r="BM256" s="187"/>
      <c r="BN256" s="187"/>
      <c r="BO256" s="187"/>
      <c r="BP256" s="187"/>
      <c r="BQ256" s="187"/>
      <c r="BR256" s="187"/>
      <c r="BS256" s="187"/>
      <c r="BT256" s="187"/>
      <c r="BU256" s="187"/>
      <c r="BV256" s="187"/>
    </row>
    <row r="257" spans="1:74" x14ac:dyDescent="0.2">
      <c r="A257" s="173">
        <v>60389397</v>
      </c>
      <c r="B257" s="170" t="s">
        <v>526</v>
      </c>
      <c r="C257" s="192">
        <v>60389397</v>
      </c>
      <c r="D257" s="189">
        <f>IFERROR(VLOOKUP(C257,AHORRO!$F$1:$I$10000,3,0),0)</f>
        <v>157578</v>
      </c>
      <c r="E257" s="189">
        <f>IFERROR(VLOOKUP(C257,AHORRO!$A$1:$D$10000,3,0),0)</f>
        <v>158096</v>
      </c>
      <c r="F257" s="189">
        <f>IFERROR(VLOOKUP(C257,AHORRO!$K$1:$N$10000,3,0),0)</f>
        <v>153300</v>
      </c>
      <c r="G257" s="189">
        <f>IFERROR(VLOOKUP($C257,PRESTAMOS!$A$1:$C$10000,3,0),0)</f>
        <v>52394</v>
      </c>
      <c r="H257" s="189">
        <f>IFERROR(VLOOKUP(C257,PRESTAMOS!$I$1:$K$10000,3,0),0)</f>
        <v>748</v>
      </c>
      <c r="I257" s="190">
        <f>IFERROR(VLOOKUP(C257,PRESTAMOS!$A$1:$G$10000,7,0),0)</f>
        <v>2</v>
      </c>
      <c r="J257" s="190" t="str">
        <f>IFERROR(VLOOKUP(C257,PRESTAMOS!$A$1:$G$10000,4,0),0)</f>
        <v>LIBRE INVERSION</v>
      </c>
      <c r="K257" s="189">
        <f>IFERROR(VLOOKUP(C257,PRESTAMOS!$Q$1:$W$10000,3,0),0)</f>
        <v>258536</v>
      </c>
      <c r="L257" s="189">
        <f>IFERROR(VLOOKUP(C257,PRESTAMOS!$Y$1:$AE$10000,3,0),0)</f>
        <v>22661</v>
      </c>
      <c r="M257" s="190">
        <f>IFERROR(VLOOKUP(C257,PRESTAMOS!$Y$1:$AE$10000,7,0),0)</f>
        <v>17</v>
      </c>
      <c r="N257" s="190" t="str">
        <f>IFERROR(VLOOKUP(C257,PRESTAMOS!$Q$1:$T$10000,4,0),0)</f>
        <v>LIBRE INVERSION</v>
      </c>
      <c r="O257" s="189">
        <f>IFERROR(VLOOKUP(C257,PRESTAMOS!$AG$1:$AM$10000,3,0),0)</f>
        <v>0</v>
      </c>
      <c r="P257" s="189">
        <f>IFERROR(VLOOKUP(C257,PRESTAMOS!$AO$1:$AU$10000,3,0),0)</f>
        <v>0</v>
      </c>
      <c r="Q257" s="190">
        <f>IFERROR(VLOOKUP(C257,PRESTAMOS!$AO$1:$AU$10000,7,0),0)</f>
        <v>0</v>
      </c>
      <c r="R257" s="190">
        <f>IFERROR(VLOOKUP(C257,PRESTAMOS!$AG$1:$AM$10000,4,0),0)</f>
        <v>0</v>
      </c>
      <c r="S257" s="189">
        <f>IFERROR(VLOOKUP(C257,PRESTAMOS!$AW$1:$BC$10000,3,0),0)</f>
        <v>0</v>
      </c>
      <c r="T257" s="189">
        <f>IFERROR(VLOOKUP(C257,PRESTAMOS!$BE$1:$BK$10000,3,0),0)</f>
        <v>0</v>
      </c>
      <c r="U257" s="188">
        <f>IFERROR(VLOOKUP(C257,PRESTAMOS!$BE$1:$BK$10000,7,0),0)</f>
        <v>0</v>
      </c>
      <c r="V257" s="190">
        <f>IFERROR(VLOOKUP(C257,PRESTAMOS!$AW$1:$BC$10000,4,0),0)</f>
        <v>0</v>
      </c>
      <c r="W257" s="189">
        <f>IFERROR(VLOOKUP(C257,PRESTAMOS!$BM$1:$BS$10000,3,0),0)</f>
        <v>0</v>
      </c>
      <c r="X257" s="189">
        <f>IFERROR(VLOOKUP(C257,PRESTAMOS!$BU$1:$CA$10000,3,0),0)</f>
        <v>0</v>
      </c>
      <c r="Y257" s="190">
        <f>IFERROR(VLOOKUP(C257,PRESTAMOS!$BU$1:$CA$10000,7,0),0)</f>
        <v>0</v>
      </c>
      <c r="Z257" s="190">
        <f>IFERROR(VLOOKUP(C257,PRESTAMOS!$BM$1:$BS$10000,4,0),0)</f>
        <v>0</v>
      </c>
      <c r="AA257" s="189">
        <f>IFERROR(VLOOKUP(C257,AHORRO!$P$1:$S$10000,3,0),0)</f>
        <v>6991</v>
      </c>
      <c r="AB257" s="190"/>
      <c r="AC257" s="190"/>
      <c r="AD257" s="197"/>
      <c r="AE257" s="187"/>
      <c r="AF257" s="204"/>
      <c r="AG257" s="187"/>
      <c r="AH257" s="187"/>
      <c r="AI257" s="187"/>
      <c r="AJ257" s="187"/>
      <c r="AK257" s="187"/>
      <c r="AL257" s="187"/>
      <c r="AM257" s="187"/>
      <c r="AN257" s="187"/>
      <c r="AO257" s="187"/>
      <c r="AP257" s="187"/>
      <c r="AQ257" s="187"/>
      <c r="AR257" s="187"/>
      <c r="AS257" s="187"/>
      <c r="AT257" s="187"/>
      <c r="AU257" s="187"/>
      <c r="AV257" s="187"/>
      <c r="AW257" s="187"/>
      <c r="AX257" s="187"/>
      <c r="AY257" s="187"/>
      <c r="AZ257" s="187"/>
      <c r="BA257" s="187"/>
      <c r="BB257" s="187"/>
      <c r="BC257" s="187"/>
      <c r="BD257" s="187"/>
      <c r="BE257" s="187"/>
      <c r="BF257" s="187"/>
      <c r="BG257" s="187"/>
      <c r="BH257" s="187"/>
      <c r="BI257" s="187"/>
      <c r="BJ257" s="187"/>
      <c r="BK257" s="187"/>
      <c r="BL257" s="187"/>
      <c r="BM257" s="187"/>
      <c r="BN257" s="187"/>
      <c r="BO257" s="187"/>
      <c r="BP257" s="187"/>
      <c r="BQ257" s="187"/>
      <c r="BR257" s="187"/>
      <c r="BS257" s="187"/>
      <c r="BT257" s="187"/>
      <c r="BU257" s="187"/>
      <c r="BV257" s="187"/>
    </row>
    <row r="258" spans="1:74" x14ac:dyDescent="0.2">
      <c r="A258" s="173">
        <v>49774217</v>
      </c>
      <c r="B258" s="170" t="s">
        <v>651</v>
      </c>
      <c r="C258" s="173">
        <v>49774217</v>
      </c>
      <c r="D258" s="189">
        <f>IFERROR(VLOOKUP(C258,AHORRO!$F$1:$I$10000,3,0),0)</f>
        <v>245116</v>
      </c>
      <c r="E258" s="189">
        <f>IFERROR(VLOOKUP(C258,AHORRO!$A$1:$D$10000,3,0),0)</f>
        <v>122731</v>
      </c>
      <c r="F258" s="189">
        <f>IFERROR(VLOOKUP(C258,AHORRO!$K$1:$N$10000,3,0),0)</f>
        <v>242400</v>
      </c>
      <c r="G258" s="189">
        <f>IFERROR(VLOOKUP($C258,PRESTAMOS!$A$1:$C$10000,3,0),0)</f>
        <v>1200000</v>
      </c>
      <c r="H258" s="189">
        <f>IFERROR(VLOOKUP(C258,PRESTAMOS!$I$1:$K$10000,3,0),0)</f>
        <v>147661</v>
      </c>
      <c r="I258" s="190">
        <f>IFERROR(VLOOKUP(C258,PRESTAMOS!$A$1:$G$10000,7,0),0)</f>
        <v>24</v>
      </c>
      <c r="J258" s="190" t="str">
        <f>IFERROR(VLOOKUP(C258,PRESTAMOS!$A$1:$G$10000,4,0),0)</f>
        <v>LIBRE INVERSION</v>
      </c>
      <c r="K258" s="189">
        <f>IFERROR(VLOOKUP(C258,PRESTAMOS!$Q$1:$W$10000,3,0),0)</f>
        <v>0</v>
      </c>
      <c r="L258" s="189">
        <f>IFERROR(VLOOKUP(C258,PRESTAMOS!$Y$1:$AE$10000,3,0),0)</f>
        <v>0</v>
      </c>
      <c r="M258" s="190">
        <f>IFERROR(VLOOKUP(C258,PRESTAMOS!$Y$1:$AE$10000,7,0),0)</f>
        <v>0</v>
      </c>
      <c r="N258" s="190">
        <f>IFERROR(VLOOKUP(C258,PRESTAMOS!$Q$1:$T$10000,4,0),0)</f>
        <v>0</v>
      </c>
      <c r="O258" s="189">
        <f>IFERROR(VLOOKUP(C258,PRESTAMOS!$AG$1:$AM$10000,3,0),0)</f>
        <v>0</v>
      </c>
      <c r="P258" s="189">
        <f>IFERROR(VLOOKUP(C258,PRESTAMOS!$AO$1:$AU$10000,3,0),0)</f>
        <v>0</v>
      </c>
      <c r="Q258" s="190">
        <f>IFERROR(VLOOKUP(C258,PRESTAMOS!$AO$1:$AU$10000,7,0),0)</f>
        <v>0</v>
      </c>
      <c r="R258" s="190">
        <f>IFERROR(VLOOKUP(C258,PRESTAMOS!$AG$1:$AM$10000,4,0),0)</f>
        <v>0</v>
      </c>
      <c r="S258" s="189">
        <f>IFERROR(VLOOKUP(C258,PRESTAMOS!$AW$1:$BC$10000,3,0),0)</f>
        <v>0</v>
      </c>
      <c r="T258" s="189">
        <f>IFERROR(VLOOKUP(C258,PRESTAMOS!$BE$1:$BK$10000,3,0),0)</f>
        <v>0</v>
      </c>
      <c r="U258" s="188">
        <f>IFERROR(VLOOKUP(C258,PRESTAMOS!$BE$1:$BK$10000,7,0),0)</f>
        <v>0</v>
      </c>
      <c r="V258" s="190">
        <f>IFERROR(VLOOKUP(C258,PRESTAMOS!$AW$1:$BC$10000,4,0),0)</f>
        <v>0</v>
      </c>
      <c r="W258" s="189">
        <f>IFERROR(VLOOKUP(C258,PRESTAMOS!$BM$1:$BS$10000,3,0),0)</f>
        <v>0</v>
      </c>
      <c r="X258" s="189">
        <f>IFERROR(VLOOKUP(C258,PRESTAMOS!$BU$1:$CA$10000,3,0),0)</f>
        <v>0</v>
      </c>
      <c r="Y258" s="190">
        <f>IFERROR(VLOOKUP(C258,PRESTAMOS!$BU$1:$CA$10000,7,0),0)</f>
        <v>0</v>
      </c>
      <c r="Z258" s="190">
        <f>IFERROR(VLOOKUP(C258,PRESTAMOS!$BM$1:$BS$10000,4,0),0)</f>
        <v>0</v>
      </c>
      <c r="AA258" s="189">
        <f>IFERROR(VLOOKUP(C258,AHORRO!$P$1:$S$10000,3,0),0)</f>
        <v>6696</v>
      </c>
      <c r="AB258" s="190"/>
      <c r="AC258" s="190"/>
      <c r="AD258" s="197"/>
      <c r="AE258" s="187"/>
      <c r="AF258" s="204"/>
      <c r="AG258" s="187"/>
      <c r="AH258" s="187"/>
      <c r="AI258" s="187"/>
      <c r="AJ258" s="187"/>
      <c r="AK258" s="187"/>
      <c r="AL258" s="187"/>
      <c r="AM258" s="187"/>
      <c r="AN258" s="187"/>
      <c r="AO258" s="187"/>
      <c r="AP258" s="187"/>
      <c r="AQ258" s="187"/>
      <c r="AR258" s="187"/>
      <c r="AS258" s="187"/>
      <c r="AT258" s="187"/>
      <c r="AU258" s="187"/>
      <c r="AV258" s="187"/>
      <c r="AW258" s="187"/>
      <c r="AX258" s="187"/>
      <c r="AY258" s="187"/>
      <c r="AZ258" s="187"/>
      <c r="BA258" s="187"/>
      <c r="BB258" s="187"/>
      <c r="BC258" s="187"/>
      <c r="BD258" s="187"/>
      <c r="BE258" s="187"/>
      <c r="BF258" s="187"/>
      <c r="BG258" s="187"/>
      <c r="BH258" s="187"/>
      <c r="BI258" s="187"/>
      <c r="BJ258" s="187"/>
      <c r="BK258" s="187"/>
      <c r="BL258" s="187"/>
      <c r="BM258" s="187"/>
      <c r="BN258" s="187"/>
      <c r="BO258" s="187"/>
      <c r="BP258" s="187"/>
      <c r="BQ258" s="187"/>
      <c r="BR258" s="187"/>
      <c r="BS258" s="187"/>
      <c r="BT258" s="187"/>
      <c r="BU258" s="187"/>
      <c r="BV258" s="187"/>
    </row>
    <row r="259" spans="1:74" x14ac:dyDescent="0.2">
      <c r="A259" s="196" t="s">
        <v>262</v>
      </c>
      <c r="B259" s="194" t="s">
        <v>54</v>
      </c>
      <c r="C259" s="195">
        <v>1065564643</v>
      </c>
      <c r="D259" s="189">
        <f>IFERROR(VLOOKUP(C259,AHORRO!$F$1:$I$10000,3,0),0)</f>
        <v>2916420</v>
      </c>
      <c r="E259" s="189">
        <f>IFERROR(VLOOKUP(C259,AHORRO!$A$1:$D$10000,3,0),0)</f>
        <v>0</v>
      </c>
      <c r="F259" s="189">
        <f>IFERROR(VLOOKUP(C259,AHORRO!$K$1:$N$10000,3,0),0)</f>
        <v>2572365</v>
      </c>
      <c r="G259" s="189">
        <f>IFERROR(VLOOKUP($C259,PRESTAMOS!$A$1:$C$10000,3,0),0)</f>
        <v>3314814</v>
      </c>
      <c r="H259" s="189">
        <f>IFERROR(VLOOKUP(C259,PRESTAMOS!$I$1:$K$10000,3,0),0)</f>
        <v>810376</v>
      </c>
      <c r="I259" s="190">
        <f>IFERROR(VLOOKUP(C259,PRESTAMOS!$A$1:$G$10000,7,0),0)</f>
        <v>47</v>
      </c>
      <c r="J259" s="190" t="str">
        <f>IFERROR(VLOOKUP(C259,PRESTAMOS!$A$1:$G$10000,4,0),0)</f>
        <v>LIBRE INVERSION</v>
      </c>
      <c r="K259" s="189">
        <f>IFERROR(VLOOKUP(C259,PRESTAMOS!$Q$1:$W$10000,3,0),0)</f>
        <v>160049</v>
      </c>
      <c r="L259" s="189">
        <f>IFERROR(VLOOKUP(C259,PRESTAMOS!$Y$1:$AE$10000,3,0),0)</f>
        <v>4591</v>
      </c>
      <c r="M259" s="190">
        <f>IFERROR(VLOOKUP(C259,PRESTAMOS!$Y$1:$AE$10000,7,0),0)</f>
        <v>5</v>
      </c>
      <c r="N259" s="190" t="str">
        <f>IFERROR(VLOOKUP(C259,PRESTAMOS!$Q$1:$T$10000,4,0),0)</f>
        <v>LIBRE INVERSION</v>
      </c>
      <c r="O259" s="189">
        <f>IFERROR(VLOOKUP(C259,PRESTAMOS!$AG$1:$AM$10000,3,0),0)</f>
        <v>600000</v>
      </c>
      <c r="P259" s="189">
        <f>IFERROR(VLOOKUP(C259,PRESTAMOS!$AO$1:$AU$10000,3,0),0)</f>
        <v>19679</v>
      </c>
      <c r="Q259" s="190">
        <f>IFERROR(VLOOKUP(C259,PRESTAMOS!$AO$1:$AU$10000,7,0),0)</f>
        <v>12</v>
      </c>
      <c r="R259" s="190" t="str">
        <f>IFERROR(VLOOKUP(C259,PRESTAMOS!$AG$1:$AM$10000,4,0),0)</f>
        <v>SEGUROS</v>
      </c>
      <c r="S259" s="189">
        <f>IFERROR(VLOOKUP(C259,PRESTAMOS!$AW$1:$BC$10000,3,0),0)</f>
        <v>0</v>
      </c>
      <c r="T259" s="189">
        <f>IFERROR(VLOOKUP(C259,PRESTAMOS!$BE$1:$BK$10000,3,0),0)</f>
        <v>0</v>
      </c>
      <c r="U259" s="188">
        <f>IFERROR(VLOOKUP(C259,PRESTAMOS!$BE$1:$BK$10000,7,0),0)</f>
        <v>0</v>
      </c>
      <c r="V259" s="190">
        <f>IFERROR(VLOOKUP(C259,PRESTAMOS!$AW$1:$BC$10000,4,0),0)</f>
        <v>0</v>
      </c>
      <c r="W259" s="189">
        <f>IFERROR(VLOOKUP(C259,PRESTAMOS!$BM$1:$BS$10000,3,0),0)</f>
        <v>0</v>
      </c>
      <c r="X259" s="189">
        <f>IFERROR(VLOOKUP(C259,PRESTAMOS!$BU$1:$CA$10000,3,0),0)</f>
        <v>0</v>
      </c>
      <c r="Y259" s="190">
        <f>IFERROR(VLOOKUP(C259,PRESTAMOS!$BU$1:$CA$10000,7,0),0)</f>
        <v>0</v>
      </c>
      <c r="Z259" s="190">
        <f>IFERROR(VLOOKUP(C259,PRESTAMOS!$BM$1:$BS$10000,4,0),0)</f>
        <v>0</v>
      </c>
      <c r="AA259" s="189">
        <f>IFERROR(VLOOKUP(C259,AHORRO!$P$1:$S$10000,3,0),0)</f>
        <v>76654</v>
      </c>
      <c r="AB259" s="190"/>
      <c r="AC259" s="190"/>
      <c r="AD259" s="197"/>
      <c r="AE259" s="187"/>
      <c r="AF259" s="204"/>
      <c r="AG259" s="187"/>
      <c r="AH259" s="187"/>
      <c r="AI259" s="187"/>
      <c r="AJ259" s="187"/>
      <c r="AK259" s="187"/>
      <c r="AL259" s="187"/>
      <c r="AM259" s="187"/>
      <c r="AN259" s="187"/>
      <c r="AO259" s="187"/>
      <c r="AP259" s="187"/>
      <c r="AQ259" s="187"/>
      <c r="AR259" s="187"/>
      <c r="AS259" s="187"/>
      <c r="AT259" s="187"/>
      <c r="AU259" s="187"/>
      <c r="AV259" s="187"/>
      <c r="AW259" s="187"/>
      <c r="AX259" s="187"/>
      <c r="AY259" s="187"/>
      <c r="AZ259" s="187"/>
      <c r="BA259" s="187"/>
      <c r="BB259" s="187"/>
      <c r="BC259" s="187"/>
      <c r="BD259" s="187"/>
      <c r="BE259" s="187"/>
      <c r="BF259" s="187"/>
      <c r="BG259" s="187"/>
      <c r="BH259" s="187"/>
      <c r="BI259" s="187"/>
      <c r="BJ259" s="187"/>
      <c r="BK259" s="187"/>
      <c r="BL259" s="187"/>
      <c r="BM259" s="187"/>
      <c r="BN259" s="187"/>
      <c r="BO259" s="187"/>
      <c r="BP259" s="187"/>
      <c r="BQ259" s="187"/>
      <c r="BR259" s="187"/>
      <c r="BS259" s="187"/>
      <c r="BT259" s="187"/>
      <c r="BU259" s="187"/>
      <c r="BV259" s="187"/>
    </row>
    <row r="260" spans="1:74" x14ac:dyDescent="0.2">
      <c r="A260" s="186" t="s">
        <v>237</v>
      </c>
      <c r="B260" s="187" t="s">
        <v>126</v>
      </c>
      <c r="C260" s="188">
        <v>60378303</v>
      </c>
      <c r="D260" s="189">
        <f>IFERROR(VLOOKUP(C260,AHORRO!$F$1:$I$10000,3,0),0)</f>
        <v>2177789</v>
      </c>
      <c r="E260" s="189">
        <f>IFERROR(VLOOKUP(C260,AHORRO!$A$1:$D$10000,3,0),0)</f>
        <v>36301</v>
      </c>
      <c r="F260" s="189">
        <f>IFERROR(VLOOKUP(C260,AHORRO!$K$1:$N$10000,3,0),0)</f>
        <v>2585055</v>
      </c>
      <c r="G260" s="189">
        <f>IFERROR(VLOOKUP($C260,PRESTAMOS!$A$1:$C$10000,3,0),0)</f>
        <v>1600000</v>
      </c>
      <c r="H260" s="189">
        <f>IFERROR(VLOOKUP(C260,PRESTAMOS!$I$1:$K$10000,3,0),0)</f>
        <v>183791</v>
      </c>
      <c r="I260" s="190">
        <f>IFERROR(VLOOKUP(C260,PRESTAMOS!$A$1:$G$10000,7,0),0)</f>
        <v>36</v>
      </c>
      <c r="J260" s="190" t="str">
        <f>IFERROR(VLOOKUP(C260,PRESTAMOS!$A$1:$G$10000,4,0),0)</f>
        <v>MEJORAS LOCATIVAS</v>
      </c>
      <c r="K260" s="189">
        <f>IFERROR(VLOOKUP(C260,PRESTAMOS!$Q$1:$W$10000,3,0),0)</f>
        <v>0</v>
      </c>
      <c r="L260" s="189">
        <f>IFERROR(VLOOKUP(C260,PRESTAMOS!$Y$1:$AE$10000,3,0),0)</f>
        <v>0</v>
      </c>
      <c r="M260" s="190">
        <f>IFERROR(VLOOKUP(C260,PRESTAMOS!$Y$1:$AE$10000,7,0),0)</f>
        <v>0</v>
      </c>
      <c r="N260" s="190">
        <f>IFERROR(VLOOKUP(C260,PRESTAMOS!$Q$1:$T$10000,4,0),0)</f>
        <v>0</v>
      </c>
      <c r="O260" s="189">
        <f>IFERROR(VLOOKUP(C260,PRESTAMOS!$AG$1:$AM$10000,3,0),0)</f>
        <v>0</v>
      </c>
      <c r="P260" s="189">
        <f>IFERROR(VLOOKUP(C260,PRESTAMOS!$AO$1:$AU$10000,3,0),0)</f>
        <v>0</v>
      </c>
      <c r="Q260" s="190">
        <f>IFERROR(VLOOKUP(C260,PRESTAMOS!$AO$1:$AU$10000,7,0),0)</f>
        <v>0</v>
      </c>
      <c r="R260" s="190">
        <f>IFERROR(VLOOKUP(C260,PRESTAMOS!$AG$1:$AM$10000,4,0),0)</f>
        <v>0</v>
      </c>
      <c r="S260" s="189">
        <f>IFERROR(VLOOKUP(C260,PRESTAMOS!$AW$1:$BC$10000,3,0),0)</f>
        <v>0</v>
      </c>
      <c r="T260" s="189">
        <f>IFERROR(VLOOKUP(C260,PRESTAMOS!$BE$1:$BK$10000,3,0),0)</f>
        <v>0</v>
      </c>
      <c r="U260" s="188">
        <f>IFERROR(VLOOKUP(C260,PRESTAMOS!$BE$1:$BK$10000,7,0),0)</f>
        <v>0</v>
      </c>
      <c r="V260" s="190">
        <f>IFERROR(VLOOKUP(C260,PRESTAMOS!$AW$1:$BC$10000,4,0),0)</f>
        <v>0</v>
      </c>
      <c r="W260" s="189">
        <f>IFERROR(VLOOKUP(C260,PRESTAMOS!$BM$1:$BS$10000,3,0),0)</f>
        <v>0</v>
      </c>
      <c r="X260" s="189">
        <f>IFERROR(VLOOKUP(C260,PRESTAMOS!$BU$1:$CA$10000,3,0),0)</f>
        <v>0</v>
      </c>
      <c r="Y260" s="190">
        <f>IFERROR(VLOOKUP(C260,PRESTAMOS!$BU$1:$CA$10000,7,0),0)</f>
        <v>0</v>
      </c>
      <c r="Z260" s="190">
        <f>IFERROR(VLOOKUP(C260,PRESTAMOS!$BM$1:$BS$10000,4,0),0)</f>
        <v>0</v>
      </c>
      <c r="AA260" s="189">
        <f>IFERROR(VLOOKUP(C260,AHORRO!$P$1:$S$10000,3,0),0)</f>
        <v>72269</v>
      </c>
      <c r="AB260" s="190"/>
      <c r="AC260" s="190"/>
      <c r="AD260" s="197"/>
      <c r="AE260" s="187"/>
      <c r="AF260" s="204"/>
      <c r="AG260" s="187"/>
      <c r="AH260" s="187"/>
      <c r="AI260" s="187"/>
      <c r="AJ260" s="187"/>
      <c r="AK260" s="187"/>
      <c r="AL260" s="187"/>
      <c r="AM260" s="187"/>
      <c r="AN260" s="187"/>
      <c r="AO260" s="187"/>
      <c r="AP260" s="187"/>
      <c r="AQ260" s="187"/>
      <c r="AR260" s="187"/>
      <c r="AS260" s="187"/>
      <c r="AT260" s="187"/>
      <c r="AU260" s="187"/>
      <c r="AV260" s="187"/>
      <c r="AW260" s="187"/>
      <c r="AX260" s="187"/>
      <c r="AY260" s="187"/>
      <c r="AZ260" s="187"/>
      <c r="BA260" s="187"/>
      <c r="BB260" s="187"/>
      <c r="BC260" s="187"/>
      <c r="BD260" s="187"/>
      <c r="BE260" s="187"/>
      <c r="BF260" s="187"/>
      <c r="BG260" s="187"/>
      <c r="BH260" s="187"/>
      <c r="BI260" s="187"/>
      <c r="BJ260" s="187"/>
      <c r="BK260" s="187"/>
      <c r="BL260" s="187"/>
      <c r="BM260" s="187"/>
      <c r="BN260" s="187"/>
      <c r="BO260" s="187"/>
      <c r="BP260" s="187"/>
      <c r="BQ260" s="187"/>
      <c r="BR260" s="187"/>
      <c r="BS260" s="187"/>
      <c r="BT260" s="187"/>
      <c r="BU260" s="187"/>
      <c r="BV260" s="187"/>
    </row>
    <row r="261" spans="1:74" x14ac:dyDescent="0.2">
      <c r="A261" s="173">
        <v>49743481</v>
      </c>
      <c r="B261" s="170" t="s">
        <v>472</v>
      </c>
      <c r="C261" s="192">
        <v>49743481</v>
      </c>
      <c r="D261" s="189">
        <f>IFERROR(VLOOKUP(C261,AHORRO!$F$1:$I$10000,3,0),0)</f>
        <v>1526035</v>
      </c>
      <c r="E261" s="189">
        <f>IFERROR(VLOOKUP(C261,AHORRO!$A$1:$D$10000,3,0),0)</f>
        <v>0</v>
      </c>
      <c r="F261" s="189">
        <f>IFERROR(VLOOKUP(C261,AHORRO!$K$1:$N$10000,3,0),0)</f>
        <v>1478890</v>
      </c>
      <c r="G261" s="189">
        <f>IFERROR(VLOOKUP($C261,PRESTAMOS!$A$1:$C$10000,3,0),0)</f>
        <v>1381096</v>
      </c>
      <c r="H261" s="189">
        <f>IFERROR(VLOOKUP(C261,PRESTAMOS!$I$1:$K$10000,3,0),0)</f>
        <v>285464</v>
      </c>
      <c r="I261" s="190">
        <f>IFERROR(VLOOKUP(C261,PRESTAMOS!$A$1:$G$10000,7,0),0)</f>
        <v>40</v>
      </c>
      <c r="J261" s="190" t="str">
        <f>IFERROR(VLOOKUP(C261,PRESTAMOS!$A$1:$G$10000,4,0),0)</f>
        <v>LIBRE INVERSION</v>
      </c>
      <c r="K261" s="189">
        <f>IFERROR(VLOOKUP(C261,PRESTAMOS!$Q$1:$W$10000,3,0),0)</f>
        <v>1073443</v>
      </c>
      <c r="L261" s="189">
        <f>IFERROR(VLOOKUP(C261,PRESTAMOS!$Y$1:$AE$10000,3,0),0)</f>
        <v>176477</v>
      </c>
      <c r="M261" s="190">
        <f>IFERROR(VLOOKUP(C261,PRESTAMOS!$Y$1:$AE$10000,7,0),0)</f>
        <v>32</v>
      </c>
      <c r="N261" s="190" t="str">
        <f>IFERROR(VLOOKUP(C261,PRESTAMOS!$Q$1:$T$10000,4,0),0)</f>
        <v>LIBRE INVERSION</v>
      </c>
      <c r="O261" s="189">
        <f>IFERROR(VLOOKUP(C261,PRESTAMOS!$AG$1:$AM$10000,3,0),0)</f>
        <v>500000</v>
      </c>
      <c r="P261" s="189">
        <f>IFERROR(VLOOKUP(C261,PRESTAMOS!$AO$1:$AU$10000,3,0),0)</f>
        <v>31411</v>
      </c>
      <c r="Q261" s="190">
        <f>IFERROR(VLOOKUP(C261,PRESTAMOS!$AO$1:$AU$10000,7,0),0)</f>
        <v>12</v>
      </c>
      <c r="R261" s="190" t="str">
        <f>IFERROR(VLOOKUP(C261,PRESTAMOS!$AG$1:$AM$10000,4,0),0)</f>
        <v>LIBRE INVERSION</v>
      </c>
      <c r="S261" s="189">
        <f>IFERROR(VLOOKUP(C261,PRESTAMOS!$AW$1:$BC$10000,3,0),0)</f>
        <v>0</v>
      </c>
      <c r="T261" s="189">
        <f>IFERROR(VLOOKUP(C261,PRESTAMOS!$BE$1:$BK$10000,3,0),0)</f>
        <v>0</v>
      </c>
      <c r="U261" s="188">
        <f>IFERROR(VLOOKUP(C261,PRESTAMOS!$BE$1:$BK$10000,7,0),0)</f>
        <v>0</v>
      </c>
      <c r="V261" s="190">
        <f>IFERROR(VLOOKUP(C261,PRESTAMOS!$AW$1:$BC$10000,4,0),0)</f>
        <v>0</v>
      </c>
      <c r="W261" s="189">
        <f>IFERROR(VLOOKUP(C261,PRESTAMOS!$BM$1:$BS$10000,3,0),0)</f>
        <v>0</v>
      </c>
      <c r="X261" s="189">
        <f>IFERROR(VLOOKUP(C261,PRESTAMOS!$BU$1:$CA$10000,3,0),0)</f>
        <v>0</v>
      </c>
      <c r="Y261" s="190">
        <f>IFERROR(VLOOKUP(C261,PRESTAMOS!$BU$1:$CA$10000,7,0),0)</f>
        <v>0</v>
      </c>
      <c r="Z261" s="190">
        <f>IFERROR(VLOOKUP(C261,PRESTAMOS!$BM$1:$BS$10000,4,0),0)</f>
        <v>0</v>
      </c>
      <c r="AA261" s="189">
        <f>IFERROR(VLOOKUP(C261,AHORRO!$P$1:$S$10000,3,0),0)</f>
        <v>33324</v>
      </c>
      <c r="AB261" s="190"/>
      <c r="AC261" s="190"/>
      <c r="AD261" s="197"/>
      <c r="AE261" s="187"/>
      <c r="AF261" s="204"/>
      <c r="AG261" s="187"/>
      <c r="AH261" s="187"/>
      <c r="AI261" s="187"/>
      <c r="AJ261" s="187"/>
      <c r="AK261" s="187"/>
      <c r="AL261" s="187"/>
      <c r="AM261" s="187"/>
      <c r="AN261" s="187"/>
      <c r="AO261" s="187"/>
      <c r="AP261" s="187"/>
      <c r="AQ261" s="187"/>
      <c r="AR261" s="187"/>
      <c r="AS261" s="187"/>
      <c r="AT261" s="187"/>
      <c r="AU261" s="187"/>
      <c r="AV261" s="187"/>
      <c r="AW261" s="187"/>
      <c r="AX261" s="187"/>
      <c r="AY261" s="187"/>
      <c r="AZ261" s="187"/>
      <c r="BA261" s="187"/>
      <c r="BB261" s="187"/>
      <c r="BC261" s="187"/>
      <c r="BD261" s="187"/>
      <c r="BE261" s="187"/>
      <c r="BF261" s="187"/>
      <c r="BG261" s="187"/>
      <c r="BH261" s="187"/>
      <c r="BI261" s="187"/>
      <c r="BJ261" s="187"/>
      <c r="BK261" s="187"/>
      <c r="BL261" s="187"/>
      <c r="BM261" s="187"/>
      <c r="BN261" s="187"/>
      <c r="BO261" s="187"/>
      <c r="BP261" s="187"/>
      <c r="BQ261" s="187"/>
      <c r="BR261" s="187"/>
      <c r="BS261" s="187"/>
      <c r="BT261" s="187"/>
      <c r="BU261" s="187"/>
      <c r="BV261" s="187"/>
    </row>
    <row r="262" spans="1:74" x14ac:dyDescent="0.2">
      <c r="A262" s="186">
        <v>63452713</v>
      </c>
      <c r="B262" s="187" t="s">
        <v>108</v>
      </c>
      <c r="C262" s="188">
        <v>63452713</v>
      </c>
      <c r="D262" s="189">
        <f>IFERROR(VLOOKUP(C262,AHORRO!$F$1:$I$10000,3,0),0)</f>
        <v>3416701</v>
      </c>
      <c r="E262" s="189">
        <f>IFERROR(VLOOKUP(C262,AHORRO!$A$1:$D$10000,3,0),0)</f>
        <v>303816</v>
      </c>
      <c r="F262" s="189">
        <f>IFERROR(VLOOKUP(C262,AHORRO!$K$1:$N$10000,3,0),0)</f>
        <v>2969446</v>
      </c>
      <c r="G262" s="189">
        <f>IFERROR(VLOOKUP($C262,PRESTAMOS!$A$1:$C$10000,3,0),0)</f>
        <v>0</v>
      </c>
      <c r="H262" s="189">
        <f>IFERROR(VLOOKUP(C262,PRESTAMOS!$I$1:$K$10000,3,0),0)</f>
        <v>0</v>
      </c>
      <c r="I262" s="190">
        <f>IFERROR(VLOOKUP(C262,PRESTAMOS!$A$1:$G$10000,7,0),0)</f>
        <v>0</v>
      </c>
      <c r="J262" s="190">
        <f>IFERROR(VLOOKUP(C262,PRESTAMOS!$A$1:$G$10000,4,0),0)</f>
        <v>0</v>
      </c>
      <c r="K262" s="189">
        <f>IFERROR(VLOOKUP(C262,PRESTAMOS!$Q$1:$W$10000,3,0),0)</f>
        <v>0</v>
      </c>
      <c r="L262" s="189">
        <f>IFERROR(VLOOKUP(C262,PRESTAMOS!$Y$1:$AE$10000,3,0),0)</f>
        <v>0</v>
      </c>
      <c r="M262" s="190">
        <f>IFERROR(VLOOKUP(C262,PRESTAMOS!$Y$1:$AE$10000,7,0),0)</f>
        <v>0</v>
      </c>
      <c r="N262" s="190">
        <f>IFERROR(VLOOKUP(C262,PRESTAMOS!$Q$1:$T$10000,4,0),0)</f>
        <v>0</v>
      </c>
      <c r="O262" s="189">
        <f>IFERROR(VLOOKUP(C262,PRESTAMOS!$AG$1:$AM$10000,3,0),0)</f>
        <v>0</v>
      </c>
      <c r="P262" s="189">
        <f>IFERROR(VLOOKUP(C262,PRESTAMOS!$AO$1:$AU$10000,3,0),0)</f>
        <v>0</v>
      </c>
      <c r="Q262" s="190">
        <f>IFERROR(VLOOKUP(C262,PRESTAMOS!$AO$1:$AU$10000,7,0),0)</f>
        <v>0</v>
      </c>
      <c r="R262" s="190">
        <f>IFERROR(VLOOKUP(C262,PRESTAMOS!$AG$1:$AM$10000,4,0),0)</f>
        <v>0</v>
      </c>
      <c r="S262" s="189">
        <f>IFERROR(VLOOKUP(C262,PRESTAMOS!$AW$1:$BC$10000,3,0),0)</f>
        <v>0</v>
      </c>
      <c r="T262" s="189">
        <f>IFERROR(VLOOKUP(C262,PRESTAMOS!$BE$1:$BK$10000,3,0),0)</f>
        <v>0</v>
      </c>
      <c r="U262" s="188">
        <f>IFERROR(VLOOKUP(C262,PRESTAMOS!$BE$1:$BK$10000,7,0),0)</f>
        <v>0</v>
      </c>
      <c r="V262" s="190">
        <f>IFERROR(VLOOKUP(C262,PRESTAMOS!$AW$1:$BC$10000,4,0),0)</f>
        <v>0</v>
      </c>
      <c r="W262" s="189">
        <f>IFERROR(VLOOKUP(C262,PRESTAMOS!$BM$1:$BS$10000,3,0),0)</f>
        <v>0</v>
      </c>
      <c r="X262" s="189">
        <f>IFERROR(VLOOKUP(C262,PRESTAMOS!$BU$1:$CA$10000,3,0),0)</f>
        <v>0</v>
      </c>
      <c r="Y262" s="190">
        <f>IFERROR(VLOOKUP(C262,PRESTAMOS!$BU$1:$CA$10000,7,0),0)</f>
        <v>0</v>
      </c>
      <c r="Z262" s="190">
        <f>IFERROR(VLOOKUP(C262,PRESTAMOS!$BM$1:$BS$10000,4,0),0)</f>
        <v>0</v>
      </c>
      <c r="AA262" s="189">
        <f>IFERROR(VLOOKUP(C262,AHORRO!$P$1:$S$10000,3,0),0)</f>
        <v>83116</v>
      </c>
      <c r="AB262" s="190"/>
      <c r="AC262" s="190"/>
      <c r="AD262" s="197"/>
      <c r="AE262" s="187"/>
      <c r="AF262" s="204"/>
      <c r="AG262" s="187"/>
      <c r="AH262" s="187"/>
      <c r="AI262" s="187"/>
      <c r="AJ262" s="187"/>
      <c r="AK262" s="187"/>
      <c r="AL262" s="187"/>
      <c r="AM262" s="187"/>
      <c r="AN262" s="187"/>
      <c r="AO262" s="187"/>
      <c r="AP262" s="187"/>
      <c r="AQ262" s="187"/>
      <c r="AR262" s="187"/>
      <c r="AS262" s="187"/>
      <c r="AT262" s="187"/>
      <c r="AU262" s="187"/>
      <c r="AV262" s="187"/>
      <c r="AW262" s="187"/>
      <c r="AX262" s="187"/>
      <c r="AY262" s="187"/>
      <c r="AZ262" s="187"/>
      <c r="BA262" s="187"/>
      <c r="BB262" s="187"/>
      <c r="BC262" s="187"/>
      <c r="BD262" s="187"/>
      <c r="BE262" s="187"/>
      <c r="BF262" s="187"/>
      <c r="BG262" s="187"/>
      <c r="BH262" s="187"/>
      <c r="BI262" s="187"/>
      <c r="BJ262" s="187"/>
      <c r="BK262" s="187"/>
      <c r="BL262" s="187"/>
      <c r="BM262" s="187"/>
      <c r="BN262" s="187"/>
      <c r="BO262" s="187"/>
      <c r="BP262" s="187"/>
      <c r="BQ262" s="187"/>
      <c r="BR262" s="187"/>
      <c r="BS262" s="187"/>
      <c r="BT262" s="187"/>
      <c r="BU262" s="187"/>
      <c r="BV262" s="187"/>
    </row>
    <row r="263" spans="1:74" x14ac:dyDescent="0.2">
      <c r="A263" s="186">
        <v>13512563</v>
      </c>
      <c r="B263" s="187" t="s">
        <v>375</v>
      </c>
      <c r="C263" s="188">
        <v>13512563</v>
      </c>
      <c r="D263" s="189">
        <f>IFERROR(VLOOKUP(C263,AHORRO!$F$1:$I$10000,3,0),0)</f>
        <v>287059</v>
      </c>
      <c r="E263" s="189">
        <f>IFERROR(VLOOKUP(C263,AHORRO!$A$1:$D$10000,3,0),0)</f>
        <v>94068</v>
      </c>
      <c r="F263" s="189">
        <f>IFERROR(VLOOKUP(C263,AHORRO!$K$1:$N$10000,3,0),0)</f>
        <v>275221</v>
      </c>
      <c r="G263" s="189">
        <f>IFERROR(VLOOKUP($C263,PRESTAMOS!$A$1:$C$10000,3,0),0)</f>
        <v>126809</v>
      </c>
      <c r="H263" s="189">
        <f>IFERROR(VLOOKUP(C263,PRESTAMOS!$I$1:$K$10000,3,0),0)</f>
        <v>2547</v>
      </c>
      <c r="I263" s="190">
        <f>IFERROR(VLOOKUP(C263,PRESTAMOS!$A$1:$G$10000,7,0),0)</f>
        <v>4</v>
      </c>
      <c r="J263" s="190" t="str">
        <f>IFERROR(VLOOKUP(C263,PRESTAMOS!$A$1:$G$10000,4,0),0)</f>
        <v>EQUIPOS Y ENSERES</v>
      </c>
      <c r="K263" s="189">
        <f>IFERROR(VLOOKUP(C263,PRESTAMOS!$Q$1:$W$10000,3,0),0)</f>
        <v>448556</v>
      </c>
      <c r="L263" s="189">
        <f>IFERROR(VLOOKUP(C263,PRESTAMOS!$Y$1:$AE$10000,3,0),0)</f>
        <v>37076</v>
      </c>
      <c r="M263" s="190">
        <f>IFERROR(VLOOKUP(C263,PRESTAMOS!$Y$1:$AE$10000,7,0),0)</f>
        <v>16</v>
      </c>
      <c r="N263" s="190" t="str">
        <f>IFERROR(VLOOKUP(C263,PRESTAMOS!$Q$1:$T$10000,4,0),0)</f>
        <v>LIBRE INVERSION</v>
      </c>
      <c r="O263" s="189">
        <f>IFERROR(VLOOKUP(C263,PRESTAMOS!$AG$1:$AM$10000,3,0),0)</f>
        <v>1366878</v>
      </c>
      <c r="P263" s="189">
        <f>IFERROR(VLOOKUP(C263,PRESTAMOS!$AO$1:$AU$10000,3,0),0)</f>
        <v>170574</v>
      </c>
      <c r="Q263" s="190">
        <f>IFERROR(VLOOKUP(C263,PRESTAMOS!$AO$1:$AU$10000,7,0),0)</f>
        <v>36</v>
      </c>
      <c r="R263" s="190" t="str">
        <f>IFERROR(VLOOKUP(C263,PRESTAMOS!$AG$1:$AM$10000,4,0),0)</f>
        <v>CREDITO NAVIDEÑO</v>
      </c>
      <c r="S263" s="189">
        <f>IFERROR(VLOOKUP(C263,PRESTAMOS!$AW$1:$BC$10000,3,0),0)</f>
        <v>0</v>
      </c>
      <c r="T263" s="189">
        <f>IFERROR(VLOOKUP(C263,PRESTAMOS!$BE$1:$BK$10000,3,0),0)</f>
        <v>0</v>
      </c>
      <c r="U263" s="188">
        <f>IFERROR(VLOOKUP(C263,PRESTAMOS!$BE$1:$BK$10000,7,0),0)</f>
        <v>0</v>
      </c>
      <c r="V263" s="190">
        <f>IFERROR(VLOOKUP(C263,PRESTAMOS!$AW$1:$BC$10000,4,0),0)</f>
        <v>0</v>
      </c>
      <c r="W263" s="189">
        <f>IFERROR(VLOOKUP(C263,PRESTAMOS!$BM$1:$BS$10000,3,0),0)</f>
        <v>0</v>
      </c>
      <c r="X263" s="189">
        <f>IFERROR(VLOOKUP(C263,PRESTAMOS!$BU$1:$CA$10000,3,0),0)</f>
        <v>0</v>
      </c>
      <c r="Y263" s="190">
        <f>IFERROR(VLOOKUP(C263,PRESTAMOS!$BU$1:$CA$10000,7,0),0)</f>
        <v>0</v>
      </c>
      <c r="Z263" s="190">
        <f>IFERROR(VLOOKUP(C263,PRESTAMOS!$BM$1:$BS$10000,4,0),0)</f>
        <v>0</v>
      </c>
      <c r="AA263" s="189">
        <f>IFERROR(VLOOKUP(C263,AHORRO!$P$1:$S$10000,3,0),0)</f>
        <v>19737</v>
      </c>
      <c r="AB263" s="190"/>
      <c r="AC263" s="190"/>
      <c r="AD263" s="197"/>
      <c r="AE263" s="187"/>
      <c r="AF263" s="204"/>
      <c r="AG263" s="187"/>
      <c r="AH263" s="187"/>
      <c r="AI263" s="187"/>
      <c r="AJ263" s="187"/>
      <c r="AK263" s="187"/>
      <c r="AL263" s="187"/>
      <c r="AM263" s="187"/>
      <c r="AN263" s="187"/>
      <c r="AO263" s="187"/>
      <c r="AP263" s="187"/>
      <c r="AQ263" s="187"/>
      <c r="AR263" s="187"/>
      <c r="AS263" s="187"/>
      <c r="AT263" s="187"/>
      <c r="AU263" s="187"/>
      <c r="AV263" s="187"/>
      <c r="AW263" s="187"/>
      <c r="AX263" s="187"/>
      <c r="AY263" s="187"/>
      <c r="AZ263" s="187"/>
      <c r="BA263" s="187"/>
      <c r="BB263" s="187"/>
      <c r="BC263" s="187"/>
      <c r="BD263" s="187"/>
      <c r="BE263" s="187"/>
      <c r="BF263" s="187"/>
      <c r="BG263" s="187"/>
      <c r="BH263" s="187"/>
      <c r="BI263" s="187"/>
      <c r="BJ263" s="187"/>
      <c r="BK263" s="187"/>
      <c r="BL263" s="187"/>
      <c r="BM263" s="187"/>
      <c r="BN263" s="187"/>
      <c r="BO263" s="187"/>
      <c r="BP263" s="187"/>
      <c r="BQ263" s="187"/>
      <c r="BR263" s="187"/>
      <c r="BS263" s="187"/>
      <c r="BT263" s="187"/>
      <c r="BU263" s="187"/>
      <c r="BV263" s="187"/>
    </row>
    <row r="264" spans="1:74" x14ac:dyDescent="0.2">
      <c r="A264" s="193">
        <v>1093746597</v>
      </c>
      <c r="B264" s="194" t="s">
        <v>297</v>
      </c>
      <c r="C264" s="195">
        <v>1093746597</v>
      </c>
      <c r="D264" s="189">
        <f>IFERROR(VLOOKUP(C264,AHORRO!$F$1:$I$10000,3,0),0)</f>
        <v>1393487</v>
      </c>
      <c r="E264" s="189">
        <f>IFERROR(VLOOKUP(C264,AHORRO!$A$1:$D$10000,3,0),0)</f>
        <v>131003</v>
      </c>
      <c r="F264" s="189">
        <f>IFERROR(VLOOKUP(C264,AHORRO!$K$1:$N$10000,3,0),0)</f>
        <v>1316958</v>
      </c>
      <c r="G264" s="189">
        <f>IFERROR(VLOOKUP($C264,PRESTAMOS!$A$1:$C$10000,3,0),0)</f>
        <v>0</v>
      </c>
      <c r="H264" s="189">
        <f>IFERROR(VLOOKUP(C264,PRESTAMOS!$I$1:$K$10000,3,0),0)</f>
        <v>0</v>
      </c>
      <c r="I264" s="190">
        <f>IFERROR(VLOOKUP(C264,PRESTAMOS!$A$1:$G$10000,7,0),0)</f>
        <v>0</v>
      </c>
      <c r="J264" s="190">
        <f>IFERROR(VLOOKUP(C264,PRESTAMOS!$A$1:$G$10000,4,0),0)</f>
        <v>0</v>
      </c>
      <c r="K264" s="189">
        <f>IFERROR(VLOOKUP(C264,PRESTAMOS!$Q$1:$W$10000,3,0),0)</f>
        <v>0</v>
      </c>
      <c r="L264" s="189">
        <f>IFERROR(VLOOKUP(C264,PRESTAMOS!$Y$1:$AE$10000,3,0),0)</f>
        <v>0</v>
      </c>
      <c r="M264" s="190">
        <f>IFERROR(VLOOKUP(C264,PRESTAMOS!$Y$1:$AE$10000,7,0),0)</f>
        <v>0</v>
      </c>
      <c r="N264" s="190">
        <f>IFERROR(VLOOKUP(C264,PRESTAMOS!$Q$1:$T$10000,4,0),0)</f>
        <v>0</v>
      </c>
      <c r="O264" s="189">
        <f>IFERROR(VLOOKUP(C264,PRESTAMOS!$AG$1:$AM$10000,3,0),0)</f>
        <v>0</v>
      </c>
      <c r="P264" s="189">
        <f>IFERROR(VLOOKUP(C264,PRESTAMOS!$AO$1:$AU$10000,3,0),0)</f>
        <v>0</v>
      </c>
      <c r="Q264" s="190">
        <f>IFERROR(VLOOKUP(C264,PRESTAMOS!$AO$1:$AU$10000,7,0),0)</f>
        <v>0</v>
      </c>
      <c r="R264" s="190">
        <f>IFERROR(VLOOKUP(C264,PRESTAMOS!$AG$1:$AM$10000,4,0),0)</f>
        <v>0</v>
      </c>
      <c r="S264" s="189">
        <f>IFERROR(VLOOKUP(C264,PRESTAMOS!$AW$1:$BC$10000,3,0),0)</f>
        <v>0</v>
      </c>
      <c r="T264" s="189">
        <f>IFERROR(VLOOKUP(C264,PRESTAMOS!$BE$1:$BK$10000,3,0),0)</f>
        <v>0</v>
      </c>
      <c r="U264" s="188">
        <f>IFERROR(VLOOKUP(C264,PRESTAMOS!$BE$1:$BK$10000,7,0),0)</f>
        <v>0</v>
      </c>
      <c r="V264" s="190">
        <f>IFERROR(VLOOKUP(C264,PRESTAMOS!$AW$1:$BC$10000,4,0),0)</f>
        <v>0</v>
      </c>
      <c r="W264" s="189">
        <f>IFERROR(VLOOKUP(C264,PRESTAMOS!$BM$1:$BS$10000,3,0),0)</f>
        <v>0</v>
      </c>
      <c r="X264" s="189">
        <f>IFERROR(VLOOKUP(C264,PRESTAMOS!$BU$1:$CA$10000,3,0),0)</f>
        <v>0</v>
      </c>
      <c r="Y264" s="190">
        <f>IFERROR(VLOOKUP(C264,PRESTAMOS!$BU$1:$CA$10000,7,0),0)</f>
        <v>0</v>
      </c>
      <c r="Z264" s="190">
        <f>IFERROR(VLOOKUP(C264,PRESTAMOS!$BM$1:$BS$10000,4,0),0)</f>
        <v>0</v>
      </c>
      <c r="AA264" s="189">
        <f>IFERROR(VLOOKUP(C264,AHORRO!$P$1:$S$10000,3,0),0)</f>
        <v>34533</v>
      </c>
      <c r="AB264" s="190"/>
      <c r="AC264" s="190"/>
      <c r="AD264" s="197"/>
      <c r="AE264" s="187"/>
      <c r="AF264" s="204"/>
      <c r="AG264" s="187"/>
      <c r="AH264" s="187"/>
      <c r="AI264" s="187"/>
      <c r="AJ264" s="187"/>
      <c r="AK264" s="187"/>
      <c r="AL264" s="187"/>
      <c r="AM264" s="187"/>
      <c r="AN264" s="187"/>
      <c r="AO264" s="187"/>
      <c r="AP264" s="187"/>
      <c r="AQ264" s="187"/>
      <c r="AR264" s="187"/>
      <c r="AS264" s="187"/>
      <c r="AT264" s="187"/>
      <c r="AU264" s="187"/>
      <c r="AV264" s="187"/>
      <c r="AW264" s="187"/>
      <c r="AX264" s="187"/>
      <c r="AY264" s="187"/>
      <c r="AZ264" s="187"/>
      <c r="BA264" s="187"/>
      <c r="BB264" s="187"/>
      <c r="BC264" s="187"/>
      <c r="BD264" s="187"/>
      <c r="BE264" s="187"/>
      <c r="BF264" s="187"/>
      <c r="BG264" s="187"/>
      <c r="BH264" s="187"/>
      <c r="BI264" s="187"/>
      <c r="BJ264" s="187"/>
      <c r="BK264" s="187"/>
      <c r="BL264" s="187"/>
      <c r="BM264" s="187"/>
      <c r="BN264" s="187"/>
      <c r="BO264" s="187"/>
      <c r="BP264" s="187"/>
      <c r="BQ264" s="187"/>
      <c r="BR264" s="187"/>
      <c r="BS264" s="187"/>
      <c r="BT264" s="187"/>
      <c r="BU264" s="187"/>
      <c r="BV264" s="187"/>
    </row>
    <row r="265" spans="1:74" x14ac:dyDescent="0.2">
      <c r="A265" s="173">
        <v>30879255</v>
      </c>
      <c r="B265" s="170" t="s">
        <v>652</v>
      </c>
      <c r="C265" s="192">
        <v>30879255</v>
      </c>
      <c r="D265" s="189">
        <f>IFERROR(VLOOKUP(C265,AHORRO!$F$1:$I$10000,3,0),0)</f>
        <v>183836</v>
      </c>
      <c r="E265" s="189">
        <f>IFERROR(VLOOKUP(C265,AHORRO!$A$1:$D$10000,3,0),0)</f>
        <v>122731</v>
      </c>
      <c r="F265" s="189">
        <f>IFERROR(VLOOKUP(C265,AHORRO!$K$1:$N$10000,3,0),0)</f>
        <v>181800</v>
      </c>
      <c r="G265" s="189">
        <f>IFERROR(VLOOKUP($C265,PRESTAMOS!$A$1:$C$10000,3,0),0)</f>
        <v>736748</v>
      </c>
      <c r="H265" s="189">
        <f>IFERROR(VLOOKUP(C265,PRESTAMOS!$I$1:$K$10000,3,0),0)</f>
        <v>42657</v>
      </c>
      <c r="I265" s="190">
        <f>IFERROR(VLOOKUP(C265,PRESTAMOS!$A$1:$G$10000,7,0),0)</f>
        <v>11</v>
      </c>
      <c r="J265" s="190" t="str">
        <f>IFERROR(VLOOKUP(C265,PRESTAMOS!$A$1:$G$10000,4,0),0)</f>
        <v>LIBRE INVERSION</v>
      </c>
      <c r="K265" s="189">
        <f>IFERROR(VLOOKUP(C265,PRESTAMOS!$Q$1:$W$10000,3,0),0)</f>
        <v>0</v>
      </c>
      <c r="L265" s="189">
        <f>IFERROR(VLOOKUP(C265,PRESTAMOS!$Y$1:$AE$10000,3,0),0)</f>
        <v>0</v>
      </c>
      <c r="M265" s="190">
        <f>IFERROR(VLOOKUP(C265,PRESTAMOS!$Y$1:$AE$10000,7,0),0)</f>
        <v>0</v>
      </c>
      <c r="N265" s="190">
        <f>IFERROR(VLOOKUP(C265,PRESTAMOS!$Q$1:$T$10000,4,0),0)</f>
        <v>0</v>
      </c>
      <c r="O265" s="189">
        <f>IFERROR(VLOOKUP(C265,PRESTAMOS!$AG$1:$AM$10000,3,0),0)</f>
        <v>0</v>
      </c>
      <c r="P265" s="189">
        <f>IFERROR(VLOOKUP(C265,PRESTAMOS!$AO$1:$AU$10000,3,0),0)</f>
        <v>0</v>
      </c>
      <c r="Q265" s="190">
        <f>IFERROR(VLOOKUP(C265,PRESTAMOS!$AO$1:$AU$10000,7,0),0)</f>
        <v>0</v>
      </c>
      <c r="R265" s="190">
        <f>IFERROR(VLOOKUP(C265,PRESTAMOS!$AG$1:$AM$10000,4,0),0)</f>
        <v>0</v>
      </c>
      <c r="S265" s="189">
        <f>IFERROR(VLOOKUP(C265,PRESTAMOS!$AW$1:$BC$10000,3,0),0)</f>
        <v>0</v>
      </c>
      <c r="T265" s="189">
        <f>IFERROR(VLOOKUP(C265,PRESTAMOS!$BE$1:$BK$10000,3,0),0)</f>
        <v>0</v>
      </c>
      <c r="U265" s="188">
        <f>IFERROR(VLOOKUP(C265,PRESTAMOS!$BE$1:$BK$10000,7,0),0)</f>
        <v>0</v>
      </c>
      <c r="V265" s="190">
        <f>IFERROR(VLOOKUP(C265,PRESTAMOS!$AW$1:$BC$10000,4,0),0)</f>
        <v>0</v>
      </c>
      <c r="W265" s="189">
        <f>IFERROR(VLOOKUP(C265,PRESTAMOS!$BM$1:$BS$10000,3,0),0)</f>
        <v>0</v>
      </c>
      <c r="X265" s="189">
        <f>IFERROR(VLOOKUP(C265,PRESTAMOS!$BU$1:$CA$10000,3,0),0)</f>
        <v>0</v>
      </c>
      <c r="Y265" s="190">
        <f>IFERROR(VLOOKUP(C265,PRESTAMOS!$BU$1:$CA$10000,7,0),0)</f>
        <v>0</v>
      </c>
      <c r="Z265" s="190">
        <f>IFERROR(VLOOKUP(C265,PRESTAMOS!$BM$1:$BS$10000,4,0),0)</f>
        <v>0</v>
      </c>
      <c r="AA265" s="189">
        <f>IFERROR(VLOOKUP(C265,AHORRO!$P$1:$S$10000,3,0),0)</f>
        <v>5604</v>
      </c>
      <c r="AB265" s="190"/>
      <c r="AC265" s="190"/>
      <c r="AD265" s="197"/>
      <c r="AE265" s="187"/>
      <c r="AF265" s="204"/>
      <c r="AG265" s="187"/>
      <c r="AH265" s="187"/>
      <c r="AI265" s="187"/>
      <c r="AJ265" s="187"/>
      <c r="AK265" s="187"/>
      <c r="AL265" s="187"/>
      <c r="AM265" s="187"/>
      <c r="AN265" s="187"/>
      <c r="AO265" s="187"/>
      <c r="AP265" s="187"/>
      <c r="AQ265" s="187"/>
      <c r="AR265" s="187"/>
      <c r="AS265" s="187"/>
      <c r="AT265" s="187"/>
      <c r="AU265" s="187"/>
      <c r="AV265" s="187"/>
      <c r="AW265" s="187"/>
      <c r="AX265" s="187"/>
      <c r="AY265" s="187"/>
      <c r="AZ265" s="187"/>
      <c r="BA265" s="187"/>
      <c r="BB265" s="187"/>
      <c r="BC265" s="187"/>
      <c r="BD265" s="187"/>
      <c r="BE265" s="187"/>
      <c r="BF265" s="187"/>
      <c r="BG265" s="187"/>
      <c r="BH265" s="187"/>
      <c r="BI265" s="187"/>
      <c r="BJ265" s="187"/>
      <c r="BK265" s="187"/>
      <c r="BL265" s="187"/>
      <c r="BM265" s="187"/>
      <c r="BN265" s="187"/>
      <c r="BO265" s="187"/>
      <c r="BP265" s="187"/>
      <c r="BQ265" s="187"/>
      <c r="BR265" s="187"/>
      <c r="BS265" s="187"/>
      <c r="BT265" s="187"/>
      <c r="BU265" s="187"/>
      <c r="BV265" s="187"/>
    </row>
    <row r="266" spans="1:74" x14ac:dyDescent="0.2">
      <c r="A266" s="186" t="s">
        <v>256</v>
      </c>
      <c r="B266" s="187" t="s">
        <v>55</v>
      </c>
      <c r="C266" s="188">
        <v>46378800</v>
      </c>
      <c r="D266" s="189">
        <f>IFERROR(VLOOKUP(C266,AHORRO!$F$1:$I$10000,3,0),0)</f>
        <v>1099639</v>
      </c>
      <c r="E266" s="189">
        <f>IFERROR(VLOOKUP(C266,AHORRO!$A$1:$D$10000,3,0),0)</f>
        <v>743016</v>
      </c>
      <c r="F266" s="189">
        <f>IFERROR(VLOOKUP(C266,AHORRO!$K$1:$N$10000,3,0),0)</f>
        <v>1015702</v>
      </c>
      <c r="G266" s="189">
        <f>IFERROR(VLOOKUP($C266,PRESTAMOS!$A$1:$C$10000,3,0),0)</f>
        <v>1575490</v>
      </c>
      <c r="H266" s="189">
        <f>IFERROR(VLOOKUP(C266,PRESTAMOS!$I$1:$K$10000,3,0),0)</f>
        <v>77882</v>
      </c>
      <c r="I266" s="190">
        <f>IFERROR(VLOOKUP(C266,PRESTAMOS!$A$1:$G$10000,7,0),0)</f>
        <v>14</v>
      </c>
      <c r="J266" s="190" t="str">
        <f>IFERROR(VLOOKUP(C266,PRESTAMOS!$A$1:$G$10000,4,0),0)</f>
        <v>CREDITO NAVIDEÑO</v>
      </c>
      <c r="K266" s="189">
        <f>IFERROR(VLOOKUP(C266,PRESTAMOS!$Q$1:$W$10000,3,0),0)</f>
        <v>0</v>
      </c>
      <c r="L266" s="189">
        <f>IFERROR(VLOOKUP(C266,PRESTAMOS!$Y$1:$AE$10000,3,0),0)</f>
        <v>0</v>
      </c>
      <c r="M266" s="190">
        <f>IFERROR(VLOOKUP(C266,PRESTAMOS!$Y$1:$AE$10000,7,0),0)</f>
        <v>0</v>
      </c>
      <c r="N266" s="190">
        <f>IFERROR(VLOOKUP(C266,PRESTAMOS!$Q$1:$T$10000,4,0),0)</f>
        <v>0</v>
      </c>
      <c r="O266" s="189">
        <f>IFERROR(VLOOKUP(C266,PRESTAMOS!$AG$1:$AM$10000,3,0),0)</f>
        <v>0</v>
      </c>
      <c r="P266" s="189">
        <f>IFERROR(VLOOKUP(C266,PRESTAMOS!$AO$1:$AU$10000,3,0),0)</f>
        <v>0</v>
      </c>
      <c r="Q266" s="190">
        <f>IFERROR(VLOOKUP(C266,PRESTAMOS!$AO$1:$AU$10000,7,0),0)</f>
        <v>0</v>
      </c>
      <c r="R266" s="190">
        <f>IFERROR(VLOOKUP(C266,PRESTAMOS!$AG$1:$AM$10000,4,0),0)</f>
        <v>0</v>
      </c>
      <c r="S266" s="189">
        <f>IFERROR(VLOOKUP(C266,PRESTAMOS!$AW$1:$BC$10000,3,0),0)</f>
        <v>0</v>
      </c>
      <c r="T266" s="189">
        <f>IFERROR(VLOOKUP(C266,PRESTAMOS!$BE$1:$BK$10000,3,0),0)</f>
        <v>0</v>
      </c>
      <c r="U266" s="188">
        <f>IFERROR(VLOOKUP(C266,PRESTAMOS!$BE$1:$BK$10000,7,0),0)</f>
        <v>0</v>
      </c>
      <c r="V266" s="190">
        <f>IFERROR(VLOOKUP(C266,PRESTAMOS!$AW$1:$BC$10000,4,0),0)</f>
        <v>0</v>
      </c>
      <c r="W266" s="189">
        <f>IFERROR(VLOOKUP(C266,PRESTAMOS!$BM$1:$BS$10000,3,0),0)</f>
        <v>0</v>
      </c>
      <c r="X266" s="189">
        <f>IFERROR(VLOOKUP(C266,PRESTAMOS!$BU$1:$CA$10000,3,0),0)</f>
        <v>0</v>
      </c>
      <c r="Y266" s="190">
        <f>IFERROR(VLOOKUP(C266,PRESTAMOS!$BU$1:$CA$10000,7,0),0)</f>
        <v>0</v>
      </c>
      <c r="Z266" s="190">
        <f>IFERROR(VLOOKUP(C266,PRESTAMOS!$BM$1:$BS$10000,4,0),0)</f>
        <v>0</v>
      </c>
      <c r="AA266" s="189">
        <f>IFERROR(VLOOKUP(C266,AHORRO!$P$1:$S$10000,3,0),0)</f>
        <v>43966</v>
      </c>
      <c r="AB266" s="190"/>
      <c r="AC266" s="190"/>
      <c r="AD266" s="197"/>
      <c r="AE266" s="187"/>
      <c r="AF266" s="204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87"/>
      <c r="AT266" s="187"/>
      <c r="AU266" s="187"/>
      <c r="AV266" s="187"/>
      <c r="AW266" s="187"/>
      <c r="AX266" s="187"/>
      <c r="AY266" s="187"/>
      <c r="AZ266" s="187"/>
      <c r="BA266" s="187"/>
      <c r="BB266" s="187"/>
      <c r="BC266" s="187"/>
      <c r="BD266" s="187"/>
      <c r="BE266" s="187"/>
      <c r="BF266" s="187"/>
      <c r="BG266" s="187"/>
      <c r="BH266" s="187"/>
      <c r="BI266" s="187"/>
      <c r="BJ266" s="187"/>
      <c r="BK266" s="187"/>
      <c r="BL266" s="187"/>
      <c r="BM266" s="187"/>
      <c r="BN266" s="187"/>
      <c r="BO266" s="187"/>
      <c r="BP266" s="187"/>
      <c r="BQ266" s="187"/>
      <c r="BR266" s="187"/>
      <c r="BS266" s="187"/>
      <c r="BT266" s="187"/>
      <c r="BU266" s="187"/>
      <c r="BV266" s="187"/>
    </row>
    <row r="267" spans="1:74" x14ac:dyDescent="0.2">
      <c r="A267" s="193">
        <v>63532911</v>
      </c>
      <c r="B267" s="194" t="s">
        <v>290</v>
      </c>
      <c r="C267" s="195">
        <v>63532911</v>
      </c>
      <c r="D267" s="189">
        <f>IFERROR(VLOOKUP(C267,AHORRO!$F$1:$I$10000,3,0),0)</f>
        <v>434691</v>
      </c>
      <c r="E267" s="189">
        <f>IFERROR(VLOOKUP(C267,AHORRO!$A$1:$D$10000,3,0),0)</f>
        <v>438390</v>
      </c>
      <c r="F267" s="189">
        <f>IFERROR(VLOOKUP(C267,AHORRO!$K$1:$N$10000,3,0),0)</f>
        <v>411613</v>
      </c>
      <c r="G267" s="189">
        <f>IFERROR(VLOOKUP($C267,PRESTAMOS!$A$1:$C$10000,3,0),0)</f>
        <v>610711</v>
      </c>
      <c r="H267" s="189">
        <f>IFERROR(VLOOKUP(C267,PRESTAMOS!$I$1:$K$10000,3,0),0)</f>
        <v>44405</v>
      </c>
      <c r="I267" s="190">
        <f>IFERROR(VLOOKUP(C267,PRESTAMOS!$A$1:$G$10000,7,0),0)</f>
        <v>14</v>
      </c>
      <c r="J267" s="190" t="str">
        <f>IFERROR(VLOOKUP(C267,PRESTAMOS!$A$1:$G$10000,4,0),0)</f>
        <v>LIBRE INVERSION</v>
      </c>
      <c r="K267" s="189">
        <f>IFERROR(VLOOKUP(C267,PRESTAMOS!$Q$1:$W$10000,3,0),0)</f>
        <v>0</v>
      </c>
      <c r="L267" s="189">
        <f>IFERROR(VLOOKUP(C267,PRESTAMOS!$Y$1:$AE$10000,3,0),0)</f>
        <v>0</v>
      </c>
      <c r="M267" s="190">
        <f>IFERROR(VLOOKUP(C267,PRESTAMOS!$Y$1:$AE$10000,7,0),0)</f>
        <v>0</v>
      </c>
      <c r="N267" s="190">
        <f>IFERROR(VLOOKUP(C267,PRESTAMOS!$Q$1:$T$10000,4,0),0)</f>
        <v>0</v>
      </c>
      <c r="O267" s="189">
        <f>IFERROR(VLOOKUP(C267,PRESTAMOS!$AG$1:$AM$10000,3,0),0)</f>
        <v>0</v>
      </c>
      <c r="P267" s="189">
        <f>IFERROR(VLOOKUP(C267,PRESTAMOS!$AO$1:$AU$10000,3,0),0)</f>
        <v>0</v>
      </c>
      <c r="Q267" s="190">
        <f>IFERROR(VLOOKUP(C267,PRESTAMOS!$AO$1:$AU$10000,7,0),0)</f>
        <v>0</v>
      </c>
      <c r="R267" s="190">
        <f>IFERROR(VLOOKUP(C267,PRESTAMOS!$AG$1:$AM$10000,4,0),0)</f>
        <v>0</v>
      </c>
      <c r="S267" s="189">
        <f>IFERROR(VLOOKUP(C267,PRESTAMOS!$AW$1:$BC$10000,3,0),0)</f>
        <v>0</v>
      </c>
      <c r="T267" s="189">
        <f>IFERROR(VLOOKUP(C267,PRESTAMOS!$BE$1:$BK$10000,3,0),0)</f>
        <v>0</v>
      </c>
      <c r="U267" s="188">
        <f>IFERROR(VLOOKUP(C267,PRESTAMOS!$BE$1:$BK$10000,7,0),0)</f>
        <v>0</v>
      </c>
      <c r="V267" s="190">
        <f>IFERROR(VLOOKUP(C267,PRESTAMOS!$AW$1:$BC$10000,4,0),0)</f>
        <v>0</v>
      </c>
      <c r="W267" s="189">
        <f>IFERROR(VLOOKUP(C267,PRESTAMOS!$BM$1:$BS$10000,3,0),0)</f>
        <v>0</v>
      </c>
      <c r="X267" s="189">
        <f>IFERROR(VLOOKUP(C267,PRESTAMOS!$BU$1:$CA$10000,3,0),0)</f>
        <v>0</v>
      </c>
      <c r="Y267" s="190">
        <f>IFERROR(VLOOKUP(C267,PRESTAMOS!$BU$1:$CA$10000,7,0),0)</f>
        <v>0</v>
      </c>
      <c r="Z267" s="190">
        <f>IFERROR(VLOOKUP(C267,PRESTAMOS!$BM$1:$BS$10000,4,0),0)</f>
        <v>0</v>
      </c>
      <c r="AA267" s="189">
        <f>IFERROR(VLOOKUP(C267,AHORRO!$P$1:$S$10000,3,0),0)</f>
        <v>20658</v>
      </c>
      <c r="AB267" s="190"/>
      <c r="AC267" s="190"/>
      <c r="AD267" s="197"/>
      <c r="AE267" s="187"/>
      <c r="AF267" s="204"/>
      <c r="AG267" s="187"/>
      <c r="AH267" s="187"/>
      <c r="AI267" s="187"/>
      <c r="AJ267" s="187"/>
      <c r="AK267" s="187"/>
      <c r="AL267" s="187"/>
      <c r="AM267" s="187"/>
      <c r="AN267" s="187"/>
      <c r="AO267" s="187"/>
      <c r="AP267" s="187"/>
      <c r="AQ267" s="187"/>
      <c r="AR267" s="187"/>
      <c r="AS267" s="187"/>
      <c r="AT267" s="187"/>
      <c r="AU267" s="187"/>
      <c r="AV267" s="187"/>
      <c r="AW267" s="187"/>
      <c r="AX267" s="187"/>
      <c r="AY267" s="187"/>
      <c r="AZ267" s="187"/>
      <c r="BA267" s="187"/>
      <c r="BB267" s="187"/>
      <c r="BC267" s="187"/>
      <c r="BD267" s="187"/>
      <c r="BE267" s="187"/>
      <c r="BF267" s="187"/>
      <c r="BG267" s="187"/>
      <c r="BH267" s="187"/>
      <c r="BI267" s="187"/>
      <c r="BJ267" s="187"/>
      <c r="BK267" s="187"/>
      <c r="BL267" s="187"/>
      <c r="BM267" s="187"/>
      <c r="BN267" s="187"/>
      <c r="BO267" s="187"/>
      <c r="BP267" s="187"/>
      <c r="BQ267" s="187"/>
      <c r="BR267" s="187"/>
      <c r="BS267" s="187"/>
      <c r="BT267" s="187"/>
      <c r="BU267" s="187"/>
      <c r="BV267" s="187"/>
    </row>
    <row r="268" spans="1:74" x14ac:dyDescent="0.2">
      <c r="A268" s="173">
        <v>36459593</v>
      </c>
      <c r="B268" s="170" t="s">
        <v>514</v>
      </c>
      <c r="C268" s="192">
        <v>36459593</v>
      </c>
      <c r="D268" s="189">
        <f>IFERROR(VLOOKUP(C268,AHORRO!$F$1:$I$10000,3,0),0)</f>
        <v>315152</v>
      </c>
      <c r="E268" s="189">
        <f>IFERROR(VLOOKUP(C268,AHORRO!$A$1:$D$10000,3,0),0)</f>
        <v>316192</v>
      </c>
      <c r="F268" s="189">
        <f>IFERROR(VLOOKUP(C268,AHORRO!$K$1:$N$10000,3,0),0)</f>
        <v>306600</v>
      </c>
      <c r="G268" s="189">
        <f>IFERROR(VLOOKUP($C268,PRESTAMOS!$A$1:$C$10000,3,0),0)</f>
        <v>0</v>
      </c>
      <c r="H268" s="189">
        <f>IFERROR(VLOOKUP(C268,PRESTAMOS!$I$1:$K$10000,3,0),0)</f>
        <v>0</v>
      </c>
      <c r="I268" s="190">
        <f>IFERROR(VLOOKUP(C268,PRESTAMOS!$A$1:$G$10000,7,0),0)</f>
        <v>0</v>
      </c>
      <c r="J268" s="190">
        <f>IFERROR(VLOOKUP(C268,PRESTAMOS!$A$1:$G$10000,4,0),0)</f>
        <v>0</v>
      </c>
      <c r="K268" s="189">
        <f>IFERROR(VLOOKUP(C268,PRESTAMOS!$Q$1:$W$10000,3,0),0)</f>
        <v>0</v>
      </c>
      <c r="L268" s="189">
        <f>IFERROR(VLOOKUP(C268,PRESTAMOS!$Y$1:$AE$10000,3,0),0)</f>
        <v>0</v>
      </c>
      <c r="M268" s="190">
        <f>IFERROR(VLOOKUP(C268,PRESTAMOS!$Y$1:$AE$10000,7,0),0)</f>
        <v>0</v>
      </c>
      <c r="N268" s="190">
        <f>IFERROR(VLOOKUP(C268,PRESTAMOS!$Q$1:$T$10000,4,0),0)</f>
        <v>0</v>
      </c>
      <c r="O268" s="189">
        <f>IFERROR(VLOOKUP(C268,PRESTAMOS!$AG$1:$AM$10000,3,0),0)</f>
        <v>0</v>
      </c>
      <c r="P268" s="189">
        <f>IFERROR(VLOOKUP(C268,PRESTAMOS!$AO$1:$AU$10000,3,0),0)</f>
        <v>0</v>
      </c>
      <c r="Q268" s="190">
        <f>IFERROR(VLOOKUP(C268,PRESTAMOS!$AO$1:$AU$10000,7,0),0)</f>
        <v>0</v>
      </c>
      <c r="R268" s="190">
        <f>IFERROR(VLOOKUP(C268,PRESTAMOS!$AG$1:$AM$10000,4,0),0)</f>
        <v>0</v>
      </c>
      <c r="S268" s="189">
        <f>IFERROR(VLOOKUP(C268,PRESTAMOS!$AW$1:$BC$10000,3,0),0)</f>
        <v>0</v>
      </c>
      <c r="T268" s="189">
        <f>IFERROR(VLOOKUP(C268,PRESTAMOS!$BE$1:$BK$10000,3,0),0)</f>
        <v>0</v>
      </c>
      <c r="U268" s="188">
        <f>IFERROR(VLOOKUP(C268,PRESTAMOS!$BE$1:$BK$10000,7,0),0)</f>
        <v>0</v>
      </c>
      <c r="V268" s="190">
        <f>IFERROR(VLOOKUP(C268,PRESTAMOS!$AW$1:$BC$10000,4,0),0)</f>
        <v>0</v>
      </c>
      <c r="W268" s="189">
        <f>IFERROR(VLOOKUP(C268,PRESTAMOS!$BM$1:$BS$10000,3,0),0)</f>
        <v>0</v>
      </c>
      <c r="X268" s="189">
        <f>IFERROR(VLOOKUP(C268,PRESTAMOS!$BU$1:$CA$10000,3,0),0)</f>
        <v>0</v>
      </c>
      <c r="Y268" s="190">
        <f>IFERROR(VLOOKUP(C268,PRESTAMOS!$BU$1:$CA$10000,7,0),0)</f>
        <v>0</v>
      </c>
      <c r="Z268" s="190">
        <f>IFERROR(VLOOKUP(C268,PRESTAMOS!$BM$1:$BS$10000,4,0),0)</f>
        <v>0</v>
      </c>
      <c r="AA268" s="189">
        <f>IFERROR(VLOOKUP(C268,AHORRO!$P$1:$S$10000,3,0),0)</f>
        <v>13978</v>
      </c>
      <c r="AB268" s="190"/>
      <c r="AC268" s="190"/>
      <c r="AD268" s="197"/>
      <c r="AE268" s="187"/>
      <c r="AF268" s="204"/>
      <c r="AG268" s="187"/>
      <c r="AH268" s="187"/>
      <c r="AI268" s="187"/>
      <c r="AJ268" s="187"/>
      <c r="AK268" s="187"/>
      <c r="AL268" s="187"/>
      <c r="AM268" s="187"/>
      <c r="AN268" s="187"/>
      <c r="AO268" s="187"/>
      <c r="AP268" s="187"/>
      <c r="AQ268" s="187"/>
      <c r="AR268" s="187"/>
      <c r="AS268" s="187"/>
      <c r="AT268" s="187"/>
      <c r="AU268" s="187"/>
      <c r="AV268" s="187"/>
      <c r="AW268" s="187"/>
      <c r="AX268" s="187"/>
      <c r="AY268" s="187"/>
      <c r="AZ268" s="187"/>
      <c r="BA268" s="187"/>
      <c r="BB268" s="187"/>
      <c r="BC268" s="187"/>
      <c r="BD268" s="187"/>
      <c r="BE268" s="187"/>
      <c r="BF268" s="187"/>
      <c r="BG268" s="187"/>
      <c r="BH268" s="187"/>
      <c r="BI268" s="187"/>
      <c r="BJ268" s="187"/>
      <c r="BK268" s="187"/>
      <c r="BL268" s="187"/>
      <c r="BM268" s="187"/>
      <c r="BN268" s="187"/>
      <c r="BO268" s="187"/>
      <c r="BP268" s="187"/>
      <c r="BQ268" s="187"/>
      <c r="BR268" s="187"/>
      <c r="BS268" s="187"/>
      <c r="BT268" s="187"/>
      <c r="BU268" s="187"/>
      <c r="BV268" s="187"/>
    </row>
    <row r="269" spans="1:74" x14ac:dyDescent="0.2">
      <c r="A269" s="173">
        <v>1098795540</v>
      </c>
      <c r="B269" s="170" t="s">
        <v>669</v>
      </c>
      <c r="C269" s="192">
        <v>1098795540</v>
      </c>
      <c r="D269" s="189">
        <f>IFERROR(VLOOKUP(C269,AHORRO!$F$1:$I$10000,3,0),0)</f>
        <v>44625</v>
      </c>
      <c r="E269" s="189">
        <f>IFERROR(VLOOKUP(C269,AHORRO!$A$1:$D$10000,3,0),0)</f>
        <v>121527</v>
      </c>
      <c r="F269" s="189">
        <f>IFERROR(VLOOKUP(C269,AHORRO!$K$1:$N$10000,3,0),0)</f>
        <v>44100</v>
      </c>
      <c r="G269" s="189">
        <f>IFERROR(VLOOKUP($C269,PRESTAMOS!$A$1:$C$10000,3,0),0)</f>
        <v>841108</v>
      </c>
      <c r="H269" s="189">
        <f>IFERROR(VLOOKUP(C269,PRESTAMOS!$I$1:$K$10000,3,0),0)</f>
        <v>44572</v>
      </c>
      <c r="I269" s="190">
        <f>IFERROR(VLOOKUP(C269,PRESTAMOS!$A$1:$G$10000,7,0),0)</f>
        <v>10</v>
      </c>
      <c r="J269" s="190" t="str">
        <f>IFERROR(VLOOKUP(C269,PRESTAMOS!$A$1:$G$10000,4,0),0)</f>
        <v>LIBRE INVERSION</v>
      </c>
      <c r="K269" s="189">
        <f>IFERROR(VLOOKUP(C269,PRESTAMOS!$Q$1:$W$10000,3,0),0)</f>
        <v>0</v>
      </c>
      <c r="L269" s="189">
        <f>IFERROR(VLOOKUP(C269,PRESTAMOS!$Y$1:$AE$10000,3,0),0)</f>
        <v>0</v>
      </c>
      <c r="M269" s="190">
        <f>IFERROR(VLOOKUP(C269,PRESTAMOS!$Y$1:$AE$10000,7,0),0)</f>
        <v>0</v>
      </c>
      <c r="N269" s="190">
        <f>IFERROR(VLOOKUP(C269,PRESTAMOS!$Q$1:$T$10000,4,0),0)</f>
        <v>0</v>
      </c>
      <c r="O269" s="189">
        <f>IFERROR(VLOOKUP(C269,PRESTAMOS!$AG$1:$AM$10000,3,0),0)</f>
        <v>0</v>
      </c>
      <c r="P269" s="189">
        <f>IFERROR(VLOOKUP(C269,PRESTAMOS!$AO$1:$AU$10000,3,0),0)</f>
        <v>0</v>
      </c>
      <c r="Q269" s="190">
        <f>IFERROR(VLOOKUP(C269,PRESTAMOS!$AO$1:$AU$10000,7,0),0)</f>
        <v>0</v>
      </c>
      <c r="R269" s="190">
        <f>IFERROR(VLOOKUP(C269,PRESTAMOS!$AG$1:$AM$10000,4,0),0)</f>
        <v>0</v>
      </c>
      <c r="S269" s="189">
        <f>IFERROR(VLOOKUP(C269,PRESTAMOS!$AW$1:$BC$10000,3,0),0)</f>
        <v>0</v>
      </c>
      <c r="T269" s="189">
        <f>IFERROR(VLOOKUP(C269,PRESTAMOS!$BE$1:$BK$10000,3,0),0)</f>
        <v>0</v>
      </c>
      <c r="U269" s="188">
        <f>IFERROR(VLOOKUP(C269,PRESTAMOS!$BE$1:$BK$10000,7,0),0)</f>
        <v>0</v>
      </c>
      <c r="V269" s="190">
        <f>IFERROR(VLOOKUP(C269,PRESTAMOS!$AW$1:$BC$10000,4,0),0)</f>
        <v>0</v>
      </c>
      <c r="W269" s="189">
        <f>IFERROR(VLOOKUP(C269,PRESTAMOS!$BM$1:$BS$10000,3,0),0)</f>
        <v>0</v>
      </c>
      <c r="X269" s="189">
        <f>IFERROR(VLOOKUP(C269,PRESTAMOS!$BU$1:$CA$10000,3,0),0)</f>
        <v>0</v>
      </c>
      <c r="Y269" s="190">
        <f>IFERROR(VLOOKUP(C269,PRESTAMOS!$BU$1:$CA$10000,7,0),0)</f>
        <v>0</v>
      </c>
      <c r="Z269" s="190">
        <f>IFERROR(VLOOKUP(C269,PRESTAMOS!$BM$1:$BS$10000,4,0),0)</f>
        <v>0</v>
      </c>
      <c r="AA269" s="189">
        <f>IFERROR(VLOOKUP(C269,AHORRO!$P$1:$S$10000,3,0),0)</f>
        <v>2052</v>
      </c>
      <c r="AB269" s="190"/>
      <c r="AC269" s="190"/>
      <c r="AD269" s="197"/>
      <c r="AE269" s="187"/>
      <c r="AF269" s="204"/>
      <c r="AG269" s="187"/>
      <c r="AH269" s="187"/>
      <c r="AI269" s="187"/>
      <c r="AJ269" s="187"/>
      <c r="AK269" s="187"/>
      <c r="AL269" s="187"/>
      <c r="AM269" s="187"/>
      <c r="AN269" s="187"/>
      <c r="AO269" s="187"/>
      <c r="AP269" s="187"/>
      <c r="AQ269" s="187"/>
      <c r="AR269" s="187"/>
      <c r="AS269" s="187"/>
      <c r="AT269" s="187"/>
      <c r="AU269" s="187"/>
      <c r="AV269" s="187"/>
      <c r="AW269" s="187"/>
      <c r="AX269" s="187"/>
      <c r="AY269" s="187"/>
      <c r="AZ269" s="187"/>
      <c r="BA269" s="187"/>
      <c r="BB269" s="187"/>
      <c r="BC269" s="187"/>
      <c r="BD269" s="187"/>
      <c r="BE269" s="187"/>
      <c r="BF269" s="187"/>
      <c r="BG269" s="187"/>
      <c r="BH269" s="187"/>
      <c r="BI269" s="187"/>
      <c r="BJ269" s="187"/>
      <c r="BK269" s="187"/>
      <c r="BL269" s="187"/>
      <c r="BM269" s="187"/>
      <c r="BN269" s="187"/>
      <c r="BO269" s="187"/>
      <c r="BP269" s="187"/>
      <c r="BQ269" s="187"/>
      <c r="BR269" s="187"/>
      <c r="BS269" s="187"/>
      <c r="BT269" s="187"/>
      <c r="BU269" s="187"/>
      <c r="BV269" s="187"/>
    </row>
    <row r="270" spans="1:74" x14ac:dyDescent="0.2">
      <c r="A270" s="173">
        <v>1065604834</v>
      </c>
      <c r="B270" s="170" t="s">
        <v>670</v>
      </c>
      <c r="C270" s="192">
        <v>1065604834</v>
      </c>
      <c r="D270" s="189">
        <f>IFERROR(VLOOKUP(C270,AHORRO!$F$1:$I$10000,3,0),0)</f>
        <v>50533</v>
      </c>
      <c r="E270" s="189">
        <f>IFERROR(VLOOKUP(C270,AHORRO!$A$1:$D$10000,3,0),0)</f>
        <v>202280</v>
      </c>
      <c r="F270" s="189">
        <f>IFERROR(VLOOKUP(C270,AHORRO!$K$1:$N$10000,3,0),0)</f>
        <v>50000</v>
      </c>
      <c r="G270" s="189">
        <f>IFERROR(VLOOKUP($C270,PRESTAMOS!$A$1:$C$10000,3,0),0)</f>
        <v>0</v>
      </c>
      <c r="H270" s="189">
        <f>IFERROR(VLOOKUP(C270,PRESTAMOS!$I$1:$K$10000,3,0),0)</f>
        <v>0</v>
      </c>
      <c r="I270" s="190">
        <f>IFERROR(VLOOKUP(C270,PRESTAMOS!$A$1:$G$10000,7,0),0)</f>
        <v>0</v>
      </c>
      <c r="J270" s="190">
        <f>IFERROR(VLOOKUP(C270,PRESTAMOS!$A$1:$G$10000,4,0),0)</f>
        <v>0</v>
      </c>
      <c r="K270" s="189">
        <f>IFERROR(VLOOKUP(C270,PRESTAMOS!$Q$1:$W$10000,3,0),0)</f>
        <v>0</v>
      </c>
      <c r="L270" s="189">
        <f>IFERROR(VLOOKUP(C270,PRESTAMOS!$Y$1:$AE$10000,3,0),0)</f>
        <v>0</v>
      </c>
      <c r="M270" s="190">
        <f>IFERROR(VLOOKUP(C270,PRESTAMOS!$Y$1:$AE$10000,7,0),0)</f>
        <v>0</v>
      </c>
      <c r="N270" s="190">
        <f>IFERROR(VLOOKUP(C270,PRESTAMOS!$Q$1:$T$10000,4,0),0)</f>
        <v>0</v>
      </c>
      <c r="O270" s="189">
        <f>IFERROR(VLOOKUP(C270,PRESTAMOS!$AG$1:$AM$10000,3,0),0)</f>
        <v>0</v>
      </c>
      <c r="P270" s="189">
        <f>IFERROR(VLOOKUP(C270,PRESTAMOS!$AO$1:$AU$10000,3,0),0)</f>
        <v>0</v>
      </c>
      <c r="Q270" s="190">
        <f>IFERROR(VLOOKUP(C270,PRESTAMOS!$AO$1:$AU$10000,7,0),0)</f>
        <v>0</v>
      </c>
      <c r="R270" s="190">
        <f>IFERROR(VLOOKUP(C270,PRESTAMOS!$AG$1:$AM$10000,4,0),0)</f>
        <v>0</v>
      </c>
      <c r="S270" s="189">
        <f>IFERROR(VLOOKUP(C270,PRESTAMOS!$AW$1:$BC$10000,3,0),0)</f>
        <v>0</v>
      </c>
      <c r="T270" s="189">
        <f>IFERROR(VLOOKUP(C270,PRESTAMOS!$BE$1:$BK$10000,3,0),0)</f>
        <v>0</v>
      </c>
      <c r="U270" s="188">
        <f>IFERROR(VLOOKUP(C270,PRESTAMOS!$BE$1:$BK$10000,7,0),0)</f>
        <v>0</v>
      </c>
      <c r="V270" s="190">
        <f>IFERROR(VLOOKUP(C270,PRESTAMOS!$AW$1:$BC$10000,4,0),0)</f>
        <v>0</v>
      </c>
      <c r="W270" s="189">
        <f>IFERROR(VLOOKUP(C270,PRESTAMOS!$BM$1:$BS$10000,3,0),0)</f>
        <v>0</v>
      </c>
      <c r="X270" s="189">
        <f>IFERROR(VLOOKUP(C270,PRESTAMOS!$BU$1:$CA$10000,3,0),0)</f>
        <v>0</v>
      </c>
      <c r="Y270" s="190">
        <f>IFERROR(VLOOKUP(C270,PRESTAMOS!$BU$1:$CA$10000,7,0),0)</f>
        <v>0</v>
      </c>
      <c r="Z270" s="190">
        <f>IFERROR(VLOOKUP(C270,PRESTAMOS!$BM$1:$BS$10000,4,0),0)</f>
        <v>0</v>
      </c>
      <c r="AA270" s="189">
        <f>IFERROR(VLOOKUP(C270,AHORRO!$P$1:$S$10000,3,0),0)</f>
        <v>2813</v>
      </c>
      <c r="AB270" s="190"/>
      <c r="AC270" s="190"/>
      <c r="AD270" s="197"/>
      <c r="AE270" s="187"/>
      <c r="AF270" s="204"/>
      <c r="AG270" s="187"/>
      <c r="AH270" s="187"/>
      <c r="AI270" s="187"/>
      <c r="AJ270" s="187"/>
      <c r="AK270" s="187"/>
      <c r="AL270" s="187"/>
      <c r="AM270" s="187"/>
      <c r="AN270" s="187"/>
      <c r="AO270" s="187"/>
      <c r="AP270" s="187"/>
      <c r="AQ270" s="187"/>
      <c r="AR270" s="187"/>
      <c r="AS270" s="187"/>
      <c r="AT270" s="187"/>
      <c r="AU270" s="187"/>
      <c r="AV270" s="187"/>
      <c r="AW270" s="187"/>
      <c r="AX270" s="187"/>
      <c r="AY270" s="187"/>
      <c r="AZ270" s="187"/>
      <c r="BA270" s="187"/>
      <c r="BB270" s="187"/>
      <c r="BC270" s="187"/>
      <c r="BD270" s="187"/>
      <c r="BE270" s="187"/>
      <c r="BF270" s="187"/>
      <c r="BG270" s="187"/>
      <c r="BH270" s="187"/>
      <c r="BI270" s="187"/>
      <c r="BJ270" s="187"/>
      <c r="BK270" s="187"/>
      <c r="BL270" s="187"/>
      <c r="BM270" s="187"/>
      <c r="BN270" s="187"/>
      <c r="BO270" s="187"/>
      <c r="BP270" s="187"/>
      <c r="BQ270" s="187"/>
      <c r="BR270" s="187"/>
      <c r="BS270" s="187"/>
      <c r="BT270" s="187"/>
      <c r="BU270" s="187"/>
      <c r="BV270" s="187"/>
    </row>
    <row r="271" spans="1:74" x14ac:dyDescent="0.2">
      <c r="A271" s="186">
        <v>46451275</v>
      </c>
      <c r="B271" s="187" t="s">
        <v>340</v>
      </c>
      <c r="C271" s="188">
        <v>46451275</v>
      </c>
      <c r="D271" s="189">
        <f>IFERROR(VLOOKUP(C271,AHORRO!$F$1:$I$10000,3,0),0)</f>
        <v>4904</v>
      </c>
      <c r="E271" s="189">
        <f>IFERROR(VLOOKUP(C271,AHORRO!$A$1:$D$10000,3,0),0)</f>
        <v>0</v>
      </c>
      <c r="F271" s="189">
        <f>IFERROR(VLOOKUP(C271,AHORRO!$K$1:$N$10000,3,0),0)</f>
        <v>20553</v>
      </c>
      <c r="G271" s="189">
        <f>IFERROR(VLOOKUP($C271,PRESTAMOS!$A$1:$C$10000,3,0),0)</f>
        <v>0</v>
      </c>
      <c r="H271" s="189">
        <f>IFERROR(VLOOKUP(C271,PRESTAMOS!$I$1:$K$10000,3,0),0)</f>
        <v>0</v>
      </c>
      <c r="I271" s="190">
        <f>IFERROR(VLOOKUP(C271,PRESTAMOS!$A$1:$G$10000,7,0),0)</f>
        <v>0</v>
      </c>
      <c r="J271" s="190">
        <f>IFERROR(VLOOKUP(C271,PRESTAMOS!$A$1:$G$10000,4,0),0)</f>
        <v>0</v>
      </c>
      <c r="K271" s="189">
        <f>IFERROR(VLOOKUP(C271,PRESTAMOS!$Q$1:$W$10000,3,0),0)</f>
        <v>0</v>
      </c>
      <c r="L271" s="189">
        <f>IFERROR(VLOOKUP(C271,PRESTAMOS!$Y$1:$AE$10000,3,0),0)</f>
        <v>0</v>
      </c>
      <c r="M271" s="190">
        <f>IFERROR(VLOOKUP(C271,PRESTAMOS!$Y$1:$AE$10000,7,0),0)</f>
        <v>0</v>
      </c>
      <c r="N271" s="190">
        <f>IFERROR(VLOOKUP(C271,PRESTAMOS!$Q$1:$T$10000,4,0),0)</f>
        <v>0</v>
      </c>
      <c r="O271" s="189">
        <f>IFERROR(VLOOKUP(C271,PRESTAMOS!$AG$1:$AM$10000,3,0),0)</f>
        <v>0</v>
      </c>
      <c r="P271" s="189">
        <f>IFERROR(VLOOKUP(C271,PRESTAMOS!$AO$1:$AU$10000,3,0),0)</f>
        <v>0</v>
      </c>
      <c r="Q271" s="190">
        <f>IFERROR(VLOOKUP(C271,PRESTAMOS!$AO$1:$AU$10000,7,0),0)</f>
        <v>0</v>
      </c>
      <c r="R271" s="190">
        <f>IFERROR(VLOOKUP(C271,PRESTAMOS!$AG$1:$AM$10000,4,0),0)</f>
        <v>0</v>
      </c>
      <c r="S271" s="189">
        <f>IFERROR(VLOOKUP(C271,PRESTAMOS!$AW$1:$BC$10000,3,0),0)</f>
        <v>0</v>
      </c>
      <c r="T271" s="189">
        <f>IFERROR(VLOOKUP(C271,PRESTAMOS!$BE$1:$BK$10000,3,0),0)</f>
        <v>0</v>
      </c>
      <c r="U271" s="188">
        <f>IFERROR(VLOOKUP(C271,PRESTAMOS!$BE$1:$BK$10000,7,0),0)</f>
        <v>0</v>
      </c>
      <c r="V271" s="190">
        <f>IFERROR(VLOOKUP(C271,PRESTAMOS!$AW$1:$BC$10000,4,0),0)</f>
        <v>0</v>
      </c>
      <c r="W271" s="189">
        <f>IFERROR(VLOOKUP(C271,PRESTAMOS!$BM$1:$BS$10000,3,0),0)</f>
        <v>0</v>
      </c>
      <c r="X271" s="189">
        <f>IFERROR(VLOOKUP(C271,PRESTAMOS!$BU$1:$CA$10000,3,0),0)</f>
        <v>0</v>
      </c>
      <c r="Y271" s="190">
        <f>IFERROR(VLOOKUP(C271,PRESTAMOS!$BU$1:$CA$10000,7,0),0)</f>
        <v>0</v>
      </c>
      <c r="Z271" s="190">
        <f>IFERROR(VLOOKUP(C271,PRESTAMOS!$BM$1:$BS$10000,4,0),0)</f>
        <v>0</v>
      </c>
      <c r="AA271" s="189">
        <f>IFERROR(VLOOKUP(C271,AHORRO!$P$1:$S$10000,3,0),0)</f>
        <v>9490</v>
      </c>
      <c r="AB271" s="190"/>
      <c r="AC271" s="190"/>
      <c r="AD271" s="197"/>
      <c r="AE271" s="187"/>
      <c r="AF271" s="204"/>
      <c r="AG271" s="187"/>
      <c r="AH271" s="187"/>
      <c r="AI271" s="187"/>
      <c r="AJ271" s="187"/>
      <c r="AK271" s="187"/>
      <c r="AL271" s="187"/>
      <c r="AM271" s="187"/>
      <c r="AN271" s="187"/>
      <c r="AO271" s="187"/>
      <c r="AP271" s="187"/>
      <c r="AQ271" s="187"/>
      <c r="AR271" s="187"/>
      <c r="AS271" s="187"/>
      <c r="AT271" s="187"/>
      <c r="AU271" s="187"/>
      <c r="AV271" s="187"/>
      <c r="AW271" s="187"/>
      <c r="AX271" s="187"/>
      <c r="AY271" s="187"/>
      <c r="AZ271" s="187"/>
      <c r="BA271" s="187"/>
      <c r="BB271" s="187"/>
      <c r="BC271" s="187"/>
      <c r="BD271" s="187"/>
      <c r="BE271" s="187"/>
      <c r="BF271" s="187"/>
      <c r="BG271" s="187"/>
      <c r="BH271" s="187"/>
      <c r="BI271" s="187"/>
      <c r="BJ271" s="187"/>
      <c r="BK271" s="187"/>
      <c r="BL271" s="187"/>
      <c r="BM271" s="187"/>
      <c r="BN271" s="187"/>
      <c r="BO271" s="187"/>
      <c r="BP271" s="187"/>
      <c r="BQ271" s="187"/>
      <c r="BR271" s="187"/>
      <c r="BS271" s="187"/>
      <c r="BT271" s="187"/>
      <c r="BU271" s="187"/>
      <c r="BV271" s="187"/>
    </row>
    <row r="272" spans="1:74" x14ac:dyDescent="0.2">
      <c r="A272" s="173">
        <v>63562262</v>
      </c>
      <c r="B272" s="170" t="s">
        <v>686</v>
      </c>
      <c r="C272" s="192">
        <v>63562262</v>
      </c>
      <c r="D272" s="189">
        <f>IFERROR(VLOOKUP(C272,AHORRO!$F$1:$I$10000,3,0),0)</f>
        <v>51608</v>
      </c>
      <c r="E272" s="189">
        <f>IFERROR(VLOOKUP(C272,AHORRO!$A$1:$D$10000,3,0),0)</f>
        <v>51648</v>
      </c>
      <c r="F272" s="189">
        <f>IFERROR(VLOOKUP(C272,AHORRO!$K$1:$N$10000,3,0),0)</f>
        <v>51000</v>
      </c>
      <c r="G272" s="189">
        <f>IFERROR(VLOOKUP($C272,PRESTAMOS!$A$1:$C$10000,3,0),0)</f>
        <v>0</v>
      </c>
      <c r="H272" s="189">
        <f>IFERROR(VLOOKUP(C272,PRESTAMOS!$I$1:$K$10000,3,0),0)</f>
        <v>0</v>
      </c>
      <c r="I272" s="190">
        <f>IFERROR(VLOOKUP(C272,PRESTAMOS!$A$1:$G$10000,7,0),0)</f>
        <v>0</v>
      </c>
      <c r="J272" s="190">
        <f>IFERROR(VLOOKUP(C272,PRESTAMOS!$A$1:$G$10000,4,0),0)</f>
        <v>0</v>
      </c>
      <c r="K272" s="189">
        <f>IFERROR(VLOOKUP(C272,PRESTAMOS!$Q$1:$W$10000,3,0),0)</f>
        <v>0</v>
      </c>
      <c r="L272" s="189">
        <f>IFERROR(VLOOKUP(C272,PRESTAMOS!$Y$1:$AE$10000,3,0),0)</f>
        <v>0</v>
      </c>
      <c r="M272" s="190">
        <f>IFERROR(VLOOKUP(C272,PRESTAMOS!$Y$1:$AE$10000,7,0),0)</f>
        <v>0</v>
      </c>
      <c r="N272" s="190">
        <f>IFERROR(VLOOKUP(C272,PRESTAMOS!$Q$1:$T$10000,4,0),0)</f>
        <v>0</v>
      </c>
      <c r="O272" s="189">
        <f>IFERROR(VLOOKUP(C272,PRESTAMOS!$AG$1:$AM$10000,3,0),0)</f>
        <v>0</v>
      </c>
      <c r="P272" s="189">
        <f>IFERROR(VLOOKUP(C272,PRESTAMOS!$AO$1:$AU$10000,3,0),0)</f>
        <v>0</v>
      </c>
      <c r="Q272" s="190">
        <f>IFERROR(VLOOKUP(C272,PRESTAMOS!$AO$1:$AU$10000,7,0),0)</f>
        <v>0</v>
      </c>
      <c r="R272" s="190">
        <f>IFERROR(VLOOKUP(C272,PRESTAMOS!$AG$1:$AM$10000,4,0),0)</f>
        <v>0</v>
      </c>
      <c r="S272" s="189">
        <f>IFERROR(VLOOKUP(C272,PRESTAMOS!$AW$1:$BC$10000,3,0),0)</f>
        <v>0</v>
      </c>
      <c r="T272" s="189">
        <f>IFERROR(VLOOKUP(C272,PRESTAMOS!$BE$1:$BK$10000,3,0),0)</f>
        <v>0</v>
      </c>
      <c r="U272" s="188">
        <f>IFERROR(VLOOKUP(C272,PRESTAMOS!$BE$1:$BK$10000,7,0),0)</f>
        <v>0</v>
      </c>
      <c r="V272" s="190">
        <f>IFERROR(VLOOKUP(C272,PRESTAMOS!$AW$1:$BC$10000,4,0),0)</f>
        <v>0</v>
      </c>
      <c r="W272" s="189">
        <f>IFERROR(VLOOKUP(C272,PRESTAMOS!$BM$1:$BS$10000,3,0),0)</f>
        <v>0</v>
      </c>
      <c r="X272" s="189">
        <f>IFERROR(VLOOKUP(C272,PRESTAMOS!$BU$1:$CA$10000,3,0),0)</f>
        <v>0</v>
      </c>
      <c r="Y272" s="190">
        <f>IFERROR(VLOOKUP(C272,PRESTAMOS!$BU$1:$CA$10000,7,0),0)</f>
        <v>0</v>
      </c>
      <c r="Z272" s="190">
        <f>IFERROR(VLOOKUP(C272,PRESTAMOS!$BM$1:$BS$10000,4,0),0)</f>
        <v>0</v>
      </c>
      <c r="AA272" s="189">
        <f>IFERROR(VLOOKUP(C272,AHORRO!$P$1:$S$10000,3,0),0)</f>
        <v>1256</v>
      </c>
      <c r="AB272" s="190"/>
      <c r="AC272" s="190"/>
      <c r="AD272" s="197"/>
      <c r="AE272" s="187"/>
      <c r="AF272" s="204"/>
      <c r="AG272" s="187"/>
      <c r="AH272" s="187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187"/>
      <c r="AT272" s="187"/>
      <c r="AU272" s="187"/>
      <c r="AV272" s="187"/>
      <c r="AW272" s="187"/>
      <c r="AX272" s="187"/>
      <c r="AY272" s="187"/>
      <c r="AZ272" s="187"/>
      <c r="BA272" s="187"/>
      <c r="BB272" s="187"/>
      <c r="BC272" s="187"/>
      <c r="BD272" s="187"/>
      <c r="BE272" s="187"/>
      <c r="BF272" s="187"/>
      <c r="BG272" s="187"/>
      <c r="BH272" s="187"/>
      <c r="BI272" s="187"/>
      <c r="BJ272" s="187"/>
      <c r="BK272" s="187"/>
      <c r="BL272" s="187"/>
      <c r="BM272" s="187"/>
      <c r="BN272" s="187"/>
      <c r="BO272" s="187"/>
      <c r="BP272" s="187"/>
      <c r="BQ272" s="187"/>
      <c r="BR272" s="187"/>
      <c r="BS272" s="187"/>
      <c r="BT272" s="187"/>
      <c r="BU272" s="187"/>
      <c r="BV272" s="187"/>
    </row>
    <row r="273" spans="1:74" x14ac:dyDescent="0.2">
      <c r="A273" s="196">
        <v>28155166</v>
      </c>
      <c r="B273" s="194" t="s">
        <v>666</v>
      </c>
      <c r="C273" s="195">
        <v>28155166</v>
      </c>
      <c r="D273" s="189">
        <f>IFERROR(VLOOKUP(C273,AHORRO!$F$1:$I$10000,3,0),0)</f>
        <v>75894</v>
      </c>
      <c r="E273" s="189">
        <f>IFERROR(VLOOKUP(C273,AHORRO!$A$1:$D$10000,3,0),0)</f>
        <v>303816</v>
      </c>
      <c r="F273" s="189">
        <f>IFERROR(VLOOKUP(C273,AHORRO!$K$1:$N$10000,3,0),0)</f>
        <v>75000</v>
      </c>
      <c r="G273" s="189">
        <f>IFERROR(VLOOKUP($C273,PRESTAMOS!$A$1:$C$10000,3,0),0)</f>
        <v>134589</v>
      </c>
      <c r="H273" s="189">
        <f>IFERROR(VLOOKUP(C273,PRESTAMOS!$I$1:$K$10000,3,0),0)</f>
        <v>3211</v>
      </c>
      <c r="I273" s="190">
        <f>IFERROR(VLOOKUP(C273,PRESTAMOS!$A$1:$G$10000,7,0),0)</f>
        <v>4</v>
      </c>
      <c r="J273" s="190" t="str">
        <f>IFERROR(VLOOKUP(C273,PRESTAMOS!$A$1:$G$10000,4,0),0)</f>
        <v>LIBRE INVERSION</v>
      </c>
      <c r="K273" s="189">
        <f>IFERROR(VLOOKUP(C273,PRESTAMOS!$Q$1:$W$10000,3,0),0)</f>
        <v>0</v>
      </c>
      <c r="L273" s="189">
        <f>IFERROR(VLOOKUP(C273,PRESTAMOS!$Y$1:$AE$10000,3,0),0)</f>
        <v>0</v>
      </c>
      <c r="M273" s="190">
        <f>IFERROR(VLOOKUP(C273,PRESTAMOS!$Y$1:$AE$10000,7,0),0)</f>
        <v>0</v>
      </c>
      <c r="N273" s="190">
        <f>IFERROR(VLOOKUP(C273,PRESTAMOS!$Q$1:$T$10000,4,0),0)</f>
        <v>0</v>
      </c>
      <c r="O273" s="189">
        <f>IFERROR(VLOOKUP(C273,PRESTAMOS!$AG$1:$AM$10000,3,0),0)</f>
        <v>0</v>
      </c>
      <c r="P273" s="189">
        <f>IFERROR(VLOOKUP(C273,PRESTAMOS!$AO$1:$AU$10000,3,0),0)</f>
        <v>0</v>
      </c>
      <c r="Q273" s="190">
        <f>IFERROR(VLOOKUP(C273,PRESTAMOS!$AO$1:$AU$10000,7,0),0)</f>
        <v>0</v>
      </c>
      <c r="R273" s="190">
        <f>IFERROR(VLOOKUP(C273,PRESTAMOS!$AG$1:$AM$10000,4,0),0)</f>
        <v>0</v>
      </c>
      <c r="S273" s="189">
        <f>IFERROR(VLOOKUP(C273,PRESTAMOS!$AW$1:$BC$10000,3,0),0)</f>
        <v>0</v>
      </c>
      <c r="T273" s="189">
        <f>IFERROR(VLOOKUP(C273,PRESTAMOS!$BE$1:$BK$10000,3,0),0)</f>
        <v>0</v>
      </c>
      <c r="U273" s="188">
        <f>IFERROR(VLOOKUP(C273,PRESTAMOS!$BE$1:$BK$10000,7,0),0)</f>
        <v>0</v>
      </c>
      <c r="V273" s="190">
        <f>IFERROR(VLOOKUP(C273,PRESTAMOS!$AW$1:$BC$10000,4,0),0)</f>
        <v>0</v>
      </c>
      <c r="W273" s="189">
        <f>IFERROR(VLOOKUP(C273,PRESTAMOS!$BM$1:$BS$10000,3,0),0)</f>
        <v>0</v>
      </c>
      <c r="X273" s="189">
        <f>IFERROR(VLOOKUP(C273,PRESTAMOS!$BU$1:$CA$10000,3,0),0)</f>
        <v>0</v>
      </c>
      <c r="Y273" s="190">
        <f>IFERROR(VLOOKUP(C273,PRESTAMOS!$BU$1:$CA$10000,7,0),0)</f>
        <v>0</v>
      </c>
      <c r="Z273" s="190">
        <f>IFERROR(VLOOKUP(C273,PRESTAMOS!$BM$1:$BS$10000,4,0),0)</f>
        <v>0</v>
      </c>
      <c r="AA273" s="189">
        <f>IFERROR(VLOOKUP(C273,AHORRO!$P$1:$S$10000,3,0),0)</f>
        <v>4710</v>
      </c>
      <c r="AB273" s="190"/>
      <c r="AC273" s="190"/>
      <c r="AD273" s="197"/>
      <c r="AE273" s="187"/>
      <c r="AF273" s="204"/>
      <c r="AG273" s="187"/>
      <c r="AH273" s="187"/>
      <c r="AI273" s="187"/>
      <c r="AJ273" s="187"/>
      <c r="AK273" s="187"/>
      <c r="AL273" s="187"/>
      <c r="AM273" s="187"/>
      <c r="AN273" s="187"/>
      <c r="AO273" s="187"/>
      <c r="AP273" s="187"/>
      <c r="AQ273" s="187"/>
      <c r="AR273" s="187"/>
      <c r="AS273" s="187"/>
      <c r="AT273" s="187"/>
      <c r="AU273" s="187"/>
      <c r="AV273" s="187"/>
      <c r="AW273" s="187"/>
      <c r="AX273" s="187"/>
      <c r="AY273" s="187"/>
      <c r="AZ273" s="187"/>
      <c r="BA273" s="187"/>
      <c r="BB273" s="187"/>
      <c r="BC273" s="187"/>
      <c r="BD273" s="187"/>
      <c r="BE273" s="187"/>
      <c r="BF273" s="187"/>
      <c r="BG273" s="187"/>
      <c r="BH273" s="187"/>
      <c r="BI273" s="187"/>
      <c r="BJ273" s="187"/>
      <c r="BK273" s="187"/>
      <c r="BL273" s="187"/>
      <c r="BM273" s="187"/>
      <c r="BN273" s="187"/>
      <c r="BO273" s="187"/>
      <c r="BP273" s="187"/>
      <c r="BQ273" s="187"/>
      <c r="BR273" s="187"/>
      <c r="BS273" s="187"/>
      <c r="BT273" s="187"/>
      <c r="BU273" s="187"/>
      <c r="BV273" s="187"/>
    </row>
    <row r="274" spans="1:74" x14ac:dyDescent="0.2">
      <c r="A274" s="173">
        <v>49715189</v>
      </c>
      <c r="B274" s="170" t="s">
        <v>673</v>
      </c>
      <c r="C274" s="192">
        <v>49715189</v>
      </c>
      <c r="D274" s="189">
        <f>IFERROR(VLOOKUP(C274,AHORRO!$F$1:$I$10000,3,0),0)</f>
        <v>50533</v>
      </c>
      <c r="E274" s="189">
        <f>IFERROR(VLOOKUP(C274,AHORRO!$A$1:$D$10000,3,0),0)</f>
        <v>151710</v>
      </c>
      <c r="F274" s="189">
        <f>IFERROR(VLOOKUP(C274,AHORRO!$K$1:$N$10000,3,0),0)</f>
        <v>50000</v>
      </c>
      <c r="G274" s="189">
        <f>IFERROR(VLOOKUP($C274,PRESTAMOS!$A$1:$C$10000,3,0),0)</f>
        <v>0</v>
      </c>
      <c r="H274" s="189">
        <f>IFERROR(VLOOKUP(C274,PRESTAMOS!$I$1:$K$10000,3,0),0)</f>
        <v>0</v>
      </c>
      <c r="I274" s="190">
        <f>IFERROR(VLOOKUP(C274,PRESTAMOS!$A$1:$G$10000,7,0),0)</f>
        <v>0</v>
      </c>
      <c r="J274" s="190">
        <f>IFERROR(VLOOKUP(C274,PRESTAMOS!$A$1:$G$10000,4,0),0)</f>
        <v>0</v>
      </c>
      <c r="K274" s="189">
        <f>IFERROR(VLOOKUP(C274,PRESTAMOS!$Q$1:$W$10000,3,0),0)</f>
        <v>0</v>
      </c>
      <c r="L274" s="189">
        <f>IFERROR(VLOOKUP(C274,PRESTAMOS!$Y$1:$AE$10000,3,0),0)</f>
        <v>0</v>
      </c>
      <c r="M274" s="190">
        <f>IFERROR(VLOOKUP(C274,PRESTAMOS!$Y$1:$AE$10000,7,0),0)</f>
        <v>0</v>
      </c>
      <c r="N274" s="190">
        <f>IFERROR(VLOOKUP(C274,PRESTAMOS!$Q$1:$T$10000,4,0),0)</f>
        <v>0</v>
      </c>
      <c r="O274" s="189">
        <f>IFERROR(VLOOKUP(C274,PRESTAMOS!$AG$1:$AM$10000,3,0),0)</f>
        <v>0</v>
      </c>
      <c r="P274" s="189">
        <f>IFERROR(VLOOKUP(C274,PRESTAMOS!$AO$1:$AU$10000,3,0),0)</f>
        <v>0</v>
      </c>
      <c r="Q274" s="190">
        <f>IFERROR(VLOOKUP(C274,PRESTAMOS!$AO$1:$AU$10000,7,0),0)</f>
        <v>0</v>
      </c>
      <c r="R274" s="190">
        <f>IFERROR(VLOOKUP(C274,PRESTAMOS!$AG$1:$AM$10000,4,0),0)</f>
        <v>0</v>
      </c>
      <c r="S274" s="189">
        <f>IFERROR(VLOOKUP(C274,PRESTAMOS!$AW$1:$BC$10000,3,0),0)</f>
        <v>0</v>
      </c>
      <c r="T274" s="189">
        <f>IFERROR(VLOOKUP(C274,PRESTAMOS!$BE$1:$BK$10000,3,0),0)</f>
        <v>0</v>
      </c>
      <c r="U274" s="188">
        <f>IFERROR(VLOOKUP(C274,PRESTAMOS!$BE$1:$BK$10000,7,0),0)</f>
        <v>0</v>
      </c>
      <c r="V274" s="190">
        <f>IFERROR(VLOOKUP(C274,PRESTAMOS!$AW$1:$BC$10000,4,0),0)</f>
        <v>0</v>
      </c>
      <c r="W274" s="189">
        <f>IFERROR(VLOOKUP(C274,PRESTAMOS!$BM$1:$BS$10000,3,0),0)</f>
        <v>0</v>
      </c>
      <c r="X274" s="189">
        <f>IFERROR(VLOOKUP(C274,PRESTAMOS!$BU$1:$CA$10000,3,0),0)</f>
        <v>0</v>
      </c>
      <c r="Y274" s="190">
        <f>IFERROR(VLOOKUP(C274,PRESTAMOS!$BU$1:$CA$10000,7,0),0)</f>
        <v>0</v>
      </c>
      <c r="Z274" s="190">
        <f>IFERROR(VLOOKUP(C274,PRESTAMOS!$BM$1:$BS$10000,4,0),0)</f>
        <v>0</v>
      </c>
      <c r="AA274" s="189">
        <f>IFERROR(VLOOKUP(C274,AHORRO!$P$1:$S$10000,3,0),0)</f>
        <v>2243</v>
      </c>
      <c r="AB274" s="190"/>
      <c r="AC274" s="190"/>
      <c r="AD274" s="197"/>
      <c r="AE274" s="187"/>
      <c r="AF274" s="204"/>
      <c r="AG274" s="187"/>
      <c r="AH274" s="187"/>
      <c r="AI274" s="187"/>
      <c r="AJ274" s="187"/>
      <c r="AK274" s="187"/>
      <c r="AL274" s="187"/>
      <c r="AM274" s="187"/>
      <c r="AN274" s="187"/>
      <c r="AO274" s="187"/>
      <c r="AP274" s="187"/>
      <c r="AQ274" s="187"/>
      <c r="AR274" s="187"/>
      <c r="AS274" s="187"/>
      <c r="AT274" s="187"/>
      <c r="AU274" s="187"/>
      <c r="AV274" s="187"/>
      <c r="AW274" s="187"/>
      <c r="AX274" s="187"/>
      <c r="AY274" s="187"/>
      <c r="AZ274" s="187"/>
      <c r="BA274" s="187"/>
      <c r="BB274" s="187"/>
      <c r="BC274" s="187"/>
      <c r="BD274" s="187"/>
      <c r="BE274" s="187"/>
      <c r="BF274" s="187"/>
      <c r="BG274" s="187"/>
      <c r="BH274" s="187"/>
      <c r="BI274" s="187"/>
      <c r="BJ274" s="187"/>
      <c r="BK274" s="187"/>
      <c r="BL274" s="187"/>
      <c r="BM274" s="187"/>
      <c r="BN274" s="187"/>
      <c r="BO274" s="187"/>
      <c r="BP274" s="187"/>
      <c r="BQ274" s="187"/>
      <c r="BR274" s="187"/>
      <c r="BS274" s="187"/>
      <c r="BT274" s="187"/>
      <c r="BU274" s="187"/>
      <c r="BV274" s="187"/>
    </row>
    <row r="275" spans="1:74" x14ac:dyDescent="0.2">
      <c r="A275" s="186">
        <v>63336171</v>
      </c>
      <c r="B275" s="187" t="s">
        <v>56</v>
      </c>
      <c r="C275" s="188">
        <v>63336171</v>
      </c>
      <c r="D275" s="189">
        <f>IFERROR(VLOOKUP(C275,AHORRO!$F$1:$I$10000,3,0),0)</f>
        <v>1855723</v>
      </c>
      <c r="E275" s="189">
        <f>IFERROR(VLOOKUP(C275,AHORRO!$A$1:$D$10000,3,0),0)</f>
        <v>380145</v>
      </c>
      <c r="F275" s="189">
        <f>IFERROR(VLOOKUP(C275,AHORRO!$K$1:$N$10000,3,0),0)</f>
        <v>1440339</v>
      </c>
      <c r="G275" s="189">
        <f>IFERROR(VLOOKUP($C275,PRESTAMOS!$A$1:$C$10000,3,0),0)</f>
        <v>41400</v>
      </c>
      <c r="H275" s="189">
        <f>IFERROR(VLOOKUP(C275,PRESTAMOS!$I$1:$K$10000,3,0),0)</f>
        <v>8</v>
      </c>
      <c r="I275" s="190">
        <f>IFERROR(VLOOKUP(C275,PRESTAMOS!$A$1:$G$10000,7,0),0)</f>
        <v>4</v>
      </c>
      <c r="J275" s="190" t="str">
        <f>IFERROR(VLOOKUP(C275,PRESTAMOS!$A$1:$G$10000,4,0),0)</f>
        <v>PLAN FUNERARIO</v>
      </c>
      <c r="K275" s="189">
        <f>IFERROR(VLOOKUP(C275,PRESTAMOS!$Q$1:$W$10000,3,0),0)</f>
        <v>33052631</v>
      </c>
      <c r="L275" s="189">
        <f>IFERROR(VLOOKUP(C275,PRESTAMOS!$Y$1:$AE$10000,3,0),0)</f>
        <v>9126080</v>
      </c>
      <c r="M275" s="190">
        <f>IFERROR(VLOOKUP(C275,PRESTAMOS!$Y$1:$AE$10000,7,0),0)</f>
        <v>101</v>
      </c>
      <c r="N275" s="190" t="str">
        <f>IFERROR(VLOOKUP(C275,PRESTAMOS!$Q$1:$T$10000,4,0),0)</f>
        <v>VIVIENDA</v>
      </c>
      <c r="O275" s="189">
        <f>IFERROR(VLOOKUP(C275,PRESTAMOS!$AG$1:$AM$10000,3,0),0)</f>
        <v>1856037</v>
      </c>
      <c r="P275" s="189">
        <f>IFERROR(VLOOKUP(C275,PRESTAMOS!$AO$1:$AU$10000,3,0),0)</f>
        <v>284035</v>
      </c>
      <c r="Q275" s="190">
        <f>IFERROR(VLOOKUP(C275,PRESTAMOS!$AO$1:$AU$10000,7,0),0)</f>
        <v>44</v>
      </c>
      <c r="R275" s="190" t="str">
        <f>IFERROR(VLOOKUP(C275,PRESTAMOS!$AG$1:$AM$10000,4,0),0)</f>
        <v>CREDITO NAVIDEÑO</v>
      </c>
      <c r="S275" s="189">
        <f>IFERROR(VLOOKUP(C275,PRESTAMOS!$AW$1:$BC$10000,3,0),0)</f>
        <v>0</v>
      </c>
      <c r="T275" s="189">
        <f>IFERROR(VLOOKUP(C275,PRESTAMOS!$BE$1:$BK$10000,3,0),0)</f>
        <v>0</v>
      </c>
      <c r="U275" s="188">
        <f>IFERROR(VLOOKUP(C275,PRESTAMOS!$BE$1:$BK$10000,7,0),0)</f>
        <v>0</v>
      </c>
      <c r="V275" s="190">
        <f>IFERROR(VLOOKUP(C275,PRESTAMOS!$AW$1:$BC$10000,4,0),0)</f>
        <v>0</v>
      </c>
      <c r="W275" s="189">
        <f>IFERROR(VLOOKUP(C275,PRESTAMOS!$BM$1:$BS$10000,3,0),0)</f>
        <v>0</v>
      </c>
      <c r="X275" s="189">
        <f>IFERROR(VLOOKUP(C275,PRESTAMOS!$BU$1:$CA$10000,3,0),0)</f>
        <v>0</v>
      </c>
      <c r="Y275" s="190">
        <f>IFERROR(VLOOKUP(C275,PRESTAMOS!$BU$1:$CA$10000,7,0),0)</f>
        <v>0</v>
      </c>
      <c r="Z275" s="190">
        <f>IFERROR(VLOOKUP(C275,PRESTAMOS!$BM$1:$BS$10000,4,0),0)</f>
        <v>0</v>
      </c>
      <c r="AA275" s="189">
        <f>IFERROR(VLOOKUP(C275,AHORRO!$P$1:$S$10000,3,0),0)</f>
        <v>69462</v>
      </c>
      <c r="AB275" s="190"/>
      <c r="AC275" s="190"/>
      <c r="AD275" s="197"/>
      <c r="AE275" s="187"/>
      <c r="AF275" s="204"/>
      <c r="AG275" s="187"/>
      <c r="AH275" s="187"/>
      <c r="AI275" s="187"/>
      <c r="AJ275" s="187"/>
      <c r="AK275" s="187"/>
      <c r="AL275" s="187"/>
      <c r="AM275" s="187"/>
      <c r="AN275" s="187"/>
      <c r="AO275" s="187"/>
      <c r="AP275" s="187"/>
      <c r="AQ275" s="187"/>
      <c r="AR275" s="187"/>
      <c r="AS275" s="187"/>
      <c r="AT275" s="187"/>
      <c r="AU275" s="187"/>
      <c r="AV275" s="187"/>
      <c r="AW275" s="187"/>
      <c r="AX275" s="187"/>
      <c r="AY275" s="187"/>
      <c r="AZ275" s="187"/>
      <c r="BA275" s="187"/>
      <c r="BB275" s="187"/>
      <c r="BC275" s="187"/>
      <c r="BD275" s="187"/>
      <c r="BE275" s="187"/>
      <c r="BF275" s="187"/>
      <c r="BG275" s="187"/>
      <c r="BH275" s="187"/>
      <c r="BI275" s="187"/>
      <c r="BJ275" s="187"/>
      <c r="BK275" s="187"/>
      <c r="BL275" s="187"/>
      <c r="BM275" s="187"/>
      <c r="BN275" s="187"/>
      <c r="BO275" s="187"/>
      <c r="BP275" s="187"/>
      <c r="BQ275" s="187"/>
      <c r="BR275" s="187"/>
      <c r="BS275" s="187"/>
      <c r="BT275" s="187"/>
      <c r="BU275" s="187"/>
      <c r="BV275" s="187"/>
    </row>
    <row r="276" spans="1:74" x14ac:dyDescent="0.2">
      <c r="A276" s="186" t="s">
        <v>238</v>
      </c>
      <c r="B276" s="187" t="s">
        <v>57</v>
      </c>
      <c r="C276" s="188">
        <v>60263192</v>
      </c>
      <c r="D276" s="189">
        <f>IFERROR(VLOOKUP(C276,AHORRO!$F$1:$I$10000,3,0),0)</f>
        <v>2860510</v>
      </c>
      <c r="E276" s="189">
        <f>IFERROR(VLOOKUP(C276,AHORRO!$A$1:$D$10000,3,0),0)</f>
        <v>181217</v>
      </c>
      <c r="F276" s="189">
        <f>IFERROR(VLOOKUP(C276,AHORRO!$K$1:$N$10000,3,0),0)</f>
        <v>2253876</v>
      </c>
      <c r="G276" s="189">
        <f>IFERROR(VLOOKUP($C276,PRESTAMOS!$A$1:$C$10000,3,0),0)</f>
        <v>8734989</v>
      </c>
      <c r="H276" s="189">
        <f>IFERROR(VLOOKUP(C276,PRESTAMOS!$I$1:$K$10000,3,0),0)</f>
        <v>1315993</v>
      </c>
      <c r="I276" s="190">
        <f>IFERROR(VLOOKUP(C276,PRESTAMOS!$A$1:$G$10000,7,0),0)</f>
        <v>46</v>
      </c>
      <c r="J276" s="190" t="str">
        <f>IFERROR(VLOOKUP(C276,PRESTAMOS!$A$1:$G$10000,4,0),0)</f>
        <v>MEJORAS LOCATIVAS</v>
      </c>
      <c r="K276" s="189">
        <f>IFERROR(VLOOKUP(C276,PRESTAMOS!$Q$1:$W$10000,3,0),0)</f>
        <v>0</v>
      </c>
      <c r="L276" s="189">
        <f>IFERROR(VLOOKUP(C276,PRESTAMOS!$Y$1:$AE$10000,3,0),0)</f>
        <v>0</v>
      </c>
      <c r="M276" s="190">
        <f>IFERROR(VLOOKUP(C276,PRESTAMOS!$Y$1:$AE$10000,7,0),0)</f>
        <v>0</v>
      </c>
      <c r="N276" s="190">
        <f>IFERROR(VLOOKUP(C276,PRESTAMOS!$Q$1:$T$10000,4,0),0)</f>
        <v>0</v>
      </c>
      <c r="O276" s="189">
        <f>IFERROR(VLOOKUP(C276,PRESTAMOS!$AG$1:$AM$10000,3,0),0)</f>
        <v>0</v>
      </c>
      <c r="P276" s="189">
        <f>IFERROR(VLOOKUP(C276,PRESTAMOS!$AO$1:$AU$10000,3,0),0)</f>
        <v>0</v>
      </c>
      <c r="Q276" s="190">
        <f>IFERROR(VLOOKUP(C276,PRESTAMOS!$AO$1:$AU$10000,7,0),0)</f>
        <v>0</v>
      </c>
      <c r="R276" s="190">
        <f>IFERROR(VLOOKUP(C276,PRESTAMOS!$AG$1:$AM$10000,4,0),0)</f>
        <v>0</v>
      </c>
      <c r="S276" s="189">
        <f>IFERROR(VLOOKUP(C276,PRESTAMOS!$AW$1:$BC$10000,3,0),0)</f>
        <v>0</v>
      </c>
      <c r="T276" s="189">
        <f>IFERROR(VLOOKUP(C276,PRESTAMOS!$BE$1:$BK$10000,3,0),0)</f>
        <v>0</v>
      </c>
      <c r="U276" s="188">
        <f>IFERROR(VLOOKUP(C276,PRESTAMOS!$BE$1:$BK$10000,7,0),0)</f>
        <v>0</v>
      </c>
      <c r="V276" s="190">
        <f>IFERROR(VLOOKUP(C276,PRESTAMOS!$AW$1:$BC$10000,4,0),0)</f>
        <v>0</v>
      </c>
      <c r="W276" s="189">
        <f>IFERROR(VLOOKUP(C276,PRESTAMOS!$BM$1:$BS$10000,3,0),0)</f>
        <v>0</v>
      </c>
      <c r="X276" s="189">
        <f>IFERROR(VLOOKUP(C276,PRESTAMOS!$BU$1:$CA$10000,3,0),0)</f>
        <v>0</v>
      </c>
      <c r="Y276" s="190">
        <f>IFERROR(VLOOKUP(C276,PRESTAMOS!$BU$1:$CA$10000,7,0),0)</f>
        <v>0</v>
      </c>
      <c r="Z276" s="190">
        <f>IFERROR(VLOOKUP(C276,PRESTAMOS!$BM$1:$BS$10000,4,0),0)</f>
        <v>0</v>
      </c>
      <c r="AA276" s="189">
        <f>IFERROR(VLOOKUP(C276,AHORRO!$P$1:$S$10000,3,0),0)</f>
        <v>75326</v>
      </c>
      <c r="AB276" s="190"/>
      <c r="AC276" s="190"/>
      <c r="AD276" s="197"/>
      <c r="AE276" s="187"/>
      <c r="AF276" s="204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7"/>
      <c r="AT276" s="187"/>
      <c r="AU276" s="187"/>
      <c r="AV276" s="187"/>
      <c r="AW276" s="187"/>
      <c r="AX276" s="187"/>
      <c r="AY276" s="187"/>
      <c r="AZ276" s="187"/>
      <c r="BA276" s="187"/>
      <c r="BB276" s="187"/>
      <c r="BC276" s="187"/>
      <c r="BD276" s="187"/>
      <c r="BE276" s="187"/>
      <c r="BF276" s="187"/>
      <c r="BG276" s="187"/>
      <c r="BH276" s="187"/>
      <c r="BI276" s="187"/>
      <c r="BJ276" s="187"/>
      <c r="BK276" s="187"/>
      <c r="BL276" s="187"/>
      <c r="BM276" s="187"/>
      <c r="BN276" s="187"/>
      <c r="BO276" s="187"/>
      <c r="BP276" s="187"/>
      <c r="BQ276" s="187"/>
      <c r="BR276" s="187"/>
      <c r="BS276" s="187"/>
      <c r="BT276" s="187"/>
      <c r="BU276" s="187"/>
      <c r="BV276" s="187"/>
    </row>
    <row r="277" spans="1:74" x14ac:dyDescent="0.2">
      <c r="A277" s="186">
        <v>37728126</v>
      </c>
      <c r="B277" s="206" t="s">
        <v>269</v>
      </c>
      <c r="C277" s="188">
        <v>37728126</v>
      </c>
      <c r="D277" s="189">
        <f>IFERROR(VLOOKUP(C277,AHORRO!$F$1:$I$10000,3,0),0)</f>
        <v>1909144</v>
      </c>
      <c r="E277" s="189">
        <f>IFERROR(VLOOKUP(C277,AHORRO!$A$1:$D$10000,3,0),0)</f>
        <v>44118</v>
      </c>
      <c r="F277" s="189">
        <f>IFERROR(VLOOKUP(C277,AHORRO!$K$1:$N$10000,3,0),0)</f>
        <v>1802047</v>
      </c>
      <c r="G277" s="189">
        <f>IFERROR(VLOOKUP($C277,PRESTAMOS!$A$1:$C$10000,3,0),0)</f>
        <v>4141656</v>
      </c>
      <c r="H277" s="189">
        <f>IFERROR(VLOOKUP(C277,PRESTAMOS!$I$1:$K$10000,3,0),0)</f>
        <v>802404</v>
      </c>
      <c r="I277" s="190">
        <f>IFERROR(VLOOKUP(C277,PRESTAMOS!$A$1:$G$10000,7,0),0)</f>
        <v>60</v>
      </c>
      <c r="J277" s="190" t="str">
        <f>IFERROR(VLOOKUP(C277,PRESTAMOS!$A$1:$G$10000,4,0),0)</f>
        <v>VEHICULO</v>
      </c>
      <c r="K277" s="189">
        <f>IFERROR(VLOOKUP(C277,PRESTAMOS!$Q$1:$W$10000,3,0),0)</f>
        <v>219656</v>
      </c>
      <c r="L277" s="189">
        <f>IFERROR(VLOOKUP(C277,PRESTAMOS!$Y$1:$AE$10000,3,0),0)</f>
        <v>9496</v>
      </c>
      <c r="M277" s="190">
        <f>IFERROR(VLOOKUP(C277,PRESTAMOS!$Y$1:$AE$10000,7,0),0)</f>
        <v>8</v>
      </c>
      <c r="N277" s="190" t="str">
        <f>IFERROR(VLOOKUP(C277,PRESTAMOS!$Q$1:$T$10000,4,0),0)</f>
        <v>LIBRE INVERSION</v>
      </c>
      <c r="O277" s="189">
        <f>IFERROR(VLOOKUP(C277,PRESTAMOS!$AG$1:$AM$10000,3,0),0)</f>
        <v>1709782</v>
      </c>
      <c r="P277" s="189">
        <f>IFERROR(VLOOKUP(C277,PRESTAMOS!$AO$1:$AU$10000,3,0),0)</f>
        <v>522000</v>
      </c>
      <c r="Q277" s="190">
        <f>IFERROR(VLOOKUP(C277,PRESTAMOS!$AO$1:$AU$10000,7,0),0)</f>
        <v>58</v>
      </c>
      <c r="R277" s="190" t="str">
        <f>IFERROR(VLOOKUP(C277,PRESTAMOS!$AG$1:$AM$10000,4,0),0)</f>
        <v>LIBRE INVERSION</v>
      </c>
      <c r="S277" s="189">
        <f>IFERROR(VLOOKUP(C277,PRESTAMOS!$AW$1:$BC$10000,3,0),0)</f>
        <v>1856037</v>
      </c>
      <c r="T277" s="189">
        <f>IFERROR(VLOOKUP(C277,PRESTAMOS!$BE$1:$BK$10000,3,0),0)</f>
        <v>284035</v>
      </c>
      <c r="U277" s="188">
        <f>IFERROR(VLOOKUP(C277,PRESTAMOS!$BE$1:$BK$10000,7,0),0)</f>
        <v>44</v>
      </c>
      <c r="V277" s="190" t="str">
        <f>IFERROR(VLOOKUP(C277,PRESTAMOS!$AW$1:$BC$10000,4,0),0)</f>
        <v>CREDITO NAVIDEÑO</v>
      </c>
      <c r="W277" s="189">
        <f>IFERROR(VLOOKUP(C277,PRESTAMOS!$BM$1:$BS$10000,3,0),0)</f>
        <v>0</v>
      </c>
      <c r="X277" s="189">
        <f>IFERROR(VLOOKUP(C277,PRESTAMOS!$BU$1:$CA$10000,3,0),0)</f>
        <v>0</v>
      </c>
      <c r="Y277" s="190">
        <f>IFERROR(VLOOKUP(C277,PRESTAMOS!$BU$1:$CA$10000,7,0),0)</f>
        <v>0</v>
      </c>
      <c r="Z277" s="190">
        <f>IFERROR(VLOOKUP(C277,PRESTAMOS!$BM$1:$BS$10000,4,0),0)</f>
        <v>0</v>
      </c>
      <c r="AA277" s="189">
        <f>IFERROR(VLOOKUP(C277,AHORRO!$P$1:$S$10000,3,0),0)</f>
        <v>45512</v>
      </c>
      <c r="AB277" s="190"/>
      <c r="AC277" s="190"/>
      <c r="AD277" s="197"/>
      <c r="AE277" s="187"/>
      <c r="AF277" s="204"/>
      <c r="AG277" s="187"/>
      <c r="AH277" s="187"/>
      <c r="AI277" s="187"/>
      <c r="AJ277" s="187"/>
      <c r="AK277" s="187"/>
      <c r="AL277" s="187"/>
      <c r="AM277" s="187"/>
      <c r="AN277" s="187"/>
      <c r="AO277" s="187"/>
      <c r="AP277" s="187"/>
      <c r="AQ277" s="187"/>
      <c r="AR277" s="187"/>
      <c r="AS277" s="187"/>
      <c r="AT277" s="187"/>
      <c r="AU277" s="187"/>
      <c r="AV277" s="187"/>
      <c r="AW277" s="187"/>
      <c r="AX277" s="187"/>
      <c r="AY277" s="187"/>
      <c r="AZ277" s="187"/>
      <c r="BA277" s="187"/>
      <c r="BB277" s="187"/>
      <c r="BC277" s="187"/>
      <c r="BD277" s="187"/>
      <c r="BE277" s="187"/>
      <c r="BF277" s="187"/>
      <c r="BG277" s="187"/>
      <c r="BH277" s="187"/>
      <c r="BI277" s="187"/>
      <c r="BJ277" s="187"/>
      <c r="BK277" s="187"/>
      <c r="BL277" s="187"/>
      <c r="BM277" s="187"/>
      <c r="BN277" s="187"/>
      <c r="BO277" s="187"/>
      <c r="BP277" s="187"/>
      <c r="BQ277" s="187"/>
      <c r="BR277" s="187"/>
      <c r="BS277" s="187"/>
      <c r="BT277" s="187"/>
      <c r="BU277" s="187"/>
      <c r="BV277" s="187"/>
    </row>
    <row r="278" spans="1:74" x14ac:dyDescent="0.2">
      <c r="A278" s="186">
        <v>37844652</v>
      </c>
      <c r="B278" s="187" t="s">
        <v>451</v>
      </c>
      <c r="C278" s="188">
        <v>37844652</v>
      </c>
      <c r="D278" s="189">
        <f>IFERROR(VLOOKUP(C278,AHORRO!$F$1:$I$10000,3,0),0)</f>
        <v>1000457</v>
      </c>
      <c r="E278" s="189">
        <f>IFERROR(VLOOKUP(C278,AHORRO!$A$1:$D$10000,3,0),0)</f>
        <v>126399</v>
      </c>
      <c r="F278" s="189">
        <f>IFERROR(VLOOKUP(C278,AHORRO!$K$1:$N$10000,3,0),0)</f>
        <v>973945</v>
      </c>
      <c r="G278" s="189">
        <f>IFERROR(VLOOKUP($C278,PRESTAMOS!$A$1:$C$10000,3,0),0)</f>
        <v>2300783</v>
      </c>
      <c r="H278" s="189">
        <f>IFERROR(VLOOKUP(C278,PRESTAMOS!$I$1:$K$10000,3,0),0)</f>
        <v>342306</v>
      </c>
      <c r="I278" s="190">
        <f>IFERROR(VLOOKUP(C278,PRESTAMOS!$A$1:$G$10000,7,0),0)</f>
        <v>29</v>
      </c>
      <c r="J278" s="190" t="str">
        <f>IFERROR(VLOOKUP(C278,PRESTAMOS!$A$1:$G$10000,4,0),0)</f>
        <v>LIBRE INVERSION</v>
      </c>
      <c r="K278" s="189">
        <f>IFERROR(VLOOKUP(C278,PRESTAMOS!$Q$1:$W$10000,3,0),0)</f>
        <v>1200000</v>
      </c>
      <c r="L278" s="189">
        <f>IFERROR(VLOOKUP(C278,PRESTAMOS!$Y$1:$AE$10000,3,0),0)</f>
        <v>51866</v>
      </c>
      <c r="M278" s="190">
        <f>IFERROR(VLOOKUP(C278,PRESTAMOS!$Y$1:$AE$10000,7,0),0)</f>
        <v>8</v>
      </c>
      <c r="N278" s="190" t="str">
        <f>IFERROR(VLOOKUP(C278,PRESTAMOS!$Q$1:$T$10000,4,0),0)</f>
        <v>LIBRE INVERSION</v>
      </c>
      <c r="O278" s="189">
        <f>IFERROR(VLOOKUP(C278,PRESTAMOS!$AG$1:$AM$10000,3,0),0)</f>
        <v>1856037</v>
      </c>
      <c r="P278" s="189">
        <f>IFERROR(VLOOKUP(C278,PRESTAMOS!$AO$1:$AU$10000,3,0),0)</f>
        <v>284035</v>
      </c>
      <c r="Q278" s="190">
        <f>IFERROR(VLOOKUP(C278,PRESTAMOS!$AO$1:$AU$10000,7,0),0)</f>
        <v>44</v>
      </c>
      <c r="R278" s="190" t="str">
        <f>IFERROR(VLOOKUP(C278,PRESTAMOS!$AG$1:$AM$10000,4,0),0)</f>
        <v>CREDITO NAVIDEÑO</v>
      </c>
      <c r="S278" s="189">
        <f>IFERROR(VLOOKUP(C278,PRESTAMOS!$AW$1:$BC$10000,3,0),0)</f>
        <v>0</v>
      </c>
      <c r="T278" s="189">
        <f>IFERROR(VLOOKUP(C278,PRESTAMOS!$BE$1:$BK$10000,3,0),0)</f>
        <v>0</v>
      </c>
      <c r="U278" s="188">
        <f>IFERROR(VLOOKUP(C278,PRESTAMOS!$BE$1:$BK$10000,7,0),0)</f>
        <v>0</v>
      </c>
      <c r="V278" s="190">
        <f>IFERROR(VLOOKUP(C278,PRESTAMOS!$AW$1:$BC$10000,4,0),0)</f>
        <v>0</v>
      </c>
      <c r="W278" s="189">
        <f>IFERROR(VLOOKUP(C278,PRESTAMOS!$BM$1:$BS$10000,3,0),0)</f>
        <v>0</v>
      </c>
      <c r="X278" s="189">
        <f>IFERROR(VLOOKUP(C278,PRESTAMOS!$BU$1:$CA$10000,3,0),0)</f>
        <v>0</v>
      </c>
      <c r="Y278" s="190">
        <f>IFERROR(VLOOKUP(C278,PRESTAMOS!$BU$1:$CA$10000,7,0),0)</f>
        <v>0</v>
      </c>
      <c r="Z278" s="190">
        <f>IFERROR(VLOOKUP(C278,PRESTAMOS!$BM$1:$BS$10000,4,0),0)</f>
        <v>0</v>
      </c>
      <c r="AA278" s="189">
        <f>IFERROR(VLOOKUP(C278,AHORRO!$P$1:$S$10000,3,0),0)</f>
        <v>24255</v>
      </c>
      <c r="AB278" s="190"/>
      <c r="AC278" s="190"/>
      <c r="AD278" s="197"/>
      <c r="AE278" s="187"/>
      <c r="AF278" s="204"/>
      <c r="AG278" s="187"/>
      <c r="AH278" s="187"/>
      <c r="AI278" s="187"/>
      <c r="AJ278" s="187"/>
      <c r="AK278" s="187"/>
      <c r="AL278" s="187"/>
      <c r="AM278" s="187"/>
      <c r="AN278" s="187"/>
      <c r="AO278" s="187"/>
      <c r="AP278" s="187"/>
      <c r="AQ278" s="187"/>
      <c r="AR278" s="187"/>
      <c r="AS278" s="187"/>
      <c r="AT278" s="187"/>
      <c r="AU278" s="187"/>
      <c r="AV278" s="187"/>
      <c r="AW278" s="187"/>
      <c r="AX278" s="187"/>
      <c r="AY278" s="187"/>
      <c r="AZ278" s="187"/>
      <c r="BA278" s="187"/>
      <c r="BB278" s="187"/>
      <c r="BC278" s="187"/>
      <c r="BD278" s="187"/>
      <c r="BE278" s="187"/>
      <c r="BF278" s="187"/>
      <c r="BG278" s="187"/>
      <c r="BH278" s="187"/>
      <c r="BI278" s="187"/>
      <c r="BJ278" s="187"/>
      <c r="BK278" s="187"/>
      <c r="BL278" s="187"/>
      <c r="BM278" s="187"/>
      <c r="BN278" s="187"/>
      <c r="BO278" s="187"/>
      <c r="BP278" s="187"/>
      <c r="BQ278" s="187"/>
      <c r="BR278" s="187"/>
      <c r="BS278" s="187"/>
      <c r="BT278" s="187"/>
      <c r="BU278" s="187"/>
      <c r="BV278" s="187"/>
    </row>
    <row r="279" spans="1:74" x14ac:dyDescent="0.2">
      <c r="A279" s="193">
        <v>1098638373</v>
      </c>
      <c r="B279" s="194" t="s">
        <v>284</v>
      </c>
      <c r="C279" s="195">
        <v>1098638373</v>
      </c>
      <c r="D279" s="189">
        <f>IFERROR(VLOOKUP(C279,AHORRO!$F$1:$I$10000,3,0),0)</f>
        <v>1032461</v>
      </c>
      <c r="E279" s="189">
        <f>IFERROR(VLOOKUP(C279,AHORRO!$A$1:$D$10000,3,0),0)</f>
        <v>124258</v>
      </c>
      <c r="F279" s="189">
        <f>IFERROR(VLOOKUP(C279,AHORRO!$K$1:$N$10000,3,0),0)</f>
        <v>981674</v>
      </c>
      <c r="G279" s="189">
        <f>IFERROR(VLOOKUP($C279,PRESTAMOS!$A$1:$C$10000,3,0),0)</f>
        <v>1087864</v>
      </c>
      <c r="H279" s="189">
        <f>IFERROR(VLOOKUP(C279,PRESTAMOS!$I$1:$K$10000,3,0),0)</f>
        <v>86886</v>
      </c>
      <c r="I279" s="190">
        <f>IFERROR(VLOOKUP(C279,PRESTAMOS!$A$1:$G$10000,7,0),0)</f>
        <v>25</v>
      </c>
      <c r="J279" s="190" t="str">
        <f>IFERROR(VLOOKUP(C279,PRESTAMOS!$A$1:$G$10000,4,0),0)</f>
        <v>VEHICULO</v>
      </c>
      <c r="K279" s="189">
        <f>IFERROR(VLOOKUP(C279,PRESTAMOS!$Q$1:$W$10000,3,0),0)</f>
        <v>196244</v>
      </c>
      <c r="L279" s="189">
        <f>IFERROR(VLOOKUP(C279,PRESTAMOS!$Y$1:$AE$10000,3,0),0)</f>
        <v>7526</v>
      </c>
      <c r="M279" s="190">
        <f>IFERROR(VLOOKUP(C279,PRESTAMOS!$Y$1:$AE$10000,7,0),0)</f>
        <v>7</v>
      </c>
      <c r="N279" s="190" t="str">
        <f>IFERROR(VLOOKUP(C279,PRESTAMOS!$Q$1:$T$10000,4,0),0)</f>
        <v>LIBRE INVERSION</v>
      </c>
      <c r="O279" s="189">
        <f>IFERROR(VLOOKUP(C279,PRESTAMOS!$AG$1:$AM$10000,3,0),0)</f>
        <v>287737</v>
      </c>
      <c r="P279" s="189">
        <f>IFERROR(VLOOKUP(C279,PRESTAMOS!$AO$1:$AU$10000,3,0),0)</f>
        <v>32473</v>
      </c>
      <c r="Q279" s="190">
        <f>IFERROR(VLOOKUP(C279,PRESTAMOS!$AO$1:$AU$10000,7,0),0)</f>
        <v>22</v>
      </c>
      <c r="R279" s="190" t="str">
        <f>IFERROR(VLOOKUP(C279,PRESTAMOS!$AG$1:$AM$10000,4,0),0)</f>
        <v>LIBRE INVERSION</v>
      </c>
      <c r="S279" s="189">
        <f>IFERROR(VLOOKUP(C279,PRESTAMOS!$AW$1:$BC$10000,3,0),0)</f>
        <v>459297</v>
      </c>
      <c r="T279" s="189">
        <f>IFERROR(VLOOKUP(C279,PRESTAMOS!$BE$1:$BK$10000,3,0),0)</f>
        <v>68329</v>
      </c>
      <c r="U279" s="188">
        <f>IFERROR(VLOOKUP(C279,PRESTAMOS!$BE$1:$BK$10000,7,0),0)</f>
        <v>29</v>
      </c>
      <c r="V279" s="190" t="str">
        <f>IFERROR(VLOOKUP(C279,PRESTAMOS!$AW$1:$BC$10000,4,0),0)</f>
        <v>LIBRE INVERSION</v>
      </c>
      <c r="W279" s="189">
        <f>IFERROR(VLOOKUP(C279,PRESTAMOS!$BM$1:$BS$10000,3,0),0)</f>
        <v>3500000</v>
      </c>
      <c r="X279" s="189">
        <f>IFERROR(VLOOKUP(C279,PRESTAMOS!$BU$1:$CA$10000,3,0),0)</f>
        <v>1512686</v>
      </c>
      <c r="Y279" s="190">
        <f>IFERROR(VLOOKUP(C279,PRESTAMOS!$BU$1:$CA$10000,7,0),0)</f>
        <v>80</v>
      </c>
      <c r="Z279" s="190" t="str">
        <f>IFERROR(VLOOKUP(C279,PRESTAMOS!$BM$1:$BS$10000,4,0),0)</f>
        <v>LIBRE INVERSION</v>
      </c>
      <c r="AA279" s="189">
        <f>IFERROR(VLOOKUP(C279,AHORRO!$P$1:$S$10000,3,0),0)</f>
        <v>26052</v>
      </c>
      <c r="AB279" s="190"/>
      <c r="AC279" s="190"/>
      <c r="AD279" s="197"/>
      <c r="AE279" s="187"/>
      <c r="AF279" s="204"/>
      <c r="AG279" s="187"/>
      <c r="AH279" s="187"/>
      <c r="AI279" s="187"/>
      <c r="AJ279" s="187"/>
      <c r="AK279" s="187"/>
      <c r="AL279" s="187"/>
      <c r="AM279" s="187"/>
      <c r="AN279" s="187"/>
      <c r="AO279" s="187"/>
      <c r="AP279" s="187"/>
      <c r="AQ279" s="187"/>
      <c r="AR279" s="187"/>
      <c r="AS279" s="187"/>
      <c r="AT279" s="187"/>
      <c r="AU279" s="187"/>
      <c r="AV279" s="187"/>
      <c r="AW279" s="187"/>
      <c r="AX279" s="187"/>
      <c r="AY279" s="187"/>
      <c r="AZ279" s="187"/>
      <c r="BA279" s="187"/>
      <c r="BB279" s="187"/>
      <c r="BC279" s="187"/>
      <c r="BD279" s="187"/>
      <c r="BE279" s="187"/>
      <c r="BF279" s="187"/>
      <c r="BG279" s="187"/>
      <c r="BH279" s="187"/>
      <c r="BI279" s="187"/>
      <c r="BJ279" s="187"/>
      <c r="BK279" s="187"/>
      <c r="BL279" s="187"/>
      <c r="BM279" s="187"/>
      <c r="BN279" s="187"/>
      <c r="BO279" s="187"/>
      <c r="BP279" s="187"/>
      <c r="BQ279" s="187"/>
      <c r="BR279" s="187"/>
      <c r="BS279" s="187"/>
      <c r="BT279" s="187"/>
      <c r="BU279" s="187"/>
      <c r="BV279" s="187"/>
    </row>
    <row r="280" spans="1:74" x14ac:dyDescent="0.2">
      <c r="A280" s="193">
        <v>63330166</v>
      </c>
      <c r="B280" s="194" t="s">
        <v>280</v>
      </c>
      <c r="C280" s="195">
        <v>63330166</v>
      </c>
      <c r="D280" s="189">
        <f>IFERROR(VLOOKUP(C280,AHORRO!$F$1:$I$10000,3,0),0)</f>
        <v>869381</v>
      </c>
      <c r="E280" s="189">
        <f>IFERROR(VLOOKUP(C280,AHORRO!$A$1:$D$10000,3,0),0)</f>
        <v>229079</v>
      </c>
      <c r="F280" s="189">
        <f>IFERROR(VLOOKUP(C280,AHORRO!$K$1:$N$10000,3,0),0)</f>
        <v>823224</v>
      </c>
      <c r="G280" s="189">
        <f>IFERROR(VLOOKUP($C280,PRESTAMOS!$A$1:$C$10000,3,0),0)</f>
        <v>602730</v>
      </c>
      <c r="H280" s="189">
        <f>IFERROR(VLOOKUP(C280,PRESTAMOS!$I$1:$K$10000,3,0),0)</f>
        <v>28989</v>
      </c>
      <c r="I280" s="190">
        <f>IFERROR(VLOOKUP(C280,PRESTAMOS!$A$1:$G$10000,7,0),0)</f>
        <v>9</v>
      </c>
      <c r="J280" s="190" t="str">
        <f>IFERROR(VLOOKUP(C280,PRESTAMOS!$A$1:$G$10000,4,0),0)</f>
        <v>LIBRE INVERSION</v>
      </c>
      <c r="K280" s="189">
        <f>IFERROR(VLOOKUP(C280,PRESTAMOS!$Q$1:$W$10000,3,0),0)</f>
        <v>656509</v>
      </c>
      <c r="L280" s="189">
        <f>IFERROR(VLOOKUP(C280,PRESTAMOS!$Y$1:$AE$10000,3,0),0)</f>
        <v>90276</v>
      </c>
      <c r="M280" s="190">
        <f>IFERROR(VLOOKUP(C280,PRESTAMOS!$Y$1:$AE$10000,7,0),0)</f>
        <v>13</v>
      </c>
      <c r="N280" s="190" t="str">
        <f>IFERROR(VLOOKUP(C280,PRESTAMOS!$Q$1:$T$10000,4,0),0)</f>
        <v>LIBRE INVERSION</v>
      </c>
      <c r="O280" s="189">
        <f>IFERROR(VLOOKUP(C280,PRESTAMOS!$AG$1:$AM$10000,3,0),0)</f>
        <v>509206</v>
      </c>
      <c r="P280" s="189">
        <f>IFERROR(VLOOKUP(C280,PRESTAMOS!$AO$1:$AU$10000,3,0),0)</f>
        <v>52314</v>
      </c>
      <c r="Q280" s="190">
        <f>IFERROR(VLOOKUP(C280,PRESTAMOS!$AO$1:$AU$10000,7,0),0)</f>
        <v>20</v>
      </c>
      <c r="R280" s="190" t="str">
        <f>IFERROR(VLOOKUP(C280,PRESTAMOS!$AG$1:$AM$10000,4,0),0)</f>
        <v>LIBRE INVERSION</v>
      </c>
      <c r="S280" s="189">
        <f>IFERROR(VLOOKUP(C280,PRESTAMOS!$AW$1:$BC$10000,3,0),0)</f>
        <v>0</v>
      </c>
      <c r="T280" s="189">
        <f>IFERROR(VLOOKUP(C280,PRESTAMOS!$BE$1:$BK$10000,3,0),0)</f>
        <v>0</v>
      </c>
      <c r="U280" s="188">
        <f>IFERROR(VLOOKUP(C280,PRESTAMOS!$BE$1:$BK$10000,7,0),0)</f>
        <v>0</v>
      </c>
      <c r="V280" s="190">
        <f>IFERROR(VLOOKUP(C280,PRESTAMOS!$AW$1:$BC$10000,4,0),0)</f>
        <v>0</v>
      </c>
      <c r="W280" s="189">
        <f>IFERROR(VLOOKUP(C280,PRESTAMOS!$BM$1:$BS$10000,3,0),0)</f>
        <v>0</v>
      </c>
      <c r="X280" s="189">
        <f>IFERROR(VLOOKUP(C280,PRESTAMOS!$BU$1:$CA$10000,3,0),0)</f>
        <v>0</v>
      </c>
      <c r="Y280" s="190">
        <f>IFERROR(VLOOKUP(C280,PRESTAMOS!$BU$1:$CA$10000,7,0),0)</f>
        <v>0</v>
      </c>
      <c r="Z280" s="190">
        <f>IFERROR(VLOOKUP(C280,PRESTAMOS!$BM$1:$BS$10000,4,0),0)</f>
        <v>0</v>
      </c>
      <c r="AA280" s="189">
        <f>IFERROR(VLOOKUP(C280,AHORRO!$P$1:$S$10000,3,0),0)</f>
        <v>24935</v>
      </c>
      <c r="AB280" s="190"/>
      <c r="AC280" s="190"/>
      <c r="AD280" s="197"/>
      <c r="AE280" s="187"/>
      <c r="AF280" s="204"/>
      <c r="AG280" s="187"/>
      <c r="AH280" s="187"/>
      <c r="AI280" s="187"/>
      <c r="AJ280" s="187"/>
      <c r="AK280" s="187"/>
      <c r="AL280" s="187"/>
      <c r="AM280" s="187"/>
      <c r="AN280" s="187"/>
      <c r="AO280" s="187"/>
      <c r="AP280" s="187"/>
      <c r="AQ280" s="187"/>
      <c r="AR280" s="187"/>
      <c r="AS280" s="187"/>
      <c r="AT280" s="187"/>
      <c r="AU280" s="187"/>
      <c r="AV280" s="187"/>
      <c r="AW280" s="187"/>
      <c r="AX280" s="187"/>
      <c r="AY280" s="187"/>
      <c r="AZ280" s="187"/>
      <c r="BA280" s="187"/>
      <c r="BB280" s="187"/>
      <c r="BC280" s="187"/>
      <c r="BD280" s="187"/>
      <c r="BE280" s="187"/>
      <c r="BF280" s="187"/>
      <c r="BG280" s="187"/>
      <c r="BH280" s="187"/>
      <c r="BI280" s="187"/>
      <c r="BJ280" s="187"/>
      <c r="BK280" s="187"/>
      <c r="BL280" s="187"/>
      <c r="BM280" s="187"/>
      <c r="BN280" s="187"/>
      <c r="BO280" s="187"/>
      <c r="BP280" s="187"/>
      <c r="BQ280" s="187"/>
      <c r="BR280" s="187"/>
      <c r="BS280" s="187"/>
      <c r="BT280" s="187"/>
      <c r="BU280" s="187"/>
      <c r="BV280" s="187"/>
    </row>
    <row r="281" spans="1:74" x14ac:dyDescent="0.2">
      <c r="A281" s="186">
        <v>1098769419</v>
      </c>
      <c r="B281" s="194" t="s">
        <v>452</v>
      </c>
      <c r="C281" s="188">
        <v>1098769419</v>
      </c>
      <c r="D281" s="189">
        <f>IFERROR(VLOOKUP(C281,AHORRO!$F$1:$I$10000,3,0),0)</f>
        <v>155634</v>
      </c>
      <c r="E281" s="189">
        <f>IFERROR(VLOOKUP(C281,AHORRO!$A$1:$D$10000,3,0),0)</f>
        <v>143924</v>
      </c>
      <c r="F281" s="189">
        <f>IFERROR(VLOOKUP(C281,AHORRO!$K$1:$N$10000,3,0),0)</f>
        <v>150606</v>
      </c>
      <c r="G281" s="189">
        <f>IFERROR(VLOOKUP($C281,PRESTAMOS!$A$1:$C$10000,3,0),0)</f>
        <v>1000000</v>
      </c>
      <c r="H281" s="189">
        <f>IFERROR(VLOOKUP(C281,PRESTAMOS!$I$1:$K$10000,3,0),0)</f>
        <v>102734</v>
      </c>
      <c r="I281" s="190">
        <f>IFERROR(VLOOKUP(C281,PRESTAMOS!$A$1:$G$10000,7,0),0)</f>
        <v>20</v>
      </c>
      <c r="J281" s="190" t="str">
        <f>IFERROR(VLOOKUP(C281,PRESTAMOS!$A$1:$G$10000,4,0),0)</f>
        <v>LIBRE INVERSION</v>
      </c>
      <c r="K281" s="189">
        <f>IFERROR(VLOOKUP(C281,PRESTAMOS!$Q$1:$W$10000,3,0),0)</f>
        <v>900049</v>
      </c>
      <c r="L281" s="189">
        <f>IFERROR(VLOOKUP(C281,PRESTAMOS!$Y$1:$AE$10000,3,0),0)</f>
        <v>99759</v>
      </c>
      <c r="M281" s="190">
        <f>IFERROR(VLOOKUP(C281,PRESTAMOS!$Y$1:$AE$10000,7,0),0)</f>
        <v>32</v>
      </c>
      <c r="N281" s="190" t="str">
        <f>IFERROR(VLOOKUP(C281,PRESTAMOS!$Q$1:$T$10000,4,0),0)</f>
        <v>CREDITO NAVIDEÑO</v>
      </c>
      <c r="O281" s="189">
        <f>IFERROR(VLOOKUP(C281,PRESTAMOS!$AG$1:$AM$10000,3,0),0)</f>
        <v>0</v>
      </c>
      <c r="P281" s="189">
        <f>IFERROR(VLOOKUP(C281,PRESTAMOS!$AO$1:$AU$10000,3,0),0)</f>
        <v>0</v>
      </c>
      <c r="Q281" s="190">
        <f>IFERROR(VLOOKUP(C281,PRESTAMOS!$AO$1:$AU$10000,7,0),0)</f>
        <v>0</v>
      </c>
      <c r="R281" s="190">
        <f>IFERROR(VLOOKUP(C281,PRESTAMOS!$AG$1:$AM$10000,4,0),0)</f>
        <v>0</v>
      </c>
      <c r="S281" s="189">
        <f>IFERROR(VLOOKUP(C281,PRESTAMOS!$AW$1:$BC$10000,3,0),0)</f>
        <v>0</v>
      </c>
      <c r="T281" s="189">
        <f>IFERROR(VLOOKUP(C281,PRESTAMOS!$BE$1:$BK$10000,3,0),0)</f>
        <v>0</v>
      </c>
      <c r="U281" s="188">
        <f>IFERROR(VLOOKUP(C281,PRESTAMOS!$BE$1:$BK$10000,7,0),0)</f>
        <v>0</v>
      </c>
      <c r="V281" s="190">
        <f>IFERROR(VLOOKUP(C281,PRESTAMOS!$AW$1:$BC$10000,4,0),0)</f>
        <v>0</v>
      </c>
      <c r="W281" s="189">
        <f>IFERROR(VLOOKUP(C281,PRESTAMOS!$BM$1:$BS$10000,3,0),0)</f>
        <v>0</v>
      </c>
      <c r="X281" s="189">
        <f>IFERROR(VLOOKUP(C281,PRESTAMOS!$BU$1:$CA$10000,3,0),0)</f>
        <v>0</v>
      </c>
      <c r="Y281" s="190">
        <f>IFERROR(VLOOKUP(C281,PRESTAMOS!$BU$1:$CA$10000,7,0),0)</f>
        <v>0</v>
      </c>
      <c r="Z281" s="190">
        <f>IFERROR(VLOOKUP(C281,PRESTAMOS!$BM$1:$BS$10000,4,0),0)</f>
        <v>0</v>
      </c>
      <c r="AA281" s="189">
        <f>IFERROR(VLOOKUP(C281,AHORRO!$P$1:$S$10000,3,0),0)</f>
        <v>14314</v>
      </c>
      <c r="AB281" s="190"/>
      <c r="AC281" s="190"/>
      <c r="AD281" s="197"/>
      <c r="AE281" s="187"/>
      <c r="AF281" s="204"/>
      <c r="AG281" s="187"/>
      <c r="AH281" s="187"/>
      <c r="AI281" s="187"/>
      <c r="AJ281" s="187"/>
      <c r="AK281" s="187"/>
      <c r="AL281" s="187"/>
      <c r="AM281" s="187"/>
      <c r="AN281" s="187"/>
      <c r="AO281" s="187"/>
      <c r="AP281" s="187"/>
      <c r="AQ281" s="187"/>
      <c r="AR281" s="187"/>
      <c r="AS281" s="187"/>
      <c r="AT281" s="187"/>
      <c r="AU281" s="187"/>
      <c r="AV281" s="187"/>
      <c r="AW281" s="187"/>
      <c r="AX281" s="187"/>
      <c r="AY281" s="187"/>
      <c r="AZ281" s="187"/>
      <c r="BA281" s="187"/>
      <c r="BB281" s="187"/>
      <c r="BC281" s="187"/>
      <c r="BD281" s="187"/>
      <c r="BE281" s="187"/>
      <c r="BF281" s="187"/>
      <c r="BG281" s="187"/>
      <c r="BH281" s="187"/>
      <c r="BI281" s="187"/>
      <c r="BJ281" s="187"/>
      <c r="BK281" s="187"/>
      <c r="BL281" s="187"/>
      <c r="BM281" s="187"/>
      <c r="BN281" s="187"/>
      <c r="BO281" s="187"/>
      <c r="BP281" s="187"/>
      <c r="BQ281" s="187"/>
      <c r="BR281" s="187"/>
      <c r="BS281" s="187"/>
      <c r="BT281" s="187"/>
      <c r="BU281" s="187"/>
      <c r="BV281" s="187"/>
    </row>
    <row r="282" spans="1:74" x14ac:dyDescent="0.2">
      <c r="A282" s="186">
        <v>1098743887</v>
      </c>
      <c r="B282" s="187" t="s">
        <v>376</v>
      </c>
      <c r="C282" s="188">
        <v>1098743887</v>
      </c>
      <c r="D282" s="189">
        <f>IFERROR(VLOOKUP(C282,AHORRO!$F$1:$I$10000,3,0),0)</f>
        <v>900275</v>
      </c>
      <c r="E282" s="189">
        <f>IFERROR(VLOOKUP(C282,AHORRO!$A$1:$D$10000,3,0),0)</f>
        <v>287406</v>
      </c>
      <c r="F282" s="189">
        <f>IFERROR(VLOOKUP(C282,AHORRO!$K$1:$N$10000,3,0),0)</f>
        <v>867343</v>
      </c>
      <c r="G282" s="189">
        <f>IFERROR(VLOOKUP($C282,PRESTAMOS!$A$1:$C$10000,3,0),0)</f>
        <v>105784</v>
      </c>
      <c r="H282" s="189">
        <f>IFERROR(VLOOKUP(C282,PRESTAMOS!$I$1:$K$10000,3,0),0)</f>
        <v>635</v>
      </c>
      <c r="I282" s="190">
        <f>IFERROR(VLOOKUP(C282,PRESTAMOS!$A$1:$G$10000,7,0),0)</f>
        <v>1</v>
      </c>
      <c r="J282" s="190" t="str">
        <f>IFERROR(VLOOKUP(C282,PRESTAMOS!$A$1:$G$10000,4,0),0)</f>
        <v>MEJORAS LOCATIVAS</v>
      </c>
      <c r="K282" s="189">
        <f>IFERROR(VLOOKUP(C282,PRESTAMOS!$Q$1:$W$10000,3,0),0)</f>
        <v>1687878</v>
      </c>
      <c r="L282" s="189">
        <f>IFERROR(VLOOKUP(C282,PRESTAMOS!$Y$1:$AE$10000,3,0),0)</f>
        <v>117562</v>
      </c>
      <c r="M282" s="190">
        <f>IFERROR(VLOOKUP(C282,PRESTAMOS!$Y$1:$AE$10000,7,0),0)</f>
        <v>20</v>
      </c>
      <c r="N282" s="190" t="str">
        <f>IFERROR(VLOOKUP(C282,PRESTAMOS!$Q$1:$T$10000,4,0),0)</f>
        <v>CREDITO NAVIDEÑO</v>
      </c>
      <c r="O282" s="189">
        <f>IFERROR(VLOOKUP(C282,PRESTAMOS!$AG$1:$AM$10000,3,0),0)</f>
        <v>952902</v>
      </c>
      <c r="P282" s="189">
        <f>IFERROR(VLOOKUP(C282,PRESTAMOS!$AO$1:$AU$10000,3,0),0)</f>
        <v>166650</v>
      </c>
      <c r="Q282" s="190">
        <f>IFERROR(VLOOKUP(C282,PRESTAMOS!$AO$1:$AU$10000,7,0),0)</f>
        <v>34</v>
      </c>
      <c r="R282" s="190" t="str">
        <f>IFERROR(VLOOKUP(C282,PRESTAMOS!$AG$1:$AM$10000,4,0),0)</f>
        <v>LIBRE INVERSION</v>
      </c>
      <c r="S282" s="189">
        <f>IFERROR(VLOOKUP(C282,PRESTAMOS!$AW$1:$BC$10000,3,0),0)</f>
        <v>0</v>
      </c>
      <c r="T282" s="189">
        <f>IFERROR(VLOOKUP(C282,PRESTAMOS!$BE$1:$BK$10000,3,0),0)</f>
        <v>0</v>
      </c>
      <c r="U282" s="188">
        <f>IFERROR(VLOOKUP(C282,PRESTAMOS!$BE$1:$BK$10000,7,0),0)</f>
        <v>0</v>
      </c>
      <c r="V282" s="190">
        <f>IFERROR(VLOOKUP(C282,PRESTAMOS!$AW$1:$BC$10000,4,0),0)</f>
        <v>0</v>
      </c>
      <c r="W282" s="189">
        <f>IFERROR(VLOOKUP(C282,PRESTAMOS!$BM$1:$BS$10000,3,0),0)</f>
        <v>0</v>
      </c>
      <c r="X282" s="189">
        <f>IFERROR(VLOOKUP(C282,PRESTAMOS!$BU$1:$CA$10000,3,0),0)</f>
        <v>0</v>
      </c>
      <c r="Y282" s="190">
        <f>IFERROR(VLOOKUP(C282,PRESTAMOS!$BU$1:$CA$10000,7,0),0)</f>
        <v>0</v>
      </c>
      <c r="Z282" s="190">
        <f>IFERROR(VLOOKUP(C282,PRESTAMOS!$BM$1:$BS$10000,4,0),0)</f>
        <v>0</v>
      </c>
      <c r="AA282" s="189">
        <f>IFERROR(VLOOKUP(C282,AHORRO!$P$1:$S$10000,3,0),0)</f>
        <v>39169</v>
      </c>
      <c r="AB282" s="190"/>
      <c r="AC282" s="190"/>
      <c r="AD282" s="197"/>
      <c r="AE282" s="187"/>
      <c r="AF282" s="204"/>
      <c r="AG282" s="187"/>
      <c r="AH282" s="187"/>
      <c r="AI282" s="187"/>
      <c r="AJ282" s="187"/>
      <c r="AK282" s="187"/>
      <c r="AL282" s="187"/>
      <c r="AM282" s="187"/>
      <c r="AN282" s="187"/>
      <c r="AO282" s="187"/>
      <c r="AP282" s="187"/>
      <c r="AQ282" s="187"/>
      <c r="AR282" s="187"/>
      <c r="AS282" s="187"/>
      <c r="AT282" s="187"/>
      <c r="AU282" s="187"/>
      <c r="AV282" s="187"/>
      <c r="AW282" s="187"/>
      <c r="AX282" s="187"/>
      <c r="AY282" s="187"/>
      <c r="AZ282" s="187"/>
      <c r="BA282" s="187"/>
      <c r="BB282" s="187"/>
      <c r="BC282" s="187"/>
      <c r="BD282" s="187"/>
      <c r="BE282" s="187"/>
      <c r="BF282" s="187"/>
      <c r="BG282" s="187"/>
      <c r="BH282" s="187"/>
      <c r="BI282" s="187"/>
      <c r="BJ282" s="187"/>
      <c r="BK282" s="187"/>
      <c r="BL282" s="187"/>
      <c r="BM282" s="187"/>
      <c r="BN282" s="187"/>
      <c r="BO282" s="187"/>
      <c r="BP282" s="187"/>
      <c r="BQ282" s="187"/>
      <c r="BR282" s="187"/>
      <c r="BS282" s="187"/>
      <c r="BT282" s="187"/>
      <c r="BU282" s="187"/>
      <c r="BV282" s="187"/>
    </row>
    <row r="283" spans="1:74" x14ac:dyDescent="0.2">
      <c r="A283" s="186">
        <v>63277999</v>
      </c>
      <c r="B283" s="194" t="s">
        <v>104</v>
      </c>
      <c r="C283" s="188">
        <v>63277999</v>
      </c>
      <c r="D283" s="189">
        <f>IFERROR(VLOOKUP(C283,AHORRO!$F$1:$I$10000,3,0),0)</f>
        <v>13461538</v>
      </c>
      <c r="E283" s="189">
        <f>IFERROR(VLOOKUP(C283,AHORRO!$A$1:$D$10000,3,0),0)</f>
        <v>6551586</v>
      </c>
      <c r="F283" s="189">
        <f>IFERROR(VLOOKUP(C283,AHORRO!$K$1:$N$10000,3,0),0)</f>
        <v>11379609</v>
      </c>
      <c r="G283" s="189">
        <f>IFERROR(VLOOKUP($C283,PRESTAMOS!$A$1:$C$10000,3,0),0)</f>
        <v>446757</v>
      </c>
      <c r="H283" s="189">
        <f>IFERROR(VLOOKUP(C283,PRESTAMOS!$I$1:$K$10000,3,0),0)</f>
        <v>4025</v>
      </c>
      <c r="I283" s="190">
        <f>IFERROR(VLOOKUP(C283,PRESTAMOS!$A$1:$G$10000,7,0),0)</f>
        <v>2</v>
      </c>
      <c r="J283" s="190" t="str">
        <f>IFERROR(VLOOKUP(C283,PRESTAMOS!$A$1:$G$10000,4,0),0)</f>
        <v>ESTUDIO</v>
      </c>
      <c r="K283" s="189">
        <f>IFERROR(VLOOKUP(C283,PRESTAMOS!$Q$1:$W$10000,3,0),0)</f>
        <v>0</v>
      </c>
      <c r="L283" s="189">
        <f>IFERROR(VLOOKUP(C283,PRESTAMOS!$Y$1:$AE$10000,3,0),0)</f>
        <v>0</v>
      </c>
      <c r="M283" s="190">
        <f>IFERROR(VLOOKUP(C283,PRESTAMOS!$Y$1:$AE$10000,7,0),0)</f>
        <v>0</v>
      </c>
      <c r="N283" s="190">
        <f>IFERROR(VLOOKUP(C283,PRESTAMOS!$Q$1:$T$10000,4,0),0)</f>
        <v>0</v>
      </c>
      <c r="O283" s="189">
        <f>IFERROR(VLOOKUP(C283,PRESTAMOS!$AG$1:$AM$10000,3,0),0)</f>
        <v>0</v>
      </c>
      <c r="P283" s="189">
        <f>IFERROR(VLOOKUP(C283,PRESTAMOS!$AO$1:$AU$10000,3,0),0)</f>
        <v>0</v>
      </c>
      <c r="Q283" s="190">
        <f>IFERROR(VLOOKUP(C283,PRESTAMOS!$AO$1:$AU$10000,7,0),0)</f>
        <v>0</v>
      </c>
      <c r="R283" s="190">
        <f>IFERROR(VLOOKUP(C283,PRESTAMOS!$AG$1:$AM$10000,4,0),0)</f>
        <v>0</v>
      </c>
      <c r="S283" s="189">
        <f>IFERROR(VLOOKUP(C283,PRESTAMOS!$AW$1:$BC$10000,3,0),0)</f>
        <v>0</v>
      </c>
      <c r="T283" s="189">
        <f>IFERROR(VLOOKUP(C283,PRESTAMOS!$BE$1:$BK$10000,3,0),0)</f>
        <v>0</v>
      </c>
      <c r="U283" s="188">
        <f>IFERROR(VLOOKUP(C283,PRESTAMOS!$BE$1:$BK$10000,7,0),0)</f>
        <v>0</v>
      </c>
      <c r="V283" s="190">
        <f>IFERROR(VLOOKUP(C283,PRESTAMOS!$AW$1:$BC$10000,4,0),0)</f>
        <v>0</v>
      </c>
      <c r="W283" s="189">
        <f>IFERROR(VLOOKUP(C283,PRESTAMOS!$BM$1:$BS$10000,3,0),0)</f>
        <v>0</v>
      </c>
      <c r="X283" s="189">
        <f>IFERROR(VLOOKUP(C283,PRESTAMOS!$BU$1:$CA$10000,3,0),0)</f>
        <v>0</v>
      </c>
      <c r="Y283" s="190">
        <f>IFERROR(VLOOKUP(C283,PRESTAMOS!$BU$1:$CA$10000,7,0),0)</f>
        <v>0</v>
      </c>
      <c r="Z283" s="190">
        <f>IFERROR(VLOOKUP(C283,PRESTAMOS!$BM$1:$BS$10000,4,0),0)</f>
        <v>0</v>
      </c>
      <c r="AA283" s="189">
        <f>IFERROR(VLOOKUP(C283,AHORRO!$P$1:$S$10000,3,0),0)</f>
        <v>479706</v>
      </c>
      <c r="AB283" s="190"/>
      <c r="AC283" s="190"/>
      <c r="AD283" s="197"/>
      <c r="AE283" s="187"/>
      <c r="AF283" s="204"/>
      <c r="AG283" s="187"/>
      <c r="AH283" s="187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87"/>
      <c r="AT283" s="187"/>
      <c r="AU283" s="187"/>
      <c r="AV283" s="187"/>
      <c r="AW283" s="187"/>
      <c r="AX283" s="187"/>
      <c r="AY283" s="187"/>
      <c r="AZ283" s="187"/>
      <c r="BA283" s="187"/>
      <c r="BB283" s="187"/>
      <c r="BC283" s="187"/>
      <c r="BD283" s="187"/>
      <c r="BE283" s="187"/>
      <c r="BF283" s="187"/>
      <c r="BG283" s="187"/>
      <c r="BH283" s="187"/>
      <c r="BI283" s="187"/>
      <c r="BJ283" s="187"/>
      <c r="BK283" s="187"/>
      <c r="BL283" s="187"/>
      <c r="BM283" s="187"/>
      <c r="BN283" s="187"/>
      <c r="BO283" s="187"/>
      <c r="BP283" s="187"/>
      <c r="BQ283" s="187"/>
      <c r="BR283" s="187"/>
      <c r="BS283" s="187"/>
      <c r="BT283" s="187"/>
      <c r="BU283" s="187"/>
      <c r="BV283" s="187"/>
    </row>
    <row r="284" spans="1:74" x14ac:dyDescent="0.2">
      <c r="A284" s="186">
        <v>28151326</v>
      </c>
      <c r="B284" s="187" t="s">
        <v>150</v>
      </c>
      <c r="C284" s="188">
        <v>28151326</v>
      </c>
      <c r="D284" s="189">
        <f>IFERROR(VLOOKUP(C284,AHORRO!$F$1:$I$10000,3,0),0)</f>
        <v>776731</v>
      </c>
      <c r="E284" s="189">
        <f>IFERROR(VLOOKUP(C284,AHORRO!$A$1:$D$10000,3,0),0)</f>
        <v>300666</v>
      </c>
      <c r="F284" s="189">
        <f>IFERROR(VLOOKUP(C284,AHORRO!$K$1:$N$10000,3,0),0)</f>
        <v>724533</v>
      </c>
      <c r="G284" s="189">
        <f>IFERROR(VLOOKUP($C284,PRESTAMOS!$A$1:$C$10000,3,0),0)</f>
        <v>20417</v>
      </c>
      <c r="H284" s="189">
        <f>IFERROR(VLOOKUP(C284,PRESTAMOS!$I$1:$K$10000,3,0),0)</f>
        <v>102</v>
      </c>
      <c r="I284" s="190">
        <f>IFERROR(VLOOKUP(C284,PRESTAMOS!$A$1:$G$10000,7,0),0)</f>
        <v>1</v>
      </c>
      <c r="J284" s="190" t="str">
        <f>IFERROR(VLOOKUP(C284,PRESTAMOS!$A$1:$G$10000,4,0),0)</f>
        <v>SEGUROS</v>
      </c>
      <c r="K284" s="189">
        <f>IFERROR(VLOOKUP(C284,PRESTAMOS!$Q$1:$W$10000,3,0),0)</f>
        <v>407003</v>
      </c>
      <c r="L284" s="189">
        <f>IFERROR(VLOOKUP(C284,PRESTAMOS!$Y$1:$AE$10000,3,0),0)</f>
        <v>35677</v>
      </c>
      <c r="M284" s="190">
        <f>IFERROR(VLOOKUP(C284,PRESTAMOS!$Y$1:$AE$10000,7,0),0)</f>
        <v>17</v>
      </c>
      <c r="N284" s="190" t="str">
        <f>IFERROR(VLOOKUP(C284,PRESTAMOS!$Q$1:$T$10000,4,0),0)</f>
        <v>LIBRE INVERSION</v>
      </c>
      <c r="O284" s="189">
        <f>IFERROR(VLOOKUP(C284,PRESTAMOS!$AG$1:$AM$10000,3,0),0)</f>
        <v>1501884</v>
      </c>
      <c r="P284" s="189">
        <f>IFERROR(VLOOKUP(C284,PRESTAMOS!$AO$1:$AU$10000,3,0),0)</f>
        <v>383587</v>
      </c>
      <c r="Q284" s="190">
        <f>IFERROR(VLOOKUP(C284,PRESTAMOS!$AO$1:$AU$10000,7,0),0)</f>
        <v>49</v>
      </c>
      <c r="R284" s="190" t="str">
        <f>IFERROR(VLOOKUP(C284,PRESTAMOS!$AG$1:$AM$10000,4,0),0)</f>
        <v>LIBRE INVERSION</v>
      </c>
      <c r="S284" s="189">
        <f>IFERROR(VLOOKUP(C284,PRESTAMOS!$AW$1:$BC$10000,3,0),0)</f>
        <v>1856037</v>
      </c>
      <c r="T284" s="189">
        <f>IFERROR(VLOOKUP(C284,PRESTAMOS!$BE$1:$BK$10000,3,0),0)</f>
        <v>284035</v>
      </c>
      <c r="U284" s="188">
        <f>IFERROR(VLOOKUP(C284,PRESTAMOS!$BE$1:$BK$10000,7,0),0)</f>
        <v>44</v>
      </c>
      <c r="V284" s="190" t="str">
        <f>IFERROR(VLOOKUP(C284,PRESTAMOS!$AW$1:$BC$10000,4,0),0)</f>
        <v>CREDITO NAVIDEÑO</v>
      </c>
      <c r="W284" s="189">
        <f>IFERROR(VLOOKUP(C284,PRESTAMOS!$BM$1:$BS$10000,3,0),0)</f>
        <v>0</v>
      </c>
      <c r="X284" s="189">
        <f>IFERROR(VLOOKUP(C284,PRESTAMOS!$BU$1:$CA$10000,3,0),0)</f>
        <v>0</v>
      </c>
      <c r="Y284" s="190">
        <f>IFERROR(VLOOKUP(C284,PRESTAMOS!$BU$1:$CA$10000,7,0),0)</f>
        <v>0</v>
      </c>
      <c r="Z284" s="190">
        <f>IFERROR(VLOOKUP(C284,PRESTAMOS!$BM$1:$BS$10000,4,0),0)</f>
        <v>0</v>
      </c>
      <c r="AA284" s="189">
        <f>IFERROR(VLOOKUP(C284,AHORRO!$P$1:$S$10000,3,0),0)</f>
        <v>25127</v>
      </c>
      <c r="AB284" s="190"/>
      <c r="AC284" s="190"/>
      <c r="AD284" s="197"/>
      <c r="AE284" s="187"/>
      <c r="AF284" s="204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87"/>
      <c r="AT284" s="187"/>
      <c r="AU284" s="187"/>
      <c r="AV284" s="187"/>
      <c r="AW284" s="187"/>
      <c r="AX284" s="187"/>
      <c r="AY284" s="187"/>
      <c r="AZ284" s="187"/>
      <c r="BA284" s="187"/>
      <c r="BB284" s="187"/>
      <c r="BC284" s="187"/>
      <c r="BD284" s="187"/>
      <c r="BE284" s="187"/>
      <c r="BF284" s="187"/>
      <c r="BG284" s="187"/>
      <c r="BH284" s="187"/>
      <c r="BI284" s="187"/>
      <c r="BJ284" s="187"/>
      <c r="BK284" s="187"/>
      <c r="BL284" s="187"/>
      <c r="BM284" s="187"/>
      <c r="BN284" s="187"/>
      <c r="BO284" s="187"/>
      <c r="BP284" s="187"/>
      <c r="BQ284" s="187"/>
      <c r="BR284" s="187"/>
      <c r="BS284" s="187"/>
      <c r="BT284" s="187"/>
      <c r="BU284" s="187"/>
      <c r="BV284" s="187"/>
    </row>
    <row r="285" spans="1:74" x14ac:dyDescent="0.2">
      <c r="A285" s="186">
        <v>37750940</v>
      </c>
      <c r="B285" s="187" t="s">
        <v>330</v>
      </c>
      <c r="C285" s="188">
        <v>37750940</v>
      </c>
      <c r="D285" s="189">
        <f>IFERROR(VLOOKUP(C285,AHORRO!$F$1:$I$10000,3,0),0)</f>
        <v>690552</v>
      </c>
      <c r="E285" s="189">
        <f>IFERROR(VLOOKUP(C285,AHORRO!$A$1:$D$10000,3,0),0)</f>
        <v>60151</v>
      </c>
      <c r="F285" s="189">
        <f>IFERROR(VLOOKUP(C285,AHORRO!$K$1:$N$10000,3,0),0)</f>
        <v>658982</v>
      </c>
      <c r="G285" s="189">
        <f>IFERROR(VLOOKUP($C285,PRESTAMOS!$A$1:$C$10000,3,0),0)</f>
        <v>145966</v>
      </c>
      <c r="H285" s="189">
        <f>IFERROR(VLOOKUP(C285,PRESTAMOS!$I$1:$K$10000,3,0),0)</f>
        <v>8452</v>
      </c>
      <c r="I285" s="190">
        <f>IFERROR(VLOOKUP(C285,PRESTAMOS!$A$1:$G$10000,7,0),0)</f>
        <v>11</v>
      </c>
      <c r="J285" s="190" t="str">
        <f>IFERROR(VLOOKUP(C285,PRESTAMOS!$A$1:$G$10000,4,0),0)</f>
        <v>LIBRE INVERSION</v>
      </c>
      <c r="K285" s="189">
        <f>IFERROR(VLOOKUP(C285,PRESTAMOS!$Q$1:$W$10000,3,0),0)</f>
        <v>626541</v>
      </c>
      <c r="L285" s="189">
        <f>IFERROR(VLOOKUP(C285,PRESTAMOS!$Y$1:$AE$10000,3,0),0)</f>
        <v>99727</v>
      </c>
      <c r="M285" s="190">
        <f>IFERROR(VLOOKUP(C285,PRESTAMOS!$Y$1:$AE$10000,7,0),0)</f>
        <v>31</v>
      </c>
      <c r="N285" s="190" t="str">
        <f>IFERROR(VLOOKUP(C285,PRESTAMOS!$Q$1:$T$10000,4,0),0)</f>
        <v>LIBRE INVERSION</v>
      </c>
      <c r="O285" s="189">
        <f>IFERROR(VLOOKUP(C285,PRESTAMOS!$AG$1:$AM$10000,3,0),0)</f>
        <v>219175</v>
      </c>
      <c r="P285" s="189">
        <f>IFERROR(VLOOKUP(C285,PRESTAMOS!$AO$1:$AU$10000,3,0),0)</f>
        <v>11615</v>
      </c>
      <c r="Q285" s="190">
        <f>IFERROR(VLOOKUP(C285,PRESTAMOS!$AO$1:$AU$10000,7,0),0)</f>
        <v>10</v>
      </c>
      <c r="R285" s="190" t="str">
        <f>IFERROR(VLOOKUP(C285,PRESTAMOS!$AG$1:$AM$10000,4,0),0)</f>
        <v>LIBRE INVERSION</v>
      </c>
      <c r="S285" s="189">
        <f>IFERROR(VLOOKUP(C285,PRESTAMOS!$AW$1:$BC$10000,3,0),0)</f>
        <v>400000</v>
      </c>
      <c r="T285" s="189">
        <f>IFERROR(VLOOKUP(C285,PRESTAMOS!$BE$1:$BK$10000,3,0),0)</f>
        <v>41093</v>
      </c>
      <c r="U285" s="188">
        <f>IFERROR(VLOOKUP(C285,PRESTAMOS!$BE$1:$BK$10000,7,0),0)</f>
        <v>20</v>
      </c>
      <c r="V285" s="190" t="str">
        <f>IFERROR(VLOOKUP(C285,PRESTAMOS!$AW$1:$BC$10000,4,0),0)</f>
        <v>LIBRE INVERSION</v>
      </c>
      <c r="W285" s="189">
        <f>IFERROR(VLOOKUP(C285,PRESTAMOS!$BM$1:$BS$10000,3,0),0)</f>
        <v>0</v>
      </c>
      <c r="X285" s="189">
        <f>IFERROR(VLOOKUP(C285,PRESTAMOS!$BU$1:$CA$10000,3,0),0)</f>
        <v>0</v>
      </c>
      <c r="Y285" s="190">
        <f>IFERROR(VLOOKUP(C285,PRESTAMOS!$BU$1:$CA$10000,7,0),0)</f>
        <v>0</v>
      </c>
      <c r="Z285" s="190">
        <f>IFERROR(VLOOKUP(C285,PRESTAMOS!$BM$1:$BS$10000,4,0),0)</f>
        <v>0</v>
      </c>
      <c r="AA285" s="189">
        <f>IFERROR(VLOOKUP(C285,AHORRO!$P$1:$S$10000,3,0),0)</f>
        <v>16818</v>
      </c>
      <c r="AB285" s="190"/>
      <c r="AC285" s="190"/>
      <c r="AD285" s="197"/>
      <c r="AE285" s="187"/>
      <c r="AF285" s="204"/>
      <c r="AG285" s="187"/>
      <c r="AH285" s="187"/>
      <c r="AI285" s="187"/>
      <c r="AJ285" s="187"/>
      <c r="AK285" s="187"/>
      <c r="AL285" s="187"/>
      <c r="AM285" s="187"/>
      <c r="AN285" s="187"/>
      <c r="AO285" s="187"/>
      <c r="AP285" s="187"/>
      <c r="AQ285" s="187"/>
      <c r="AR285" s="187"/>
      <c r="AS285" s="187"/>
      <c r="AT285" s="187"/>
      <c r="AU285" s="187"/>
      <c r="AV285" s="187"/>
      <c r="AW285" s="187"/>
      <c r="AX285" s="187"/>
      <c r="AY285" s="187"/>
      <c r="AZ285" s="187"/>
      <c r="BA285" s="187"/>
      <c r="BB285" s="187"/>
      <c r="BC285" s="187"/>
      <c r="BD285" s="187"/>
      <c r="BE285" s="187"/>
      <c r="BF285" s="187"/>
      <c r="BG285" s="187"/>
      <c r="BH285" s="187"/>
      <c r="BI285" s="187"/>
      <c r="BJ285" s="187"/>
      <c r="BK285" s="187"/>
      <c r="BL285" s="187"/>
      <c r="BM285" s="187"/>
      <c r="BN285" s="187"/>
      <c r="BO285" s="187"/>
      <c r="BP285" s="187"/>
      <c r="BQ285" s="187"/>
      <c r="BR285" s="187"/>
      <c r="BS285" s="187"/>
      <c r="BT285" s="187"/>
      <c r="BU285" s="187"/>
      <c r="BV285" s="187"/>
    </row>
    <row r="286" spans="1:74" x14ac:dyDescent="0.2">
      <c r="A286" s="199" t="s">
        <v>349</v>
      </c>
      <c r="B286" s="187" t="s">
        <v>58</v>
      </c>
      <c r="C286" s="188">
        <v>46366318</v>
      </c>
      <c r="D286" s="189">
        <f>IFERROR(VLOOKUP(C286,AHORRO!$F$1:$I$10000,3,0),0)</f>
        <v>714108</v>
      </c>
      <c r="E286" s="189">
        <f>IFERROR(VLOOKUP(C286,AHORRO!$A$1:$D$10000,3,0),0)</f>
        <v>719158</v>
      </c>
      <c r="F286" s="189">
        <f>IFERROR(VLOOKUP(C286,AHORRO!$K$1:$N$10000,3,0),0)</f>
        <v>680880</v>
      </c>
      <c r="G286" s="189">
        <f>IFERROR(VLOOKUP($C286,PRESTAMOS!$A$1:$C$10000,3,0),0)</f>
        <v>1852767</v>
      </c>
      <c r="H286" s="189">
        <f>IFERROR(VLOOKUP(C286,PRESTAMOS!$I$1:$K$10000,3,0),0)</f>
        <v>256500</v>
      </c>
      <c r="I286" s="190">
        <f>IFERROR(VLOOKUP(C286,PRESTAMOS!$A$1:$G$10000,7,0),0)</f>
        <v>27</v>
      </c>
      <c r="J286" s="190" t="str">
        <f>IFERROR(VLOOKUP(C286,PRESTAMOS!$A$1:$G$10000,4,0),0)</f>
        <v>LIBRE INVERSION</v>
      </c>
      <c r="K286" s="189">
        <f>IFERROR(VLOOKUP(C286,PRESTAMOS!$Q$1:$W$10000,3,0),0)</f>
        <v>0</v>
      </c>
      <c r="L286" s="189">
        <f>IFERROR(VLOOKUP(C286,PRESTAMOS!$Y$1:$AE$10000,3,0),0)</f>
        <v>0</v>
      </c>
      <c r="M286" s="190">
        <f>IFERROR(VLOOKUP(C286,PRESTAMOS!$Y$1:$AE$10000,7,0),0)</f>
        <v>0</v>
      </c>
      <c r="N286" s="190">
        <f>IFERROR(VLOOKUP(C286,PRESTAMOS!$Q$1:$T$10000,4,0),0)</f>
        <v>0</v>
      </c>
      <c r="O286" s="189">
        <f>IFERROR(VLOOKUP(C286,PRESTAMOS!$AG$1:$AM$10000,3,0),0)</f>
        <v>0</v>
      </c>
      <c r="P286" s="189">
        <f>IFERROR(VLOOKUP(C286,PRESTAMOS!$AO$1:$AU$10000,3,0),0)</f>
        <v>0</v>
      </c>
      <c r="Q286" s="190">
        <f>IFERROR(VLOOKUP(C286,PRESTAMOS!$AO$1:$AU$10000,7,0),0)</f>
        <v>0</v>
      </c>
      <c r="R286" s="190">
        <f>IFERROR(VLOOKUP(C286,PRESTAMOS!$AG$1:$AM$10000,4,0),0)</f>
        <v>0</v>
      </c>
      <c r="S286" s="189">
        <f>IFERROR(VLOOKUP(C286,PRESTAMOS!$AW$1:$BC$10000,3,0),0)</f>
        <v>0</v>
      </c>
      <c r="T286" s="189">
        <f>IFERROR(VLOOKUP(C286,PRESTAMOS!$BE$1:$BK$10000,3,0),0)</f>
        <v>0</v>
      </c>
      <c r="U286" s="188">
        <f>IFERROR(VLOOKUP(C286,PRESTAMOS!$BE$1:$BK$10000,7,0),0)</f>
        <v>0</v>
      </c>
      <c r="V286" s="190">
        <f>IFERROR(VLOOKUP(C286,PRESTAMOS!$AW$1:$BC$10000,4,0),0)</f>
        <v>0</v>
      </c>
      <c r="W286" s="189">
        <f>IFERROR(VLOOKUP(C286,PRESTAMOS!$BM$1:$BS$10000,3,0),0)</f>
        <v>0</v>
      </c>
      <c r="X286" s="189">
        <f>IFERROR(VLOOKUP(C286,PRESTAMOS!$BU$1:$CA$10000,3,0),0)</f>
        <v>0</v>
      </c>
      <c r="Y286" s="190">
        <f>IFERROR(VLOOKUP(C286,PRESTAMOS!$BU$1:$CA$10000,7,0),0)</f>
        <v>0</v>
      </c>
      <c r="Z286" s="190">
        <f>IFERROR(VLOOKUP(C286,PRESTAMOS!$BM$1:$BS$10000,4,0),0)</f>
        <v>0</v>
      </c>
      <c r="AA286" s="189">
        <f>IFERROR(VLOOKUP(C286,AHORRO!$P$1:$S$10000,3,0),0)</f>
        <v>33642</v>
      </c>
    </row>
    <row r="287" spans="1:74" x14ac:dyDescent="0.2">
      <c r="A287" s="186" t="s">
        <v>239</v>
      </c>
      <c r="B287" s="194" t="s">
        <v>59</v>
      </c>
      <c r="C287" s="188">
        <v>37274070</v>
      </c>
      <c r="D287" s="189">
        <f>IFERROR(VLOOKUP(C287,AHORRO!$F$1:$I$10000,3,0),0)</f>
        <v>1532286</v>
      </c>
      <c r="E287" s="189">
        <f>IFERROR(VLOOKUP(C287,AHORRO!$A$1:$D$10000,3,0),0)</f>
        <v>0</v>
      </c>
      <c r="F287" s="189">
        <f>IFERROR(VLOOKUP(C287,AHORRO!$K$1:$N$10000,3,0),0)</f>
        <v>1367587</v>
      </c>
      <c r="G287" s="189">
        <f>IFERROR(VLOOKUP($C287,PRESTAMOS!$A$1:$C$10000,3,0),0)</f>
        <v>0</v>
      </c>
      <c r="H287" s="189">
        <f>IFERROR(VLOOKUP(C287,PRESTAMOS!$I$1:$K$10000,3,0),0)</f>
        <v>0</v>
      </c>
      <c r="I287" s="190">
        <f>IFERROR(VLOOKUP(C287,PRESTAMOS!$A$1:$G$10000,7,0),0)</f>
        <v>0</v>
      </c>
      <c r="J287" s="190">
        <f>IFERROR(VLOOKUP(C287,PRESTAMOS!$A$1:$G$10000,4,0),0)</f>
        <v>0</v>
      </c>
      <c r="K287" s="189">
        <f>IFERROR(VLOOKUP(C287,PRESTAMOS!$Q$1:$W$10000,3,0),0)</f>
        <v>0</v>
      </c>
      <c r="L287" s="189">
        <f>IFERROR(VLOOKUP(C287,PRESTAMOS!$Y$1:$AE$10000,3,0),0)</f>
        <v>0</v>
      </c>
      <c r="M287" s="190">
        <f>IFERROR(VLOOKUP(C287,PRESTAMOS!$Y$1:$AE$10000,7,0),0)</f>
        <v>0</v>
      </c>
      <c r="N287" s="190">
        <f>IFERROR(VLOOKUP(C287,PRESTAMOS!$Q$1:$T$10000,4,0),0)</f>
        <v>0</v>
      </c>
      <c r="O287" s="189">
        <f>IFERROR(VLOOKUP(C287,PRESTAMOS!$AG$1:$AM$10000,3,0),0)</f>
        <v>0</v>
      </c>
      <c r="P287" s="189">
        <f>IFERROR(VLOOKUP(C287,PRESTAMOS!$AO$1:$AU$10000,3,0),0)</f>
        <v>0</v>
      </c>
      <c r="Q287" s="190">
        <f>IFERROR(VLOOKUP(C287,PRESTAMOS!$AO$1:$AU$10000,7,0),0)</f>
        <v>0</v>
      </c>
      <c r="R287" s="190">
        <f>IFERROR(VLOOKUP(C287,PRESTAMOS!$AG$1:$AM$10000,4,0),0)</f>
        <v>0</v>
      </c>
      <c r="S287" s="189">
        <f>IFERROR(VLOOKUP(C287,PRESTAMOS!$AW$1:$BC$10000,3,0),0)</f>
        <v>0</v>
      </c>
      <c r="T287" s="189">
        <f>IFERROR(VLOOKUP(C287,PRESTAMOS!$BE$1:$BK$10000,3,0),0)</f>
        <v>0</v>
      </c>
      <c r="U287" s="188">
        <f>IFERROR(VLOOKUP(C287,PRESTAMOS!$BE$1:$BK$10000,7,0),0)</f>
        <v>0</v>
      </c>
      <c r="V287" s="190">
        <f>IFERROR(VLOOKUP(C287,PRESTAMOS!$AW$1:$BC$10000,4,0),0)</f>
        <v>0</v>
      </c>
      <c r="W287" s="189">
        <f>IFERROR(VLOOKUP(C287,PRESTAMOS!$BM$1:$BS$10000,3,0),0)</f>
        <v>0</v>
      </c>
      <c r="X287" s="189">
        <f>IFERROR(VLOOKUP(C287,PRESTAMOS!$BU$1:$CA$10000,3,0),0)</f>
        <v>0</v>
      </c>
      <c r="Y287" s="190">
        <f>IFERROR(VLOOKUP(C287,PRESTAMOS!$BU$1:$CA$10000,7,0),0)</f>
        <v>0</v>
      </c>
      <c r="Z287" s="190">
        <f>IFERROR(VLOOKUP(C287,PRESTAMOS!$BM$1:$BS$10000,4,0),0)</f>
        <v>0</v>
      </c>
      <c r="AA287" s="189">
        <f>IFERROR(VLOOKUP(C287,AHORRO!$P$1:$S$10000,3,0),0)</f>
        <v>41079</v>
      </c>
    </row>
    <row r="288" spans="1:74" x14ac:dyDescent="0.2">
      <c r="A288" s="173">
        <v>1095798032</v>
      </c>
      <c r="B288" s="170" t="s">
        <v>690</v>
      </c>
      <c r="C288" s="192">
        <v>1095798032</v>
      </c>
      <c r="D288" s="189">
        <f>IFERROR(VLOOKUP(C288,AHORRO!$F$1:$I$10000,3,0),0)</f>
        <v>60715</v>
      </c>
      <c r="E288" s="189">
        <f>IFERROR(VLOOKUP(C288,AHORRO!$A$1:$D$10000,3,0),0)</f>
        <v>30381</v>
      </c>
      <c r="F288" s="189">
        <f>IFERROR(VLOOKUP(C288,AHORRO!$K$1:$N$10000,3,0),0)</f>
        <v>60000</v>
      </c>
      <c r="G288" s="189">
        <f>IFERROR(VLOOKUP($C288,PRESTAMOS!$A$1:$C$10000,3,0),0)</f>
        <v>0</v>
      </c>
      <c r="H288" s="189">
        <f>IFERROR(VLOOKUP(C288,PRESTAMOS!$I$1:$K$10000,3,0),0)</f>
        <v>0</v>
      </c>
      <c r="I288" s="190">
        <f>IFERROR(VLOOKUP(C288,PRESTAMOS!$A$1:$G$10000,7,0),0)</f>
        <v>0</v>
      </c>
      <c r="J288" s="190">
        <f>IFERROR(VLOOKUP(C288,PRESTAMOS!$A$1:$G$10000,4,0),0)</f>
        <v>0</v>
      </c>
      <c r="K288" s="189">
        <f>IFERROR(VLOOKUP(C288,PRESTAMOS!$Q$1:$W$10000,3,0),0)</f>
        <v>0</v>
      </c>
      <c r="L288" s="189">
        <f>IFERROR(VLOOKUP(C288,PRESTAMOS!$Y$1:$AE$10000,3,0),0)</f>
        <v>0</v>
      </c>
      <c r="M288" s="190">
        <f>IFERROR(VLOOKUP(C288,PRESTAMOS!$Y$1:$AE$10000,7,0),0)</f>
        <v>0</v>
      </c>
      <c r="N288" s="190">
        <f>IFERROR(VLOOKUP(C288,PRESTAMOS!$Q$1:$T$10000,4,0),0)</f>
        <v>0</v>
      </c>
      <c r="O288" s="189">
        <f>IFERROR(VLOOKUP(C288,PRESTAMOS!$AG$1:$AM$10000,3,0),0)</f>
        <v>0</v>
      </c>
      <c r="P288" s="189">
        <f>IFERROR(VLOOKUP(C288,PRESTAMOS!$AO$1:$AU$10000,3,0),0)</f>
        <v>0</v>
      </c>
      <c r="Q288" s="190">
        <f>IFERROR(VLOOKUP(C288,PRESTAMOS!$AO$1:$AU$10000,7,0),0)</f>
        <v>0</v>
      </c>
      <c r="R288" s="190">
        <f>IFERROR(VLOOKUP(C288,PRESTAMOS!$AG$1:$AM$10000,4,0),0)</f>
        <v>0</v>
      </c>
      <c r="S288" s="189">
        <f>IFERROR(VLOOKUP(C288,PRESTAMOS!$AW$1:$BC$10000,3,0),0)</f>
        <v>0</v>
      </c>
      <c r="T288" s="189">
        <f>IFERROR(VLOOKUP(C288,PRESTAMOS!$BE$1:$BK$10000,3,0),0)</f>
        <v>0</v>
      </c>
      <c r="U288" s="188">
        <f>IFERROR(VLOOKUP(C288,PRESTAMOS!$BE$1:$BK$10000,7,0),0)</f>
        <v>0</v>
      </c>
      <c r="V288" s="190">
        <f>IFERROR(VLOOKUP(C288,PRESTAMOS!$AW$1:$BC$10000,4,0),0)</f>
        <v>0</v>
      </c>
      <c r="W288" s="189">
        <f>IFERROR(VLOOKUP(C288,PRESTAMOS!$BM$1:$BS$10000,3,0),0)</f>
        <v>0</v>
      </c>
      <c r="X288" s="189">
        <f>IFERROR(VLOOKUP(C288,PRESTAMOS!$BU$1:$CA$10000,3,0),0)</f>
        <v>0</v>
      </c>
      <c r="Y288" s="190">
        <f>IFERROR(VLOOKUP(C288,PRESTAMOS!$BU$1:$CA$10000,7,0),0)</f>
        <v>0</v>
      </c>
      <c r="Z288" s="190">
        <f>IFERROR(VLOOKUP(C288,PRESTAMOS!$BM$1:$BS$10000,4,0),0)</f>
        <v>0</v>
      </c>
      <c r="AA288" s="189">
        <f>IFERROR(VLOOKUP(C288,AHORRO!$P$1:$S$10000,3,0),0)</f>
        <v>1096</v>
      </c>
    </row>
    <row r="289" spans="1:27" x14ac:dyDescent="0.2">
      <c r="A289" s="173">
        <v>1065603884</v>
      </c>
      <c r="B289" s="170" t="s">
        <v>691</v>
      </c>
      <c r="C289" s="192">
        <v>1065603884</v>
      </c>
      <c r="D289" s="189">
        <f>IFERROR(VLOOKUP(C289,AHORRO!$F$1:$I$10000,3,0),0)</f>
        <v>63167</v>
      </c>
      <c r="E289" s="189">
        <f>IFERROR(VLOOKUP(C289,AHORRO!$A$1:$D$10000,3,0),0)</f>
        <v>25285</v>
      </c>
      <c r="F289" s="189">
        <f>IFERROR(VLOOKUP(C289,AHORRO!$K$1:$N$10000,3,0),0)</f>
        <v>62500</v>
      </c>
      <c r="G289" s="189">
        <f>IFERROR(VLOOKUP($C289,PRESTAMOS!$A$1:$C$10000,3,0),0)</f>
        <v>0</v>
      </c>
      <c r="H289" s="189">
        <f>IFERROR(VLOOKUP(C289,PRESTAMOS!$I$1:$K$10000,3,0),0)</f>
        <v>0</v>
      </c>
      <c r="I289" s="190">
        <f>IFERROR(VLOOKUP(C289,PRESTAMOS!$A$1:$G$10000,7,0),0)</f>
        <v>0</v>
      </c>
      <c r="J289" s="190">
        <f>IFERROR(VLOOKUP(C289,PRESTAMOS!$A$1:$G$10000,4,0),0)</f>
        <v>0</v>
      </c>
      <c r="K289" s="189">
        <f>IFERROR(VLOOKUP(C289,PRESTAMOS!$Q$1:$W$10000,3,0),0)</f>
        <v>0</v>
      </c>
      <c r="L289" s="189">
        <f>IFERROR(VLOOKUP(C289,PRESTAMOS!$Y$1:$AE$10000,3,0),0)</f>
        <v>0</v>
      </c>
      <c r="M289" s="190">
        <f>IFERROR(VLOOKUP(C289,PRESTAMOS!$Y$1:$AE$10000,7,0),0)</f>
        <v>0</v>
      </c>
      <c r="N289" s="190">
        <f>IFERROR(VLOOKUP(C289,PRESTAMOS!$Q$1:$T$10000,4,0),0)</f>
        <v>0</v>
      </c>
      <c r="O289" s="189">
        <f>IFERROR(VLOOKUP(C289,PRESTAMOS!$AG$1:$AM$10000,3,0),0)</f>
        <v>0</v>
      </c>
      <c r="P289" s="189">
        <f>IFERROR(VLOOKUP(C289,PRESTAMOS!$AO$1:$AU$10000,3,0),0)</f>
        <v>0</v>
      </c>
      <c r="Q289" s="190">
        <f>IFERROR(VLOOKUP(C289,PRESTAMOS!$AO$1:$AU$10000,7,0),0)</f>
        <v>0</v>
      </c>
      <c r="R289" s="190">
        <f>IFERROR(VLOOKUP(C289,PRESTAMOS!$AG$1:$AM$10000,4,0),0)</f>
        <v>0</v>
      </c>
      <c r="S289" s="189">
        <f>IFERROR(VLOOKUP(C289,PRESTAMOS!$AW$1:$BC$10000,3,0),0)</f>
        <v>0</v>
      </c>
      <c r="T289" s="189">
        <f>IFERROR(VLOOKUP(C289,PRESTAMOS!$BE$1:$BK$10000,3,0),0)</f>
        <v>0</v>
      </c>
      <c r="U289" s="188">
        <f>IFERROR(VLOOKUP(C289,PRESTAMOS!$BE$1:$BK$10000,7,0),0)</f>
        <v>0</v>
      </c>
      <c r="V289" s="190">
        <f>IFERROR(VLOOKUP(C289,PRESTAMOS!$AW$1:$BC$10000,4,0),0)</f>
        <v>0</v>
      </c>
      <c r="W289" s="189">
        <f>IFERROR(VLOOKUP(C289,PRESTAMOS!$BM$1:$BS$10000,3,0),0)</f>
        <v>0</v>
      </c>
      <c r="X289" s="189">
        <f>IFERROR(VLOOKUP(C289,PRESTAMOS!$BU$1:$CA$10000,3,0),0)</f>
        <v>0</v>
      </c>
      <c r="Y289" s="190">
        <f>IFERROR(VLOOKUP(C289,PRESTAMOS!$BU$1:$CA$10000,7,0),0)</f>
        <v>0</v>
      </c>
      <c r="Z289" s="190">
        <f>IFERROR(VLOOKUP(C289,PRESTAMOS!$BM$1:$BS$10000,4,0),0)</f>
        <v>0</v>
      </c>
      <c r="AA289" s="189">
        <f>IFERROR(VLOOKUP(C289,AHORRO!$P$1:$S$10000,3,0),0)</f>
        <v>952</v>
      </c>
    </row>
    <row r="290" spans="1:27" x14ac:dyDescent="0.2">
      <c r="A290" s="186">
        <v>2222</v>
      </c>
      <c r="B290" s="187" t="s">
        <v>127</v>
      </c>
      <c r="C290" s="188">
        <v>13454754</v>
      </c>
      <c r="D290" s="189">
        <f>IFERROR(VLOOKUP(C290,AHORRO!$F$1:$I$10000,3,0),0)</f>
        <v>2233498</v>
      </c>
      <c r="E290" s="189">
        <f>IFERROR(VLOOKUP(C290,AHORRO!$A$1:$D$10000,3,0),0)</f>
        <v>41892</v>
      </c>
      <c r="F290" s="189">
        <f>IFERROR(VLOOKUP(C290,AHORRO!$K$1:$N$10000,3,0),0)</f>
        <v>1677170</v>
      </c>
      <c r="G290" s="189">
        <f>IFERROR(VLOOKUP($C290,PRESTAMOS!$A$1:$C$10000,3,0),0)</f>
        <v>3868275</v>
      </c>
      <c r="H290" s="189">
        <f>IFERROR(VLOOKUP(C290,PRESTAMOS!$I$1:$K$10000,3,0),0)</f>
        <v>772533</v>
      </c>
      <c r="I290" s="190">
        <f>IFERROR(VLOOKUP(C290,PRESTAMOS!$A$1:$G$10000,7,0),0)</f>
        <v>67</v>
      </c>
      <c r="J290" s="190" t="str">
        <f>IFERROR(VLOOKUP(C290,PRESTAMOS!$A$1:$G$10000,4,0),0)</f>
        <v>ESTUDIO</v>
      </c>
      <c r="K290" s="189">
        <f>IFERROR(VLOOKUP(C290,PRESTAMOS!$Q$1:$W$10000,3,0),0)</f>
        <v>0</v>
      </c>
      <c r="L290" s="189">
        <f>IFERROR(VLOOKUP(C290,PRESTAMOS!$Y$1:$AE$10000,3,0),0)</f>
        <v>0</v>
      </c>
      <c r="M290" s="190">
        <f>IFERROR(VLOOKUP(C290,PRESTAMOS!$Y$1:$AE$10000,7,0),0)</f>
        <v>0</v>
      </c>
      <c r="N290" s="190">
        <f>IFERROR(VLOOKUP(C290,PRESTAMOS!$Q$1:$T$10000,4,0),0)</f>
        <v>0</v>
      </c>
      <c r="O290" s="189">
        <f>IFERROR(VLOOKUP(C290,PRESTAMOS!$AG$1:$AM$10000,3,0),0)</f>
        <v>0</v>
      </c>
      <c r="P290" s="189">
        <f>IFERROR(VLOOKUP(C290,PRESTAMOS!$AO$1:$AU$10000,3,0),0)</f>
        <v>0</v>
      </c>
      <c r="Q290" s="190">
        <f>IFERROR(VLOOKUP(C290,PRESTAMOS!$AO$1:$AU$10000,7,0),0)</f>
        <v>0</v>
      </c>
      <c r="R290" s="190">
        <f>IFERROR(VLOOKUP(C290,PRESTAMOS!$AG$1:$AM$10000,4,0),0)</f>
        <v>0</v>
      </c>
      <c r="S290" s="189">
        <f>IFERROR(VLOOKUP(C290,PRESTAMOS!$AW$1:$BC$10000,3,0),0)</f>
        <v>0</v>
      </c>
      <c r="T290" s="189">
        <f>IFERROR(VLOOKUP(C290,PRESTAMOS!$BE$1:$BK$10000,3,0),0)</f>
        <v>0</v>
      </c>
      <c r="U290" s="188">
        <f>IFERROR(VLOOKUP(C290,PRESTAMOS!$BE$1:$BK$10000,7,0),0)</f>
        <v>0</v>
      </c>
      <c r="V290" s="190">
        <f>IFERROR(VLOOKUP(C290,PRESTAMOS!$AW$1:$BC$10000,4,0),0)</f>
        <v>0</v>
      </c>
      <c r="W290" s="189">
        <f>IFERROR(VLOOKUP(C290,PRESTAMOS!$BM$1:$BS$10000,3,0),0)</f>
        <v>0</v>
      </c>
      <c r="X290" s="189">
        <f>IFERROR(VLOOKUP(C290,PRESTAMOS!$BU$1:$CA$10000,3,0),0)</f>
        <v>0</v>
      </c>
      <c r="Y290" s="190">
        <f>IFERROR(VLOOKUP(C290,PRESTAMOS!$BU$1:$CA$10000,7,0),0)</f>
        <v>0</v>
      </c>
      <c r="Z290" s="190">
        <f>IFERROR(VLOOKUP(C290,PRESTAMOS!$BM$1:$BS$10000,4,0),0)</f>
        <v>0</v>
      </c>
      <c r="AA290" s="189">
        <f>IFERROR(VLOOKUP(C290,AHORRO!$P$1:$S$10000,3,0),0)</f>
        <v>62705</v>
      </c>
    </row>
    <row r="291" spans="1:27" x14ac:dyDescent="0.2">
      <c r="A291" s="186" t="s">
        <v>188</v>
      </c>
      <c r="B291" s="187" t="s">
        <v>105</v>
      </c>
      <c r="C291" s="188">
        <v>13715323</v>
      </c>
      <c r="D291" s="189">
        <f>IFERROR(VLOOKUP(C291,AHORRO!$F$1:$I$10000,3,0),0)</f>
        <v>6391111</v>
      </c>
      <c r="E291" s="189">
        <f>IFERROR(VLOOKUP(C291,AHORRO!$A$1:$D$10000,3,0),0)</f>
        <v>0</v>
      </c>
      <c r="F291" s="189">
        <f>IFERROR(VLOOKUP(C291,AHORRO!$K$1:$N$10000,3,0),0)</f>
        <v>6510063</v>
      </c>
      <c r="G291" s="189">
        <f>IFERROR(VLOOKUP($C291,PRESTAMOS!$A$1:$C$10000,3,0),0)</f>
        <v>37400</v>
      </c>
      <c r="H291" s="189">
        <f>IFERROR(VLOOKUP(C291,PRESTAMOS!$I$1:$K$10000,3,0),0)</f>
        <v>8</v>
      </c>
      <c r="I291" s="190">
        <f>IFERROR(VLOOKUP(C291,PRESTAMOS!$A$1:$G$10000,7,0),0)</f>
        <v>4</v>
      </c>
      <c r="J291" s="190" t="str">
        <f>IFERROR(VLOOKUP(C291,PRESTAMOS!$A$1:$G$10000,4,0),0)</f>
        <v>PLAN FUNERARIO</v>
      </c>
      <c r="K291" s="189">
        <f>IFERROR(VLOOKUP(C291,PRESTAMOS!$Q$1:$W$10000,3,0),0)</f>
        <v>304504</v>
      </c>
      <c r="L291" s="189">
        <f>IFERROR(VLOOKUP(C291,PRESTAMOS!$Y$1:$AE$10000,3,0),0)</f>
        <v>1827</v>
      </c>
      <c r="M291" s="190">
        <f>IFERROR(VLOOKUP(C291,PRESTAMOS!$Y$1:$AE$10000,7,0),0)</f>
        <v>1</v>
      </c>
      <c r="N291" s="190" t="str">
        <f>IFERROR(VLOOKUP(C291,PRESTAMOS!$Q$1:$T$10000,4,0),0)</f>
        <v>ESTUDIO</v>
      </c>
      <c r="O291" s="189">
        <f>IFERROR(VLOOKUP(C291,PRESTAMOS!$AG$1:$AM$10000,3,0),0)</f>
        <v>2220137</v>
      </c>
      <c r="P291" s="189">
        <f>IFERROR(VLOOKUP(C291,PRESTAMOS!$AO$1:$AU$10000,3,0),0)</f>
        <v>250573</v>
      </c>
      <c r="Q291" s="190">
        <f>IFERROR(VLOOKUP(C291,PRESTAMOS!$AO$1:$AU$10000,7,0),0)</f>
        <v>22</v>
      </c>
      <c r="R291" s="190" t="str">
        <f>IFERROR(VLOOKUP(C291,PRESTAMOS!$AG$1:$AM$10000,4,0),0)</f>
        <v>LIBRE INVERSION</v>
      </c>
      <c r="S291" s="189">
        <f>IFERROR(VLOOKUP(C291,PRESTAMOS!$AW$1:$BC$10000,3,0),0)</f>
        <v>0</v>
      </c>
      <c r="T291" s="189">
        <f>IFERROR(VLOOKUP(C291,PRESTAMOS!$BE$1:$BK$10000,3,0),0)</f>
        <v>0</v>
      </c>
      <c r="U291" s="188">
        <f>IFERROR(VLOOKUP(C291,PRESTAMOS!$BE$1:$BK$10000,7,0),0)</f>
        <v>0</v>
      </c>
      <c r="V291" s="190">
        <f>IFERROR(VLOOKUP(C291,PRESTAMOS!$AW$1:$BC$10000,4,0),0)</f>
        <v>0</v>
      </c>
      <c r="W291" s="189">
        <f>IFERROR(VLOOKUP(C291,PRESTAMOS!$BM$1:$BS$10000,3,0),0)</f>
        <v>0</v>
      </c>
      <c r="X291" s="189">
        <f>IFERROR(VLOOKUP(C291,PRESTAMOS!$BU$1:$CA$10000,3,0),0)</f>
        <v>0</v>
      </c>
      <c r="Y291" s="190">
        <f>IFERROR(VLOOKUP(C291,PRESTAMOS!$BU$1:$CA$10000,7,0),0)</f>
        <v>0</v>
      </c>
      <c r="Z291" s="190">
        <f>IFERROR(VLOOKUP(C291,PRESTAMOS!$BM$1:$BS$10000,4,0),0)</f>
        <v>0</v>
      </c>
      <c r="AA291" s="189">
        <f>IFERROR(VLOOKUP(C291,AHORRO!$P$1:$S$10000,3,0),0)</f>
        <v>150620</v>
      </c>
    </row>
    <row r="292" spans="1:27" x14ac:dyDescent="0.2">
      <c r="A292" s="186">
        <v>2423</v>
      </c>
      <c r="B292" s="194" t="s">
        <v>60</v>
      </c>
      <c r="C292" s="188">
        <v>63532089</v>
      </c>
      <c r="D292" s="189">
        <f>IFERROR(VLOOKUP(C292,AHORRO!$F$1:$I$10000,3,0),0)</f>
        <v>1491488</v>
      </c>
      <c r="E292" s="189">
        <f>IFERROR(VLOOKUP(C292,AHORRO!$A$1:$D$10000,3,0),0)</f>
        <v>205029</v>
      </c>
      <c r="F292" s="189">
        <f>IFERROR(VLOOKUP(C292,AHORRO!$K$1:$N$10000,3,0),0)</f>
        <v>1285934</v>
      </c>
      <c r="G292" s="189">
        <f>IFERROR(VLOOKUP($C292,PRESTAMOS!$A$1:$C$10000,3,0),0)</f>
        <v>28050</v>
      </c>
      <c r="H292" s="189">
        <f>IFERROR(VLOOKUP(C292,PRESTAMOS!$I$1:$K$10000,3,0),0)</f>
        <v>6</v>
      </c>
      <c r="I292" s="190">
        <f>IFERROR(VLOOKUP(C292,PRESTAMOS!$A$1:$G$10000,7,0),0)</f>
        <v>3</v>
      </c>
      <c r="J292" s="190" t="str">
        <f>IFERROR(VLOOKUP(C292,PRESTAMOS!$A$1:$G$10000,4,0),0)</f>
        <v>PLAN FUNERARIO</v>
      </c>
      <c r="K292" s="189">
        <f>IFERROR(VLOOKUP(C292,PRESTAMOS!$Q$1:$W$10000,3,0),0)</f>
        <v>651483</v>
      </c>
      <c r="L292" s="189">
        <f>IFERROR(VLOOKUP(C292,PRESTAMOS!$Y$1:$AE$10000,3,0),0)</f>
        <v>5869</v>
      </c>
      <c r="M292" s="190">
        <f>IFERROR(VLOOKUP(C292,PRESTAMOS!$Y$1:$AE$10000,7,0),0)</f>
        <v>2</v>
      </c>
      <c r="N292" s="190" t="str">
        <f>IFERROR(VLOOKUP(C292,PRESTAMOS!$Q$1:$T$10000,4,0),0)</f>
        <v>ESTUDIO</v>
      </c>
      <c r="O292" s="189">
        <f>IFERROR(VLOOKUP(C292,PRESTAMOS!$AG$1:$AM$10000,3,0),0)</f>
        <v>1412597</v>
      </c>
      <c r="P292" s="189">
        <f>IFERROR(VLOOKUP(C292,PRESTAMOS!$AO$1:$AU$10000,3,0),0)</f>
        <v>90683</v>
      </c>
      <c r="Q292" s="190">
        <f>IFERROR(VLOOKUP(C292,PRESTAMOS!$AO$1:$AU$10000,7,0),0)</f>
        <v>20</v>
      </c>
      <c r="R292" s="190" t="str">
        <f>IFERROR(VLOOKUP(C292,PRESTAMOS!$AG$1:$AM$10000,4,0),0)</f>
        <v>CREDITO NAVIDEÑO</v>
      </c>
      <c r="S292" s="189">
        <f>IFERROR(VLOOKUP(C292,PRESTAMOS!$AW$1:$BC$10000,3,0),0)</f>
        <v>1000000</v>
      </c>
      <c r="T292" s="189">
        <f>IFERROR(VLOOKUP(C292,PRESTAMOS!$BE$1:$BK$10000,3,0),0)</f>
        <v>249933</v>
      </c>
      <c r="U292" s="188">
        <f>IFERROR(VLOOKUP(C292,PRESTAMOS!$BE$1:$BK$10000,7,0),0)</f>
        <v>48</v>
      </c>
      <c r="V292" s="190" t="str">
        <f>IFERROR(VLOOKUP(C292,PRESTAMOS!$AW$1:$BC$10000,4,0),0)</f>
        <v>LIBRE INVERSION</v>
      </c>
      <c r="W292" s="189">
        <f>IFERROR(VLOOKUP(C292,PRESTAMOS!$BM$1:$BS$10000,3,0),0)</f>
        <v>0</v>
      </c>
      <c r="X292" s="189">
        <f>IFERROR(VLOOKUP(C292,PRESTAMOS!$BU$1:$CA$10000,3,0),0)</f>
        <v>0</v>
      </c>
      <c r="Y292" s="190">
        <f>IFERROR(VLOOKUP(C292,PRESTAMOS!$BU$1:$CA$10000,7,0),0)</f>
        <v>0</v>
      </c>
      <c r="Z292" s="190">
        <f>IFERROR(VLOOKUP(C292,PRESTAMOS!$BM$1:$BS$10000,4,0),0)</f>
        <v>0</v>
      </c>
      <c r="AA292" s="189">
        <f>IFERROR(VLOOKUP(C292,AHORRO!$P$1:$S$10000,3,0),0)</f>
        <v>44228</v>
      </c>
    </row>
    <row r="293" spans="1:27" x14ac:dyDescent="0.2">
      <c r="A293" s="198">
        <v>1098607790</v>
      </c>
      <c r="B293" s="187" t="s">
        <v>274</v>
      </c>
      <c r="C293" s="188">
        <v>1098607790</v>
      </c>
      <c r="D293" s="189">
        <f>IFERROR(VLOOKUP(C293,AHORRO!$F$1:$I$10000,3,0),0)</f>
        <v>1815471</v>
      </c>
      <c r="E293" s="189">
        <f>IFERROR(VLOOKUP(C293,AHORRO!$A$1:$D$10000,3,0),0)</f>
        <v>87728</v>
      </c>
      <c r="F293" s="189">
        <f>IFERROR(VLOOKUP(C293,AHORRO!$K$1:$N$10000,3,0),0)</f>
        <v>1714967</v>
      </c>
      <c r="G293" s="189">
        <f>IFERROR(VLOOKUP($C293,PRESTAMOS!$A$1:$C$10000,3,0),0)</f>
        <v>6409293</v>
      </c>
      <c r="H293" s="189">
        <f>IFERROR(VLOOKUP(C293,PRESTAMOS!$I$1:$K$10000,3,0),0)</f>
        <v>1134617</v>
      </c>
      <c r="I293" s="190">
        <f>IFERROR(VLOOKUP(C293,PRESTAMOS!$A$1:$G$10000,7,0),0)</f>
        <v>55</v>
      </c>
      <c r="J293" s="190" t="str">
        <f>IFERROR(VLOOKUP(C293,PRESTAMOS!$A$1:$G$10000,4,0),0)</f>
        <v>MEJORAS LOCATIVAS</v>
      </c>
      <c r="K293" s="189">
        <f>IFERROR(VLOOKUP(C293,PRESTAMOS!$Q$1:$W$10000,3,0),0)</f>
        <v>0</v>
      </c>
      <c r="L293" s="189">
        <f>IFERROR(VLOOKUP(C293,PRESTAMOS!$Y$1:$AE$10000,3,0),0)</f>
        <v>0</v>
      </c>
      <c r="M293" s="190">
        <f>IFERROR(VLOOKUP(C293,PRESTAMOS!$Y$1:$AE$10000,7,0),0)</f>
        <v>0</v>
      </c>
      <c r="N293" s="190">
        <f>IFERROR(VLOOKUP(C293,PRESTAMOS!$Q$1:$T$10000,4,0),0)</f>
        <v>0</v>
      </c>
      <c r="O293" s="189">
        <f>IFERROR(VLOOKUP(C293,PRESTAMOS!$AG$1:$AM$10000,3,0),0)</f>
        <v>0</v>
      </c>
      <c r="P293" s="189">
        <f>IFERROR(VLOOKUP(C293,PRESTAMOS!$AO$1:$AU$10000,3,0),0)</f>
        <v>0</v>
      </c>
      <c r="Q293" s="190">
        <f>IFERROR(VLOOKUP(C293,PRESTAMOS!$AO$1:$AU$10000,7,0),0)</f>
        <v>0</v>
      </c>
      <c r="R293" s="190">
        <f>IFERROR(VLOOKUP(C293,PRESTAMOS!$AG$1:$AM$10000,4,0),0)</f>
        <v>0</v>
      </c>
      <c r="S293" s="189">
        <f>IFERROR(VLOOKUP(C293,PRESTAMOS!$AW$1:$BC$10000,3,0),0)</f>
        <v>0</v>
      </c>
      <c r="T293" s="189">
        <f>IFERROR(VLOOKUP(C293,PRESTAMOS!$BE$1:$BK$10000,3,0),0)</f>
        <v>0</v>
      </c>
      <c r="U293" s="188">
        <f>IFERROR(VLOOKUP(C293,PRESTAMOS!$BE$1:$BK$10000,7,0),0)</f>
        <v>0</v>
      </c>
      <c r="V293" s="190">
        <f>IFERROR(VLOOKUP(C293,PRESTAMOS!$AW$1:$BC$10000,4,0),0)</f>
        <v>0</v>
      </c>
      <c r="W293" s="189">
        <f>IFERROR(VLOOKUP(C293,PRESTAMOS!$BM$1:$BS$10000,3,0),0)</f>
        <v>0</v>
      </c>
      <c r="X293" s="189">
        <f>IFERROR(VLOOKUP(C293,PRESTAMOS!$BU$1:$CA$10000,3,0),0)</f>
        <v>0</v>
      </c>
      <c r="Y293" s="190">
        <f>IFERROR(VLOOKUP(C293,PRESTAMOS!$BU$1:$CA$10000,7,0),0)</f>
        <v>0</v>
      </c>
      <c r="Z293" s="190">
        <f>IFERROR(VLOOKUP(C293,PRESTAMOS!$BM$1:$BS$10000,4,0),0)</f>
        <v>0</v>
      </c>
      <c r="AA293" s="189">
        <f>IFERROR(VLOOKUP(C293,AHORRO!$P$1:$S$10000,3,0),0)</f>
        <v>52288</v>
      </c>
    </row>
    <row r="294" spans="1:27" x14ac:dyDescent="0.2">
      <c r="A294" s="186">
        <v>91176165</v>
      </c>
      <c r="B294" s="194" t="s">
        <v>61</v>
      </c>
      <c r="C294" s="195">
        <v>91176165</v>
      </c>
      <c r="D294" s="189">
        <f>IFERROR(VLOOKUP(C294,AHORRO!$F$1:$I$10000,3,0),0)</f>
        <v>1539796</v>
      </c>
      <c r="E294" s="189">
        <f>IFERROR(VLOOKUP(C294,AHORRO!$A$1:$D$10000,3,0),0)</f>
        <v>13713066</v>
      </c>
      <c r="F294" s="189">
        <f>IFERROR(VLOOKUP(C294,AHORRO!$K$1:$N$10000,3,0),0)</f>
        <v>1271745</v>
      </c>
      <c r="G294" s="189">
        <f>IFERROR(VLOOKUP($C294,PRESTAMOS!$A$1:$C$10000,3,0),0)</f>
        <v>0</v>
      </c>
      <c r="H294" s="189">
        <f>IFERROR(VLOOKUP(C294,PRESTAMOS!$I$1:$K$10000,3,0),0)</f>
        <v>0</v>
      </c>
      <c r="I294" s="190">
        <f>IFERROR(VLOOKUP(C294,PRESTAMOS!$A$1:$G$10000,7,0),0)</f>
        <v>0</v>
      </c>
      <c r="J294" s="190">
        <f>IFERROR(VLOOKUP(C294,PRESTAMOS!$A$1:$G$10000,4,0),0)</f>
        <v>0</v>
      </c>
      <c r="K294" s="189">
        <f>IFERROR(VLOOKUP(C294,PRESTAMOS!$Q$1:$W$10000,3,0),0)</f>
        <v>0</v>
      </c>
      <c r="L294" s="189">
        <f>IFERROR(VLOOKUP(C294,PRESTAMOS!$Y$1:$AE$10000,3,0),0)</f>
        <v>0</v>
      </c>
      <c r="M294" s="190">
        <f>IFERROR(VLOOKUP(C294,PRESTAMOS!$Y$1:$AE$10000,7,0),0)</f>
        <v>0</v>
      </c>
      <c r="N294" s="190">
        <f>IFERROR(VLOOKUP(C294,PRESTAMOS!$Q$1:$T$10000,4,0),0)</f>
        <v>0</v>
      </c>
      <c r="O294" s="189">
        <f>IFERROR(VLOOKUP(C294,PRESTAMOS!$AG$1:$AM$10000,3,0),0)</f>
        <v>0</v>
      </c>
      <c r="P294" s="189">
        <f>IFERROR(VLOOKUP(C294,PRESTAMOS!$AO$1:$AU$10000,3,0),0)</f>
        <v>0</v>
      </c>
      <c r="Q294" s="190">
        <f>IFERROR(VLOOKUP(C294,PRESTAMOS!$AO$1:$AU$10000,7,0),0)</f>
        <v>0</v>
      </c>
      <c r="R294" s="190">
        <f>IFERROR(VLOOKUP(C294,PRESTAMOS!$AG$1:$AM$10000,4,0),0)</f>
        <v>0</v>
      </c>
      <c r="S294" s="189">
        <f>IFERROR(VLOOKUP(C294,PRESTAMOS!$AW$1:$BC$10000,3,0),0)</f>
        <v>0</v>
      </c>
      <c r="T294" s="189">
        <f>IFERROR(VLOOKUP(C294,PRESTAMOS!$BE$1:$BK$10000,3,0),0)</f>
        <v>0</v>
      </c>
      <c r="U294" s="188">
        <f>IFERROR(VLOOKUP(C294,PRESTAMOS!$BE$1:$BK$10000,7,0),0)</f>
        <v>0</v>
      </c>
      <c r="V294" s="190">
        <f>IFERROR(VLOOKUP(C294,PRESTAMOS!$AW$1:$BC$10000,4,0),0)</f>
        <v>0</v>
      </c>
      <c r="W294" s="189">
        <f>IFERROR(VLOOKUP(C294,PRESTAMOS!$BM$1:$BS$10000,3,0),0)</f>
        <v>0</v>
      </c>
      <c r="X294" s="189">
        <f>IFERROR(VLOOKUP(C294,PRESTAMOS!$BU$1:$CA$10000,3,0),0)</f>
        <v>0</v>
      </c>
      <c r="Y294" s="190">
        <f>IFERROR(VLOOKUP(C294,PRESTAMOS!$BU$1:$CA$10000,7,0),0)</f>
        <v>0</v>
      </c>
      <c r="Z294" s="190">
        <f>IFERROR(VLOOKUP(C294,PRESTAMOS!$BM$1:$BS$10000,4,0),0)</f>
        <v>0</v>
      </c>
      <c r="AA294" s="189">
        <f>IFERROR(VLOOKUP(C294,AHORRO!$P$1:$S$10000,3,0),0)</f>
        <v>381040</v>
      </c>
    </row>
    <row r="295" spans="1:27" x14ac:dyDescent="0.2">
      <c r="A295" s="173">
        <v>1095944501</v>
      </c>
      <c r="B295" s="170" t="s">
        <v>682</v>
      </c>
      <c r="C295" s="192">
        <v>1095944501</v>
      </c>
      <c r="D295" s="189">
        <f>IFERROR(VLOOKUP(C295,AHORRO!$F$1:$I$10000,3,0),0)</f>
        <v>60715</v>
      </c>
      <c r="E295" s="189">
        <f>IFERROR(VLOOKUP(C295,AHORRO!$A$1:$D$10000,3,0),0)</f>
        <v>60763</v>
      </c>
      <c r="F295" s="189">
        <f>IFERROR(VLOOKUP(C295,AHORRO!$K$1:$N$10000,3,0),0)</f>
        <v>60000</v>
      </c>
      <c r="G295" s="189">
        <f>IFERROR(VLOOKUP($C295,PRESTAMOS!$A$1:$C$10000,3,0),0)</f>
        <v>508795</v>
      </c>
      <c r="H295" s="189">
        <f>IFERROR(VLOOKUP(C295,PRESTAMOS!$I$1:$K$10000,3,0),0)</f>
        <v>57419</v>
      </c>
      <c r="I295" s="190">
        <f>IFERROR(VLOOKUP(C295,PRESTAMOS!$A$1:$G$10000,7,0),0)</f>
        <v>22</v>
      </c>
      <c r="J295" s="190" t="str">
        <f>IFERROR(VLOOKUP(C295,PRESTAMOS!$A$1:$G$10000,4,0),0)</f>
        <v>LIBRE INVERSION</v>
      </c>
      <c r="K295" s="189">
        <f>IFERROR(VLOOKUP(C295,PRESTAMOS!$Q$1:$W$10000,3,0),0)</f>
        <v>0</v>
      </c>
      <c r="L295" s="189">
        <f>IFERROR(VLOOKUP(C295,PRESTAMOS!$Y$1:$AE$10000,3,0),0)</f>
        <v>0</v>
      </c>
      <c r="M295" s="190">
        <f>IFERROR(VLOOKUP(C295,PRESTAMOS!$Y$1:$AE$10000,7,0),0)</f>
        <v>0</v>
      </c>
      <c r="N295" s="190">
        <f>IFERROR(VLOOKUP(C295,PRESTAMOS!$Q$1:$T$10000,4,0),0)</f>
        <v>0</v>
      </c>
      <c r="O295" s="189">
        <f>IFERROR(VLOOKUP(C295,PRESTAMOS!$AG$1:$AM$10000,3,0),0)</f>
        <v>0</v>
      </c>
      <c r="P295" s="189">
        <f>IFERROR(VLOOKUP(C295,PRESTAMOS!$AO$1:$AU$10000,3,0),0)</f>
        <v>0</v>
      </c>
      <c r="Q295" s="190">
        <f>IFERROR(VLOOKUP(C295,PRESTAMOS!$AO$1:$AU$10000,7,0),0)</f>
        <v>0</v>
      </c>
      <c r="R295" s="190">
        <f>IFERROR(VLOOKUP(C295,PRESTAMOS!$AG$1:$AM$10000,4,0),0)</f>
        <v>0</v>
      </c>
      <c r="S295" s="189">
        <f>IFERROR(VLOOKUP(C295,PRESTAMOS!$AW$1:$BC$10000,3,0),0)</f>
        <v>0</v>
      </c>
      <c r="T295" s="189">
        <f>IFERROR(VLOOKUP(C295,PRESTAMOS!$BE$1:$BK$10000,3,0),0)</f>
        <v>0</v>
      </c>
      <c r="U295" s="188">
        <f>IFERROR(VLOOKUP(C295,PRESTAMOS!$BE$1:$BK$10000,7,0),0)</f>
        <v>0</v>
      </c>
      <c r="V295" s="190">
        <f>IFERROR(VLOOKUP(C295,PRESTAMOS!$AW$1:$BC$10000,4,0),0)</f>
        <v>0</v>
      </c>
      <c r="W295" s="189">
        <f>IFERROR(VLOOKUP(C295,PRESTAMOS!$BM$1:$BS$10000,3,0),0)</f>
        <v>0</v>
      </c>
      <c r="X295" s="189">
        <f>IFERROR(VLOOKUP(C295,PRESTAMOS!$BU$1:$CA$10000,3,0),0)</f>
        <v>0</v>
      </c>
      <c r="Y295" s="190">
        <f>IFERROR(VLOOKUP(C295,PRESTAMOS!$BU$1:$CA$10000,7,0),0)</f>
        <v>0</v>
      </c>
      <c r="Z295" s="190">
        <f>IFERROR(VLOOKUP(C295,PRESTAMOS!$BM$1:$BS$10000,4,0),0)</f>
        <v>0</v>
      </c>
      <c r="AA295" s="189">
        <f>IFERROR(VLOOKUP(C295,AHORRO!$P$1:$S$10000,3,0),0)</f>
        <v>1478</v>
      </c>
    </row>
    <row r="296" spans="1:27" x14ac:dyDescent="0.2">
      <c r="A296" s="173">
        <v>37180649</v>
      </c>
      <c r="B296" s="170" t="s">
        <v>511</v>
      </c>
      <c r="C296" s="192">
        <v>37180649</v>
      </c>
      <c r="D296" s="189">
        <f>IFERROR(VLOOKUP(C296,AHORRO!$F$1:$I$10000,3,0),0)</f>
        <v>393943</v>
      </c>
      <c r="E296" s="189">
        <f>IFERROR(VLOOKUP(C296,AHORRO!$A$1:$D$10000,3,0),0)</f>
        <v>122731</v>
      </c>
      <c r="F296" s="189">
        <f>IFERROR(VLOOKUP(C296,AHORRO!$K$1:$N$10000,3,0),0)</f>
        <v>383250</v>
      </c>
      <c r="G296" s="189">
        <f>IFERROR(VLOOKUP($C296,PRESTAMOS!$A$1:$C$10000,3,0),0)</f>
        <v>0</v>
      </c>
      <c r="H296" s="189">
        <f>IFERROR(VLOOKUP(C296,PRESTAMOS!$I$1:$K$10000,3,0),0)</f>
        <v>0</v>
      </c>
      <c r="I296" s="190">
        <f>IFERROR(VLOOKUP(C296,PRESTAMOS!$A$1:$G$10000,7,0),0)</f>
        <v>0</v>
      </c>
      <c r="J296" s="190">
        <f>IFERROR(VLOOKUP(C296,PRESTAMOS!$A$1:$G$10000,4,0),0)</f>
        <v>0</v>
      </c>
      <c r="K296" s="189">
        <f>IFERROR(VLOOKUP(C296,PRESTAMOS!$Q$1:$W$10000,3,0),0)</f>
        <v>0</v>
      </c>
      <c r="L296" s="189">
        <f>IFERROR(VLOOKUP(C296,PRESTAMOS!$Y$1:$AE$10000,3,0),0)</f>
        <v>0</v>
      </c>
      <c r="M296" s="190">
        <f>IFERROR(VLOOKUP(C296,PRESTAMOS!$Y$1:$AE$10000,7,0),0)</f>
        <v>0</v>
      </c>
      <c r="N296" s="190">
        <f>IFERROR(VLOOKUP(C296,PRESTAMOS!$Q$1:$T$10000,4,0),0)</f>
        <v>0</v>
      </c>
      <c r="O296" s="189">
        <f>IFERROR(VLOOKUP(C296,PRESTAMOS!$AG$1:$AM$10000,3,0),0)</f>
        <v>0</v>
      </c>
      <c r="P296" s="189">
        <f>IFERROR(VLOOKUP(C296,PRESTAMOS!$AO$1:$AU$10000,3,0),0)</f>
        <v>0</v>
      </c>
      <c r="Q296" s="190">
        <f>IFERROR(VLOOKUP(C296,PRESTAMOS!$AO$1:$AU$10000,7,0),0)</f>
        <v>0</v>
      </c>
      <c r="R296" s="190">
        <f>IFERROR(VLOOKUP(C296,PRESTAMOS!$AG$1:$AM$10000,4,0),0)</f>
        <v>0</v>
      </c>
      <c r="S296" s="189">
        <f>IFERROR(VLOOKUP(C296,PRESTAMOS!$AW$1:$BC$10000,3,0),0)</f>
        <v>0</v>
      </c>
      <c r="T296" s="189">
        <f>IFERROR(VLOOKUP(C296,PRESTAMOS!$BE$1:$BK$10000,3,0),0)</f>
        <v>0</v>
      </c>
      <c r="U296" s="188">
        <f>IFERROR(VLOOKUP(C296,PRESTAMOS!$BE$1:$BK$10000,7,0),0)</f>
        <v>0</v>
      </c>
      <c r="V296" s="190">
        <f>IFERROR(VLOOKUP(C296,PRESTAMOS!$AW$1:$BC$10000,4,0),0)</f>
        <v>0</v>
      </c>
      <c r="W296" s="189">
        <f>IFERROR(VLOOKUP(C296,PRESTAMOS!$BM$1:$BS$10000,3,0),0)</f>
        <v>0</v>
      </c>
      <c r="X296" s="189">
        <f>IFERROR(VLOOKUP(C296,PRESTAMOS!$BU$1:$CA$10000,3,0),0)</f>
        <v>0</v>
      </c>
      <c r="Y296" s="190">
        <f>IFERROR(VLOOKUP(C296,PRESTAMOS!$BU$1:$CA$10000,7,0),0)</f>
        <v>0</v>
      </c>
      <c r="Z296" s="190">
        <f>IFERROR(VLOOKUP(C296,PRESTAMOS!$BM$1:$BS$10000,4,0),0)</f>
        <v>0</v>
      </c>
      <c r="AA296" s="189">
        <f>IFERROR(VLOOKUP(C296,AHORRO!$P$1:$S$10000,3,0),0)</f>
        <v>10775</v>
      </c>
    </row>
    <row r="297" spans="1:27" x14ac:dyDescent="0.2">
      <c r="A297" s="173">
        <v>1098640366</v>
      </c>
      <c r="B297" s="170" t="s">
        <v>461</v>
      </c>
      <c r="C297" s="192">
        <v>1098640366</v>
      </c>
      <c r="D297" s="189">
        <f>IFERROR(VLOOKUP(C297,AHORRO!$F$1:$I$10000,3,0),0)</f>
        <v>294499</v>
      </c>
      <c r="E297" s="189">
        <f>IFERROR(VLOOKUP(C297,AHORRO!$A$1:$D$10000,3,0),0)</f>
        <v>197122</v>
      </c>
      <c r="F297" s="189">
        <f>IFERROR(VLOOKUP(C297,AHORRO!$K$1:$N$10000,3,0),0)</f>
        <v>285265</v>
      </c>
      <c r="G297" s="189">
        <f>IFERROR(VLOOKUP($C297,PRESTAMOS!$A$1:$C$10000,3,0),0)</f>
        <v>648185</v>
      </c>
      <c r="H297" s="189">
        <f>IFERROR(VLOOKUP(C297,PRESTAMOS!$I$1:$K$10000,3,0),0)</f>
        <v>36391</v>
      </c>
      <c r="I297" s="190">
        <f>IFERROR(VLOOKUP(C297,PRESTAMOS!$A$1:$G$10000,7,0),0)</f>
        <v>16</v>
      </c>
      <c r="J297" s="190" t="str">
        <f>IFERROR(VLOOKUP(C297,PRESTAMOS!$A$1:$G$10000,4,0),0)</f>
        <v>CREDITO NAVIDEÑO</v>
      </c>
      <c r="K297" s="189">
        <f>IFERROR(VLOOKUP(C297,PRESTAMOS!$Q$1:$W$10000,3,0),0)</f>
        <v>0</v>
      </c>
      <c r="L297" s="189">
        <f>IFERROR(VLOOKUP(C297,PRESTAMOS!$Y$1:$AE$10000,3,0),0)</f>
        <v>0</v>
      </c>
      <c r="M297" s="190">
        <f>IFERROR(VLOOKUP(C297,PRESTAMOS!$Y$1:$AE$10000,7,0),0)</f>
        <v>0</v>
      </c>
      <c r="N297" s="190">
        <f>IFERROR(VLOOKUP(C297,PRESTAMOS!$Q$1:$T$10000,4,0),0)</f>
        <v>0</v>
      </c>
      <c r="O297" s="189">
        <f>IFERROR(VLOOKUP(C297,PRESTAMOS!$AG$1:$AM$10000,3,0),0)</f>
        <v>0</v>
      </c>
      <c r="P297" s="189">
        <f>IFERROR(VLOOKUP(C297,PRESTAMOS!$AO$1:$AU$10000,3,0),0)</f>
        <v>0</v>
      </c>
      <c r="Q297" s="190">
        <f>IFERROR(VLOOKUP(C297,PRESTAMOS!$AO$1:$AU$10000,7,0),0)</f>
        <v>0</v>
      </c>
      <c r="R297" s="190">
        <f>IFERROR(VLOOKUP(C297,PRESTAMOS!$AG$1:$AM$10000,4,0),0)</f>
        <v>0</v>
      </c>
      <c r="S297" s="189">
        <f>IFERROR(VLOOKUP(C297,PRESTAMOS!$AW$1:$BC$10000,3,0),0)</f>
        <v>0</v>
      </c>
      <c r="T297" s="189">
        <f>IFERROR(VLOOKUP(C297,PRESTAMOS!$BE$1:$BK$10000,3,0),0)</f>
        <v>0</v>
      </c>
      <c r="U297" s="188">
        <f>IFERROR(VLOOKUP(C297,PRESTAMOS!$BE$1:$BK$10000,7,0),0)</f>
        <v>0</v>
      </c>
      <c r="V297" s="190">
        <f>IFERROR(VLOOKUP(C297,PRESTAMOS!$AW$1:$BC$10000,4,0),0)</f>
        <v>0</v>
      </c>
      <c r="W297" s="189">
        <f>IFERROR(VLOOKUP(C297,PRESTAMOS!$BM$1:$BS$10000,3,0),0)</f>
        <v>0</v>
      </c>
      <c r="X297" s="189">
        <f>IFERROR(VLOOKUP(C297,PRESTAMOS!$BU$1:$CA$10000,3,0),0)</f>
        <v>0</v>
      </c>
      <c r="Y297" s="190">
        <f>IFERROR(VLOOKUP(C297,PRESTAMOS!$BU$1:$CA$10000,7,0),0)</f>
        <v>0</v>
      </c>
      <c r="Z297" s="190">
        <f>IFERROR(VLOOKUP(C297,PRESTAMOS!$BM$1:$BS$10000,4,0),0)</f>
        <v>0</v>
      </c>
      <c r="AA297" s="189">
        <f>IFERROR(VLOOKUP(C297,AHORRO!$P$1:$S$10000,3,0),0)</f>
        <v>11046</v>
      </c>
    </row>
    <row r="298" spans="1:27" x14ac:dyDescent="0.2">
      <c r="A298" s="186">
        <v>63548074</v>
      </c>
      <c r="B298" s="187" t="s">
        <v>62</v>
      </c>
      <c r="C298" s="188">
        <v>63548074</v>
      </c>
      <c r="D298" s="189">
        <f>IFERROR(VLOOKUP(C298,AHORRO!$F$1:$I$10000,3,0),0)</f>
        <v>2027282</v>
      </c>
      <c r="E298" s="189">
        <f>IFERROR(VLOOKUP(C298,AHORRO!$A$1:$D$10000,3,0),0)</f>
        <v>159455</v>
      </c>
      <c r="F298" s="189">
        <f>IFERROR(VLOOKUP(C298,AHORRO!$K$1:$N$10000,3,0),0)</f>
        <v>1813182</v>
      </c>
      <c r="G298" s="189">
        <f>IFERROR(VLOOKUP($C298,PRESTAMOS!$A$1:$C$10000,3,0),0)</f>
        <v>4135582</v>
      </c>
      <c r="H298" s="189">
        <f>IFERROR(VLOOKUP(C298,PRESTAMOS!$I$1:$K$10000,3,0),0)</f>
        <v>943690</v>
      </c>
      <c r="I298" s="190">
        <f>IFERROR(VLOOKUP(C298,PRESTAMOS!$A$1:$G$10000,7,0),0)</f>
        <v>44</v>
      </c>
      <c r="J298" s="190" t="str">
        <f>IFERROR(VLOOKUP(C298,PRESTAMOS!$A$1:$G$10000,4,0),0)</f>
        <v>LIBRE INVERSION</v>
      </c>
      <c r="K298" s="189">
        <f>IFERROR(VLOOKUP(C298,PRESTAMOS!$Q$1:$W$10000,3,0),0)</f>
        <v>37400</v>
      </c>
      <c r="L298" s="189">
        <f>IFERROR(VLOOKUP(C298,PRESTAMOS!$Y$1:$AE$10000,3,0),0)</f>
        <v>8</v>
      </c>
      <c r="M298" s="190">
        <f>IFERROR(VLOOKUP(C298,PRESTAMOS!$Y$1:$AE$10000,7,0),0)</f>
        <v>4</v>
      </c>
      <c r="N298" s="190" t="str">
        <f>IFERROR(VLOOKUP(C298,PRESTAMOS!$Q$1:$T$10000,4,0),0)</f>
        <v>PLAN FUNERARIO</v>
      </c>
      <c r="O298" s="189">
        <f>IFERROR(VLOOKUP(C298,PRESTAMOS!$AG$1:$AM$10000,3,0),0)</f>
        <v>152597</v>
      </c>
      <c r="P298" s="189">
        <f>IFERROR(VLOOKUP(C298,PRESTAMOS!$AO$1:$AU$10000,3,0),0)</f>
        <v>3643</v>
      </c>
      <c r="Q298" s="190">
        <f>IFERROR(VLOOKUP(C298,PRESTAMOS!$AO$1:$AU$10000,7,0),0)</f>
        <v>4</v>
      </c>
      <c r="R298" s="190" t="str">
        <f>IFERROR(VLOOKUP(C298,PRESTAMOS!$AG$1:$AM$10000,4,0),0)</f>
        <v>LIBRE INVERSION</v>
      </c>
      <c r="S298" s="189">
        <f>IFERROR(VLOOKUP(C298,PRESTAMOS!$AW$1:$BC$10000,3,0),0)</f>
        <v>0</v>
      </c>
      <c r="T298" s="189">
        <f>IFERROR(VLOOKUP(C298,PRESTAMOS!$BE$1:$BK$10000,3,0),0)</f>
        <v>0</v>
      </c>
      <c r="U298" s="188">
        <f>IFERROR(VLOOKUP(C298,PRESTAMOS!$BE$1:$BK$10000,7,0),0)</f>
        <v>0</v>
      </c>
      <c r="V298" s="190">
        <f>IFERROR(VLOOKUP(C298,PRESTAMOS!$AW$1:$BC$10000,4,0),0)</f>
        <v>0</v>
      </c>
      <c r="W298" s="189">
        <f>IFERROR(VLOOKUP(C298,PRESTAMOS!$BM$1:$BS$10000,3,0),0)</f>
        <v>0</v>
      </c>
      <c r="X298" s="189">
        <f>IFERROR(VLOOKUP(C298,PRESTAMOS!$BU$1:$CA$10000,3,0),0)</f>
        <v>0</v>
      </c>
      <c r="Y298" s="190">
        <f>IFERROR(VLOOKUP(C298,PRESTAMOS!$BU$1:$CA$10000,7,0),0)</f>
        <v>0</v>
      </c>
      <c r="Z298" s="190">
        <f>IFERROR(VLOOKUP(C298,PRESTAMOS!$BM$1:$BS$10000,4,0),0)</f>
        <v>0</v>
      </c>
      <c r="AA298" s="189">
        <f>IFERROR(VLOOKUP(C298,AHORRO!$P$1:$S$10000,3,0),0)</f>
        <v>55380</v>
      </c>
    </row>
    <row r="299" spans="1:27" x14ac:dyDescent="0.2">
      <c r="A299" s="186" t="s">
        <v>263</v>
      </c>
      <c r="B299" s="187" t="s">
        <v>113</v>
      </c>
      <c r="C299" s="188">
        <v>49783626</v>
      </c>
      <c r="D299" s="189">
        <f>IFERROR(VLOOKUP(C299,AHORRO!$F$1:$I$10000,3,0),0)</f>
        <v>2900826</v>
      </c>
      <c r="E299" s="189">
        <f>IFERROR(VLOOKUP(C299,AHORRO!$A$1:$D$10000,3,0),0)</f>
        <v>0</v>
      </c>
      <c r="F299" s="189">
        <f>IFERROR(VLOOKUP(C299,AHORRO!$K$1:$N$10000,3,0),0)</f>
        <v>2553755</v>
      </c>
      <c r="G299" s="189">
        <f>IFERROR(VLOOKUP($C299,PRESTAMOS!$A$1:$C$10000,3,0),0)</f>
        <v>791756</v>
      </c>
      <c r="H299" s="189">
        <f>IFERROR(VLOOKUP(C299,PRESTAMOS!$I$1:$K$10000,3,0),0)</f>
        <v>31216</v>
      </c>
      <c r="I299" s="190">
        <f>IFERROR(VLOOKUP(C299,PRESTAMOS!$A$1:$G$10000,7,0),0)</f>
        <v>12</v>
      </c>
      <c r="J299" s="190" t="str">
        <f>IFERROR(VLOOKUP(C299,PRESTAMOS!$A$1:$G$10000,4,0),0)</f>
        <v>MEJORAS LOCATIVAS</v>
      </c>
      <c r="K299" s="189">
        <f>IFERROR(VLOOKUP(C299,PRESTAMOS!$Q$1:$W$10000,3,0),0)</f>
        <v>0</v>
      </c>
      <c r="L299" s="189">
        <f>IFERROR(VLOOKUP(C299,PRESTAMOS!$Y$1:$AE$10000,3,0),0)</f>
        <v>0</v>
      </c>
      <c r="M299" s="190">
        <f>IFERROR(VLOOKUP(C299,PRESTAMOS!$Y$1:$AE$10000,7,0),0)</f>
        <v>0</v>
      </c>
      <c r="N299" s="190">
        <f>IFERROR(VLOOKUP(C299,PRESTAMOS!$Q$1:$T$10000,4,0),0)</f>
        <v>0</v>
      </c>
      <c r="O299" s="189">
        <f>IFERROR(VLOOKUP(C299,PRESTAMOS!$AG$1:$AM$10000,3,0),0)</f>
        <v>0</v>
      </c>
      <c r="P299" s="189">
        <f>IFERROR(VLOOKUP(C299,PRESTAMOS!$AO$1:$AU$10000,3,0),0)</f>
        <v>0</v>
      </c>
      <c r="Q299" s="190">
        <f>IFERROR(VLOOKUP(C299,PRESTAMOS!$AO$1:$AU$10000,7,0),0)</f>
        <v>0</v>
      </c>
      <c r="R299" s="190">
        <f>IFERROR(VLOOKUP(C299,PRESTAMOS!$AG$1:$AM$10000,4,0),0)</f>
        <v>0</v>
      </c>
      <c r="S299" s="189">
        <f>IFERROR(VLOOKUP(C299,PRESTAMOS!$AW$1:$BC$10000,3,0),0)</f>
        <v>0</v>
      </c>
      <c r="T299" s="189">
        <f>IFERROR(VLOOKUP(C299,PRESTAMOS!$BE$1:$BK$10000,3,0),0)</f>
        <v>0</v>
      </c>
      <c r="U299" s="188">
        <f>IFERROR(VLOOKUP(C299,PRESTAMOS!$BE$1:$BK$10000,7,0),0)</f>
        <v>0</v>
      </c>
      <c r="V299" s="190">
        <f>IFERROR(VLOOKUP(C299,PRESTAMOS!$AW$1:$BC$10000,4,0),0)</f>
        <v>0</v>
      </c>
      <c r="W299" s="189">
        <f>IFERROR(VLOOKUP(C299,PRESTAMOS!$BM$1:$BS$10000,3,0),0)</f>
        <v>0</v>
      </c>
      <c r="X299" s="189">
        <f>IFERROR(VLOOKUP(C299,PRESTAMOS!$BU$1:$CA$10000,3,0),0)</f>
        <v>0</v>
      </c>
      <c r="Y299" s="190">
        <f>IFERROR(VLOOKUP(C299,PRESTAMOS!$BU$1:$CA$10000,7,0),0)</f>
        <v>0</v>
      </c>
      <c r="Z299" s="190">
        <f>IFERROR(VLOOKUP(C299,PRESTAMOS!$BM$1:$BS$10000,4,0),0)</f>
        <v>0</v>
      </c>
      <c r="AA299" s="189">
        <f>IFERROR(VLOOKUP(C299,AHORRO!$P$1:$S$10000,3,0),0)</f>
        <v>73917</v>
      </c>
    </row>
    <row r="300" spans="1:27" x14ac:dyDescent="0.2">
      <c r="A300" s="186" t="s">
        <v>257</v>
      </c>
      <c r="B300" s="187" t="s">
        <v>114</v>
      </c>
      <c r="C300" s="188">
        <v>46668029</v>
      </c>
      <c r="D300" s="189">
        <f>IFERROR(VLOOKUP(C300,AHORRO!$F$1:$I$10000,3,0),0)</f>
        <v>3009368</v>
      </c>
      <c r="E300" s="189">
        <f>IFERROR(VLOOKUP(C300,AHORRO!$A$1:$D$10000,3,0),0)</f>
        <v>130991</v>
      </c>
      <c r="F300" s="189">
        <f>IFERROR(VLOOKUP(C300,AHORRO!$K$1:$N$10000,3,0),0)</f>
        <v>2635898</v>
      </c>
      <c r="G300" s="189">
        <f>IFERROR(VLOOKUP($C300,PRESTAMOS!$A$1:$C$10000,3,0),0)</f>
        <v>630636</v>
      </c>
      <c r="H300" s="189">
        <f>IFERROR(VLOOKUP(C300,PRESTAMOS!$I$1:$K$10000,3,0),0)</f>
        <v>36514</v>
      </c>
      <c r="I300" s="190">
        <f>IFERROR(VLOOKUP(C300,PRESTAMOS!$A$1:$G$10000,7,0),0)</f>
        <v>11</v>
      </c>
      <c r="J300" s="190" t="str">
        <f>IFERROR(VLOOKUP(C300,PRESTAMOS!$A$1:$G$10000,4,0),0)</f>
        <v>LIBRE INVERSION</v>
      </c>
      <c r="K300" s="189">
        <f>IFERROR(VLOOKUP(C300,PRESTAMOS!$Q$1:$W$10000,3,0),0)</f>
        <v>648554</v>
      </c>
      <c r="L300" s="189">
        <f>IFERROR(VLOOKUP(C300,PRESTAMOS!$Y$1:$AE$10000,3,0),0)</f>
        <v>53606</v>
      </c>
      <c r="M300" s="190">
        <f>IFERROR(VLOOKUP(C300,PRESTAMOS!$Y$1:$AE$10000,7,0),0)</f>
        <v>16</v>
      </c>
      <c r="N300" s="190" t="str">
        <f>IFERROR(VLOOKUP(C300,PRESTAMOS!$Q$1:$T$10000,4,0),0)</f>
        <v>LIBRE INVERSION</v>
      </c>
      <c r="O300" s="189">
        <f>IFERROR(VLOOKUP(C300,PRESTAMOS!$AG$1:$AM$10000,3,0),0)</f>
        <v>62750</v>
      </c>
      <c r="P300" s="189">
        <f>IFERROR(VLOOKUP(C300,PRESTAMOS!$AO$1:$AU$10000,3,0),0)</f>
        <v>10</v>
      </c>
      <c r="Q300" s="190">
        <f>IFERROR(VLOOKUP(C300,PRESTAMOS!$AO$1:$AU$10000,7,0),0)</f>
        <v>5</v>
      </c>
      <c r="R300" s="190" t="str">
        <f>IFERROR(VLOOKUP(C300,PRESTAMOS!$AG$1:$AM$10000,4,0),0)</f>
        <v>PLAN FUNERARIO</v>
      </c>
      <c r="S300" s="189">
        <f>IFERROR(VLOOKUP(C300,PRESTAMOS!$AW$1:$BC$10000,3,0),0)</f>
        <v>0</v>
      </c>
      <c r="T300" s="189">
        <f>IFERROR(VLOOKUP(C300,PRESTAMOS!$BE$1:$BK$10000,3,0),0)</f>
        <v>0</v>
      </c>
      <c r="U300" s="188">
        <f>IFERROR(VLOOKUP(C300,PRESTAMOS!$BE$1:$BK$10000,7,0),0)</f>
        <v>0</v>
      </c>
      <c r="V300" s="190">
        <f>IFERROR(VLOOKUP(C300,PRESTAMOS!$AW$1:$BC$10000,4,0),0)</f>
        <v>0</v>
      </c>
      <c r="W300" s="189">
        <f>IFERROR(VLOOKUP(C300,PRESTAMOS!$BM$1:$BS$10000,3,0),0)</f>
        <v>0</v>
      </c>
      <c r="X300" s="189">
        <f>IFERROR(VLOOKUP(C300,PRESTAMOS!$BU$1:$CA$10000,3,0),0)</f>
        <v>0</v>
      </c>
      <c r="Y300" s="190">
        <f>IFERROR(VLOOKUP(C300,PRESTAMOS!$BU$1:$CA$10000,7,0),0)</f>
        <v>0</v>
      </c>
      <c r="Z300" s="190">
        <f>IFERROR(VLOOKUP(C300,PRESTAMOS!$BM$1:$BS$10000,4,0),0)</f>
        <v>0</v>
      </c>
      <c r="AA300" s="189">
        <f>IFERROR(VLOOKUP(C300,AHORRO!$P$1:$S$10000,3,0),0)</f>
        <v>78018</v>
      </c>
    </row>
    <row r="301" spans="1:27" x14ac:dyDescent="0.2">
      <c r="A301" s="186">
        <v>63549700</v>
      </c>
      <c r="B301" s="187" t="s">
        <v>63</v>
      </c>
      <c r="C301" s="188">
        <v>63549700</v>
      </c>
      <c r="D301" s="189">
        <f>IFERROR(VLOOKUP(C301,AHORRO!$F$1:$I$10000,3,0),0)</f>
        <v>1368748</v>
      </c>
      <c r="E301" s="189">
        <f>IFERROR(VLOOKUP(C301,AHORRO!$A$1:$D$10000,3,0),0)</f>
        <v>108279</v>
      </c>
      <c r="F301" s="189">
        <f>IFERROR(VLOOKUP(C301,AHORRO!$K$1:$N$10000,3,0),0)</f>
        <v>1095996</v>
      </c>
      <c r="G301" s="189">
        <f>IFERROR(VLOOKUP($C301,PRESTAMOS!$A$1:$C$10000,3,0),0)</f>
        <v>1248428</v>
      </c>
      <c r="H301" s="189">
        <f>IFERROR(VLOOKUP(C301,PRESTAMOS!$I$1:$K$10000,3,0),0)</f>
        <v>134569</v>
      </c>
      <c r="I301" s="190">
        <f>IFERROR(VLOOKUP(C301,PRESTAMOS!$A$1:$G$10000,7,0),0)</f>
        <v>21</v>
      </c>
      <c r="J301" s="190" t="str">
        <f>IFERROR(VLOOKUP(C301,PRESTAMOS!$A$1:$G$10000,4,0),0)</f>
        <v>LIBRE INVERSION</v>
      </c>
      <c r="K301" s="189">
        <f>IFERROR(VLOOKUP(C301,PRESTAMOS!$Q$1:$W$10000,3,0),0)</f>
        <v>684779</v>
      </c>
      <c r="L301" s="189">
        <f>IFERROR(VLOOKUP(C301,PRESTAMOS!$Y$1:$AE$10000,3,0),0)</f>
        <v>39648</v>
      </c>
      <c r="M301" s="190">
        <f>IFERROR(VLOOKUP(C301,PRESTAMOS!$Y$1:$AE$10000,7,0),0)</f>
        <v>11</v>
      </c>
      <c r="N301" s="190" t="str">
        <f>IFERROR(VLOOKUP(C301,PRESTAMOS!$Q$1:$T$10000,4,0),0)</f>
        <v>LIBRE INVERSION</v>
      </c>
      <c r="O301" s="189">
        <f>IFERROR(VLOOKUP(C301,PRESTAMOS!$AG$1:$AM$10000,3,0),0)</f>
        <v>37400</v>
      </c>
      <c r="P301" s="189">
        <f>IFERROR(VLOOKUP(C301,PRESTAMOS!$AO$1:$AU$10000,3,0),0)</f>
        <v>8</v>
      </c>
      <c r="Q301" s="190">
        <f>IFERROR(VLOOKUP(C301,PRESTAMOS!$AO$1:$AU$10000,7,0),0)</f>
        <v>4</v>
      </c>
      <c r="R301" s="190" t="str">
        <f>IFERROR(VLOOKUP(C301,PRESTAMOS!$AG$1:$AM$10000,4,0),0)</f>
        <v>PLAN FUNERARIO</v>
      </c>
      <c r="S301" s="189">
        <f>IFERROR(VLOOKUP(C301,PRESTAMOS!$AW$1:$BC$10000,3,0),0)</f>
        <v>1800092</v>
      </c>
      <c r="T301" s="189">
        <f>IFERROR(VLOOKUP(C301,PRESTAMOS!$BE$1:$BK$10000,3,0),0)</f>
        <v>199524</v>
      </c>
      <c r="U301" s="188">
        <f>IFERROR(VLOOKUP(C301,PRESTAMOS!$BE$1:$BK$10000,7,0),0)</f>
        <v>32</v>
      </c>
      <c r="V301" s="190" t="str">
        <f>IFERROR(VLOOKUP(C301,PRESTAMOS!$AW$1:$BC$10000,4,0),0)</f>
        <v>CREDITO NAVIDEÑO</v>
      </c>
      <c r="W301" s="189">
        <f>IFERROR(VLOOKUP(C301,PRESTAMOS!$BM$1:$BS$10000,3,0),0)</f>
        <v>0</v>
      </c>
      <c r="X301" s="189">
        <f>IFERROR(VLOOKUP(C301,PRESTAMOS!$BU$1:$CA$10000,3,0),0)</f>
        <v>0</v>
      </c>
      <c r="Y301" s="190">
        <f>IFERROR(VLOOKUP(C301,PRESTAMOS!$BU$1:$CA$10000,7,0),0)</f>
        <v>0</v>
      </c>
      <c r="Z301" s="190">
        <f>IFERROR(VLOOKUP(C301,PRESTAMOS!$BM$1:$BS$10000,4,0),0)</f>
        <v>0</v>
      </c>
      <c r="AA301" s="189">
        <f>IFERROR(VLOOKUP(C301,AHORRO!$P$1:$S$10000,3,0),0)</f>
        <v>34484</v>
      </c>
    </row>
    <row r="302" spans="1:27" x14ac:dyDescent="0.2">
      <c r="A302" s="186">
        <v>63353437</v>
      </c>
      <c r="B302" s="187" t="s">
        <v>64</v>
      </c>
      <c r="C302" s="188">
        <v>63353437</v>
      </c>
      <c r="D302" s="189">
        <f>IFERROR(VLOOKUP(C302,AHORRO!$F$1:$I$10000,3,0),0)</f>
        <v>2252357</v>
      </c>
      <c r="E302" s="189">
        <f>IFERROR(VLOOKUP(C302,AHORRO!$A$1:$D$10000,3,0),0)</f>
        <v>0</v>
      </c>
      <c r="F302" s="189">
        <f>IFERROR(VLOOKUP(C302,AHORRO!$K$1:$N$10000,3,0),0)</f>
        <v>2051849</v>
      </c>
      <c r="G302" s="189">
        <f>IFERROR(VLOOKUP($C302,PRESTAMOS!$A$1:$C$10000,3,0),0)</f>
        <v>0</v>
      </c>
      <c r="H302" s="189">
        <f>IFERROR(VLOOKUP(C302,PRESTAMOS!$I$1:$K$10000,3,0),0)</f>
        <v>0</v>
      </c>
      <c r="I302" s="190">
        <f>IFERROR(VLOOKUP(C302,PRESTAMOS!$A$1:$G$10000,7,0),0)</f>
        <v>0</v>
      </c>
      <c r="J302" s="190">
        <f>IFERROR(VLOOKUP(C302,PRESTAMOS!$A$1:$G$10000,4,0),0)</f>
        <v>0</v>
      </c>
      <c r="K302" s="189">
        <f>IFERROR(VLOOKUP(C302,PRESTAMOS!$Q$1:$W$10000,3,0),0)</f>
        <v>0</v>
      </c>
      <c r="L302" s="189">
        <f>IFERROR(VLOOKUP(C302,PRESTAMOS!$Y$1:$AE$10000,3,0),0)</f>
        <v>0</v>
      </c>
      <c r="M302" s="190">
        <f>IFERROR(VLOOKUP(C302,PRESTAMOS!$Y$1:$AE$10000,7,0),0)</f>
        <v>0</v>
      </c>
      <c r="N302" s="190">
        <f>IFERROR(VLOOKUP(C302,PRESTAMOS!$Q$1:$T$10000,4,0),0)</f>
        <v>0</v>
      </c>
      <c r="O302" s="189">
        <f>IFERROR(VLOOKUP(C302,PRESTAMOS!$AG$1:$AM$10000,3,0),0)</f>
        <v>0</v>
      </c>
      <c r="P302" s="189">
        <f>IFERROR(VLOOKUP(C302,PRESTAMOS!$AO$1:$AU$10000,3,0),0)</f>
        <v>0</v>
      </c>
      <c r="Q302" s="190">
        <f>IFERROR(VLOOKUP(C302,PRESTAMOS!$AO$1:$AU$10000,7,0),0)</f>
        <v>0</v>
      </c>
      <c r="R302" s="190">
        <f>IFERROR(VLOOKUP(C302,PRESTAMOS!$AG$1:$AM$10000,4,0),0)</f>
        <v>0</v>
      </c>
      <c r="S302" s="189">
        <f>IFERROR(VLOOKUP(C302,PRESTAMOS!$AW$1:$BC$10000,3,0),0)</f>
        <v>0</v>
      </c>
      <c r="T302" s="189">
        <f>IFERROR(VLOOKUP(C302,PRESTAMOS!$BE$1:$BK$10000,3,0),0)</f>
        <v>0</v>
      </c>
      <c r="U302" s="188">
        <f>IFERROR(VLOOKUP(C302,PRESTAMOS!$BE$1:$BK$10000,7,0),0)</f>
        <v>0</v>
      </c>
      <c r="V302" s="190">
        <f>IFERROR(VLOOKUP(C302,PRESTAMOS!$AW$1:$BC$10000,4,0),0)</f>
        <v>0</v>
      </c>
      <c r="W302" s="189">
        <f>IFERROR(VLOOKUP(C302,PRESTAMOS!$BM$1:$BS$10000,3,0),0)</f>
        <v>0</v>
      </c>
      <c r="X302" s="189">
        <f>IFERROR(VLOOKUP(C302,PRESTAMOS!$BU$1:$CA$10000,3,0),0)</f>
        <v>0</v>
      </c>
      <c r="Y302" s="190">
        <f>IFERROR(VLOOKUP(C302,PRESTAMOS!$BU$1:$CA$10000,7,0),0)</f>
        <v>0</v>
      </c>
      <c r="Z302" s="190">
        <f>IFERROR(VLOOKUP(C302,PRESTAMOS!$BM$1:$BS$10000,4,0),0)</f>
        <v>0</v>
      </c>
      <c r="AA302" s="189">
        <f>IFERROR(VLOOKUP(C302,AHORRO!$P$1:$S$10000,3,0),0)</f>
        <v>52565</v>
      </c>
    </row>
    <row r="303" spans="1:27" x14ac:dyDescent="0.2">
      <c r="A303" s="173">
        <v>1090381568</v>
      </c>
      <c r="B303" s="170" t="s">
        <v>462</v>
      </c>
      <c r="C303" s="192">
        <v>1090381568</v>
      </c>
      <c r="D303" s="189">
        <f>IFERROR(VLOOKUP(C303,AHORRO!$F$1:$I$10000,3,0),0)</f>
        <v>392663</v>
      </c>
      <c r="E303" s="189">
        <f>IFERROR(VLOOKUP(C303,AHORRO!$A$1:$D$10000,3,0),0)</f>
        <v>394245</v>
      </c>
      <c r="F303" s="189">
        <f>IFERROR(VLOOKUP(C303,AHORRO!$K$1:$N$10000,3,0),0)</f>
        <v>380353</v>
      </c>
      <c r="G303" s="189">
        <f>IFERROR(VLOOKUP($C303,PRESTAMOS!$A$1:$C$10000,3,0),0)</f>
        <v>0</v>
      </c>
      <c r="H303" s="189">
        <f>IFERROR(VLOOKUP(C303,PRESTAMOS!$I$1:$K$10000,3,0),0)</f>
        <v>0</v>
      </c>
      <c r="I303" s="190">
        <f>IFERROR(VLOOKUP(C303,PRESTAMOS!$A$1:$G$10000,7,0),0)</f>
        <v>0</v>
      </c>
      <c r="J303" s="190">
        <f>IFERROR(VLOOKUP(C303,PRESTAMOS!$A$1:$G$10000,4,0),0)</f>
        <v>0</v>
      </c>
      <c r="K303" s="189">
        <f>IFERROR(VLOOKUP(C303,PRESTAMOS!$Q$1:$W$10000,3,0),0)</f>
        <v>0</v>
      </c>
      <c r="L303" s="189">
        <f>IFERROR(VLOOKUP(C303,PRESTAMOS!$Y$1:$AE$10000,3,0),0)</f>
        <v>0</v>
      </c>
      <c r="M303" s="190">
        <f>IFERROR(VLOOKUP(C303,PRESTAMOS!$Y$1:$AE$10000,7,0),0)</f>
        <v>0</v>
      </c>
      <c r="N303" s="190">
        <f>IFERROR(VLOOKUP(C303,PRESTAMOS!$Q$1:$T$10000,4,0),0)</f>
        <v>0</v>
      </c>
      <c r="O303" s="189">
        <f>IFERROR(VLOOKUP(C303,PRESTAMOS!$AG$1:$AM$10000,3,0),0)</f>
        <v>0</v>
      </c>
      <c r="P303" s="189">
        <f>IFERROR(VLOOKUP(C303,PRESTAMOS!$AO$1:$AU$10000,3,0),0)</f>
        <v>0</v>
      </c>
      <c r="Q303" s="190">
        <f>IFERROR(VLOOKUP(C303,PRESTAMOS!$AO$1:$AU$10000,7,0),0)</f>
        <v>0</v>
      </c>
      <c r="R303" s="190">
        <f>IFERROR(VLOOKUP(C303,PRESTAMOS!$AG$1:$AM$10000,4,0),0)</f>
        <v>0</v>
      </c>
      <c r="S303" s="189">
        <f>IFERROR(VLOOKUP(C303,PRESTAMOS!$AW$1:$BC$10000,3,0),0)</f>
        <v>0</v>
      </c>
      <c r="T303" s="189">
        <f>IFERROR(VLOOKUP(C303,PRESTAMOS!$BE$1:$BK$10000,3,0),0)</f>
        <v>0</v>
      </c>
      <c r="U303" s="188">
        <f>IFERROR(VLOOKUP(C303,PRESTAMOS!$BE$1:$BK$10000,7,0),0)</f>
        <v>0</v>
      </c>
      <c r="V303" s="190">
        <f>IFERROR(VLOOKUP(C303,PRESTAMOS!$AW$1:$BC$10000,4,0),0)</f>
        <v>0</v>
      </c>
      <c r="W303" s="189">
        <f>IFERROR(VLOOKUP(C303,PRESTAMOS!$BM$1:$BS$10000,3,0),0)</f>
        <v>0</v>
      </c>
      <c r="X303" s="189">
        <f>IFERROR(VLOOKUP(C303,PRESTAMOS!$BU$1:$CA$10000,3,0),0)</f>
        <v>0</v>
      </c>
      <c r="Y303" s="190">
        <f>IFERROR(VLOOKUP(C303,PRESTAMOS!$BU$1:$CA$10000,7,0),0)</f>
        <v>0</v>
      </c>
      <c r="Z303" s="190">
        <f>IFERROR(VLOOKUP(C303,PRESTAMOS!$BM$1:$BS$10000,4,0),0)</f>
        <v>0</v>
      </c>
      <c r="AA303" s="189">
        <f>IFERROR(VLOOKUP(C303,AHORRO!$P$1:$S$10000,3,0),0)</f>
        <v>17792</v>
      </c>
    </row>
    <row r="304" spans="1:27" x14ac:dyDescent="0.2">
      <c r="A304" s="186">
        <v>32789706</v>
      </c>
      <c r="B304" s="187" t="s">
        <v>270</v>
      </c>
      <c r="C304" s="188">
        <v>32789706</v>
      </c>
      <c r="D304" s="189">
        <f>IFERROR(VLOOKUP(C304,AHORRO!$F$1:$I$10000,3,0),0)</f>
        <v>1775097</v>
      </c>
      <c r="E304" s="189">
        <f>IFERROR(VLOOKUP(C304,AHORRO!$A$1:$D$10000,3,0),0)</f>
        <v>64644</v>
      </c>
      <c r="F304" s="189">
        <f>IFERROR(VLOOKUP(C304,AHORRO!$K$1:$N$10000,3,0),0)</f>
        <v>1684380</v>
      </c>
      <c r="G304" s="189">
        <f>IFERROR(VLOOKUP($C304,PRESTAMOS!$A$1:$C$10000,3,0),0)</f>
        <v>1173627</v>
      </c>
      <c r="H304" s="189">
        <f>IFERROR(VLOOKUP(C304,PRESTAMOS!$I$1:$K$10000,3,0),0)</f>
        <v>186808</v>
      </c>
      <c r="I304" s="190">
        <f>IFERROR(VLOOKUP(C304,PRESTAMOS!$A$1:$G$10000,7,0),0)</f>
        <v>31</v>
      </c>
      <c r="J304" s="190" t="str">
        <f>IFERROR(VLOOKUP(C304,PRESTAMOS!$A$1:$G$10000,4,0),0)</f>
        <v>LIBRE INVERSION</v>
      </c>
      <c r="K304" s="189">
        <f>IFERROR(VLOOKUP(C304,PRESTAMOS!$Q$1:$W$10000,3,0),0)</f>
        <v>2038596</v>
      </c>
      <c r="L304" s="189">
        <f>IFERROR(VLOOKUP(C304,PRESTAMOS!$Y$1:$AE$10000,3,0),0)</f>
        <v>248478</v>
      </c>
      <c r="M304" s="190">
        <f>IFERROR(VLOOKUP(C304,PRESTAMOS!$Y$1:$AE$10000,7,0),0)</f>
        <v>46</v>
      </c>
      <c r="N304" s="190" t="str">
        <f>IFERROR(VLOOKUP(C304,PRESTAMOS!$Q$1:$T$10000,4,0),0)</f>
        <v>VIVIENDA</v>
      </c>
      <c r="O304" s="189">
        <f>IFERROR(VLOOKUP(C304,PRESTAMOS!$AG$1:$AM$10000,3,0),0)</f>
        <v>0</v>
      </c>
      <c r="P304" s="189">
        <f>IFERROR(VLOOKUP(C304,PRESTAMOS!$AO$1:$AU$10000,3,0),0)</f>
        <v>0</v>
      </c>
      <c r="Q304" s="190">
        <f>IFERROR(VLOOKUP(C304,PRESTAMOS!$AO$1:$AU$10000,7,0),0)</f>
        <v>0</v>
      </c>
      <c r="R304" s="190">
        <f>IFERROR(VLOOKUP(C304,PRESTAMOS!$AG$1:$AM$10000,4,0),0)</f>
        <v>0</v>
      </c>
      <c r="S304" s="189">
        <f>IFERROR(VLOOKUP(C304,PRESTAMOS!$AW$1:$BC$10000,3,0),0)</f>
        <v>0</v>
      </c>
      <c r="T304" s="189">
        <f>IFERROR(VLOOKUP(C304,PRESTAMOS!$BE$1:$BK$10000,3,0),0)</f>
        <v>0</v>
      </c>
      <c r="U304" s="188">
        <f>IFERROR(VLOOKUP(C304,PRESTAMOS!$BE$1:$BK$10000,7,0),0)</f>
        <v>0</v>
      </c>
      <c r="V304" s="190">
        <f>IFERROR(VLOOKUP(C304,PRESTAMOS!$AW$1:$BC$10000,4,0),0)</f>
        <v>0</v>
      </c>
      <c r="W304" s="189">
        <f>IFERROR(VLOOKUP(C304,PRESTAMOS!$BM$1:$BS$10000,3,0),0)</f>
        <v>0</v>
      </c>
      <c r="X304" s="189">
        <f>IFERROR(VLOOKUP(C304,PRESTAMOS!$BU$1:$CA$10000,3,0),0)</f>
        <v>0</v>
      </c>
      <c r="Y304" s="190">
        <f>IFERROR(VLOOKUP(C304,PRESTAMOS!$BU$1:$CA$10000,7,0),0)</f>
        <v>0</v>
      </c>
      <c r="Z304" s="190">
        <f>IFERROR(VLOOKUP(C304,PRESTAMOS!$BM$1:$BS$10000,4,0),0)</f>
        <v>0</v>
      </c>
      <c r="AA304" s="189">
        <f>IFERROR(VLOOKUP(C304,AHORRO!$P$1:$S$10000,3,0),0)</f>
        <v>46766</v>
      </c>
    </row>
    <row r="305" spans="1:27" x14ac:dyDescent="0.2">
      <c r="A305" s="173">
        <v>1098770381</v>
      </c>
      <c r="B305" s="170" t="s">
        <v>632</v>
      </c>
      <c r="C305" s="192">
        <v>1098770381</v>
      </c>
      <c r="D305" s="189">
        <f>IFERROR(VLOOKUP(C305,AHORRO!$F$1:$I$10000,3,0),0)</f>
        <v>339383</v>
      </c>
      <c r="E305" s="189">
        <f>IFERROR(VLOOKUP(C305,AHORRO!$A$1:$D$10000,3,0),0)</f>
        <v>84251</v>
      </c>
      <c r="F305" s="189">
        <f>IFERROR(VLOOKUP(C305,AHORRO!$K$1:$N$10000,3,0),0)</f>
        <v>335100</v>
      </c>
      <c r="G305" s="189">
        <f>IFERROR(VLOOKUP($C305,PRESTAMOS!$A$1:$C$10000,3,0),0)</f>
        <v>77141</v>
      </c>
      <c r="H305" s="189">
        <f>IFERROR(VLOOKUP(C305,PRESTAMOS!$I$1:$K$10000,3,0),0)</f>
        <v>1101</v>
      </c>
      <c r="I305" s="190">
        <f>IFERROR(VLOOKUP(C305,PRESTAMOS!$A$1:$G$10000,7,0),0)</f>
        <v>2</v>
      </c>
      <c r="J305" s="190" t="str">
        <f>IFERROR(VLOOKUP(C305,PRESTAMOS!$A$1:$G$10000,4,0),0)</f>
        <v>LIBRE INVERSION</v>
      </c>
      <c r="K305" s="189">
        <f>IFERROR(VLOOKUP(C305,PRESTAMOS!$Q$1:$W$10000,3,0),0)</f>
        <v>0</v>
      </c>
      <c r="L305" s="189">
        <f>IFERROR(VLOOKUP(C305,PRESTAMOS!$Y$1:$AE$10000,3,0),0)</f>
        <v>0</v>
      </c>
      <c r="M305" s="190">
        <f>IFERROR(VLOOKUP(C305,PRESTAMOS!$Y$1:$AE$10000,7,0),0)</f>
        <v>0</v>
      </c>
      <c r="N305" s="190">
        <f>IFERROR(VLOOKUP(C305,PRESTAMOS!$Q$1:$T$10000,4,0),0)</f>
        <v>0</v>
      </c>
      <c r="O305" s="189">
        <f>IFERROR(VLOOKUP(C305,PRESTAMOS!$AG$1:$AM$10000,3,0),0)</f>
        <v>0</v>
      </c>
      <c r="P305" s="189">
        <f>IFERROR(VLOOKUP(C305,PRESTAMOS!$AO$1:$AU$10000,3,0),0)</f>
        <v>0</v>
      </c>
      <c r="Q305" s="190">
        <f>IFERROR(VLOOKUP(C305,PRESTAMOS!$AO$1:$AU$10000,7,0),0)</f>
        <v>0</v>
      </c>
      <c r="R305" s="190">
        <f>IFERROR(VLOOKUP(C305,PRESTAMOS!$AG$1:$AM$10000,4,0),0)</f>
        <v>0</v>
      </c>
      <c r="S305" s="189">
        <f>IFERROR(VLOOKUP(C305,PRESTAMOS!$AW$1:$BC$10000,3,0),0)</f>
        <v>0</v>
      </c>
      <c r="T305" s="189">
        <f>IFERROR(VLOOKUP(C305,PRESTAMOS!$BE$1:$BK$10000,3,0),0)</f>
        <v>0</v>
      </c>
      <c r="U305" s="188">
        <f>IFERROR(VLOOKUP(C305,PRESTAMOS!$BE$1:$BK$10000,7,0),0)</f>
        <v>0</v>
      </c>
      <c r="V305" s="190">
        <f>IFERROR(VLOOKUP(C305,PRESTAMOS!$AW$1:$BC$10000,4,0),0)</f>
        <v>0</v>
      </c>
      <c r="W305" s="189">
        <f>IFERROR(VLOOKUP(C305,PRESTAMOS!$BM$1:$BS$10000,3,0),0)</f>
        <v>0</v>
      </c>
      <c r="X305" s="189">
        <f>IFERROR(VLOOKUP(C305,PRESTAMOS!$BU$1:$CA$10000,3,0),0)</f>
        <v>0</v>
      </c>
      <c r="Y305" s="190">
        <f>IFERROR(VLOOKUP(C305,PRESTAMOS!$BU$1:$CA$10000,7,0),0)</f>
        <v>0</v>
      </c>
      <c r="Z305" s="190">
        <f>IFERROR(VLOOKUP(C305,PRESTAMOS!$BM$1:$BS$10000,4,0),0)</f>
        <v>0</v>
      </c>
      <c r="AA305" s="189">
        <f>IFERROR(VLOOKUP(C305,AHORRO!$P$1:$S$10000,3,0),0)</f>
        <v>12544</v>
      </c>
    </row>
    <row r="306" spans="1:27" x14ac:dyDescent="0.2">
      <c r="A306" s="186">
        <v>1065632721</v>
      </c>
      <c r="B306" s="187" t="s">
        <v>627</v>
      </c>
      <c r="C306" s="188">
        <v>1065632721</v>
      </c>
      <c r="D306" s="189">
        <f>IFERROR(VLOOKUP(C306,AHORRO!$F$1:$I$10000,3,0),0)</f>
        <v>278372</v>
      </c>
      <c r="E306" s="189">
        <f>IFERROR(VLOOKUP(C306,AHORRO!$A$1:$D$10000,3,0),0)</f>
        <v>185963</v>
      </c>
      <c r="F306" s="189">
        <f>IFERROR(VLOOKUP(C306,AHORRO!$K$1:$N$10000,3,0),0)</f>
        <v>274500</v>
      </c>
      <c r="G306" s="189">
        <f>IFERROR(VLOOKUP($C306,PRESTAMOS!$A$1:$C$10000,3,0),0)</f>
        <v>66598</v>
      </c>
      <c r="H306" s="189">
        <f>IFERROR(VLOOKUP(C306,PRESTAMOS!$I$1:$K$10000,3,0),0)</f>
        <v>500</v>
      </c>
      <c r="I306" s="190">
        <f>IFERROR(VLOOKUP(C306,PRESTAMOS!$A$1:$G$10000,7,0),0)</f>
        <v>2</v>
      </c>
      <c r="J306" s="190" t="str">
        <f>IFERROR(VLOOKUP(C306,PRESTAMOS!$A$1:$G$10000,4,0),0)</f>
        <v>SEGUROS</v>
      </c>
      <c r="K306" s="189">
        <f>IFERROR(VLOOKUP(C306,PRESTAMOS!$Q$1:$W$10000,3,0),0)</f>
        <v>600000</v>
      </c>
      <c r="L306" s="189">
        <f>IFERROR(VLOOKUP(C306,PRESTAMOS!$Y$1:$AE$10000,3,0),0)</f>
        <v>37690</v>
      </c>
      <c r="M306" s="190">
        <f>IFERROR(VLOOKUP(C306,PRESTAMOS!$Y$1:$AE$10000,7,0),0)</f>
        <v>12</v>
      </c>
      <c r="N306" s="190" t="str">
        <f>IFERROR(VLOOKUP(C306,PRESTAMOS!$Q$1:$T$10000,4,0),0)</f>
        <v>LIBRE INVERSION</v>
      </c>
      <c r="O306" s="189">
        <f>IFERROR(VLOOKUP(C306,PRESTAMOS!$AG$1:$AM$10000,3,0),0)</f>
        <v>0</v>
      </c>
      <c r="P306" s="189">
        <f>IFERROR(VLOOKUP(C306,PRESTAMOS!$AO$1:$AU$10000,3,0),0)</f>
        <v>0</v>
      </c>
      <c r="Q306" s="190">
        <f>IFERROR(VLOOKUP(C306,PRESTAMOS!$AO$1:$AU$10000,7,0),0)</f>
        <v>0</v>
      </c>
      <c r="R306" s="190">
        <f>IFERROR(VLOOKUP(C306,PRESTAMOS!$AG$1:$AM$10000,4,0),0)</f>
        <v>0</v>
      </c>
      <c r="S306" s="189">
        <f>IFERROR(VLOOKUP(C306,PRESTAMOS!$AW$1:$BC$10000,3,0),0)</f>
        <v>0</v>
      </c>
      <c r="T306" s="189">
        <f>IFERROR(VLOOKUP(C306,PRESTAMOS!$BE$1:$BK$10000,3,0),0)</f>
        <v>0</v>
      </c>
      <c r="U306" s="188">
        <f>IFERROR(VLOOKUP(C306,PRESTAMOS!$BE$1:$BK$10000,7,0),0)</f>
        <v>0</v>
      </c>
      <c r="V306" s="190">
        <f>IFERROR(VLOOKUP(C306,PRESTAMOS!$AW$1:$BC$10000,4,0),0)</f>
        <v>0</v>
      </c>
      <c r="W306" s="189">
        <f>IFERROR(VLOOKUP(C306,PRESTAMOS!$BM$1:$BS$10000,3,0),0)</f>
        <v>0</v>
      </c>
      <c r="X306" s="189">
        <f>IFERROR(VLOOKUP(C306,PRESTAMOS!$BU$1:$CA$10000,3,0),0)</f>
        <v>0</v>
      </c>
      <c r="Y306" s="190">
        <f>IFERROR(VLOOKUP(C306,PRESTAMOS!$BU$1:$CA$10000,7,0),0)</f>
        <v>0</v>
      </c>
      <c r="Z306" s="190">
        <f>IFERROR(VLOOKUP(C306,PRESTAMOS!$BM$1:$BS$10000,4,0),0)</f>
        <v>0</v>
      </c>
      <c r="AA306" s="189">
        <f>IFERROR(VLOOKUP(C306,AHORRO!$P$1:$S$10000,3,0),0)</f>
        <v>15343</v>
      </c>
    </row>
    <row r="307" spans="1:27" x14ac:dyDescent="0.2">
      <c r="A307" s="173">
        <v>1040367539</v>
      </c>
      <c r="B307" s="170" t="s">
        <v>551</v>
      </c>
      <c r="C307" s="192">
        <v>1040367539</v>
      </c>
      <c r="D307" s="189">
        <f>IFERROR(VLOOKUP(C307,AHORRO!$F$1:$I$10000,3,0),0)</f>
        <v>135730</v>
      </c>
      <c r="E307" s="189">
        <f>IFERROR(VLOOKUP(C307,AHORRO!$A$1:$D$10000,3,0),0)</f>
        <v>136123</v>
      </c>
      <c r="F307" s="189">
        <f>IFERROR(VLOOKUP(C307,AHORRO!$K$1:$N$10000,3,0),0)</f>
        <v>132700</v>
      </c>
      <c r="G307" s="189">
        <f>IFERROR(VLOOKUP($C307,PRESTAMOS!$A$1:$C$10000,3,0),0)</f>
        <v>0</v>
      </c>
      <c r="H307" s="189">
        <f>IFERROR(VLOOKUP(C307,PRESTAMOS!$I$1:$K$10000,3,0),0)</f>
        <v>0</v>
      </c>
      <c r="I307" s="190">
        <f>IFERROR(VLOOKUP(C307,PRESTAMOS!$A$1:$G$10000,7,0),0)</f>
        <v>0</v>
      </c>
      <c r="J307" s="190">
        <f>IFERROR(VLOOKUP(C307,PRESTAMOS!$A$1:$G$10000,4,0),0)</f>
        <v>0</v>
      </c>
      <c r="K307" s="189">
        <f>IFERROR(VLOOKUP(C307,PRESTAMOS!$Q$1:$W$10000,3,0),0)</f>
        <v>0</v>
      </c>
      <c r="L307" s="189">
        <f>IFERROR(VLOOKUP(C307,PRESTAMOS!$Y$1:$AE$10000,3,0),0)</f>
        <v>0</v>
      </c>
      <c r="M307" s="190">
        <f>IFERROR(VLOOKUP(C307,PRESTAMOS!$Y$1:$AE$10000,7,0),0)</f>
        <v>0</v>
      </c>
      <c r="N307" s="190">
        <f>IFERROR(VLOOKUP(C307,PRESTAMOS!$Q$1:$T$10000,4,0),0)</f>
        <v>0</v>
      </c>
      <c r="O307" s="189">
        <f>IFERROR(VLOOKUP(C307,PRESTAMOS!$AG$1:$AM$10000,3,0),0)</f>
        <v>0</v>
      </c>
      <c r="P307" s="189">
        <f>IFERROR(VLOOKUP(C307,PRESTAMOS!$AO$1:$AU$10000,3,0),0)</f>
        <v>0</v>
      </c>
      <c r="Q307" s="190">
        <f>IFERROR(VLOOKUP(C307,PRESTAMOS!$AO$1:$AU$10000,7,0),0)</f>
        <v>0</v>
      </c>
      <c r="R307" s="190">
        <f>IFERROR(VLOOKUP(C307,PRESTAMOS!$AG$1:$AM$10000,4,0),0)</f>
        <v>0</v>
      </c>
      <c r="S307" s="189">
        <f>IFERROR(VLOOKUP(C307,PRESTAMOS!$AW$1:$BC$10000,3,0),0)</f>
        <v>0</v>
      </c>
      <c r="T307" s="189">
        <f>IFERROR(VLOOKUP(C307,PRESTAMOS!$BE$1:$BK$10000,3,0),0)</f>
        <v>0</v>
      </c>
      <c r="U307" s="188">
        <f>IFERROR(VLOOKUP(C307,PRESTAMOS!$BE$1:$BK$10000,7,0),0)</f>
        <v>0</v>
      </c>
      <c r="V307" s="190">
        <f>IFERROR(VLOOKUP(C307,PRESTAMOS!$AW$1:$BC$10000,4,0),0)</f>
        <v>0</v>
      </c>
      <c r="W307" s="189">
        <f>IFERROR(VLOOKUP(C307,PRESTAMOS!$BM$1:$BS$10000,3,0),0)</f>
        <v>0</v>
      </c>
      <c r="X307" s="189">
        <f>IFERROR(VLOOKUP(C307,PRESTAMOS!$BU$1:$CA$10000,3,0),0)</f>
        <v>0</v>
      </c>
      <c r="Y307" s="190">
        <f>IFERROR(VLOOKUP(C307,PRESTAMOS!$BU$1:$CA$10000,7,0),0)</f>
        <v>0</v>
      </c>
      <c r="Z307" s="190">
        <f>IFERROR(VLOOKUP(C307,PRESTAMOS!$BM$1:$BS$10000,4,0),0)</f>
        <v>0</v>
      </c>
      <c r="AA307" s="189">
        <f>IFERROR(VLOOKUP(C307,AHORRO!$P$1:$S$10000,3,0),0)</f>
        <v>5917</v>
      </c>
    </row>
    <row r="308" spans="1:27" ht="12" customHeight="1" x14ac:dyDescent="0.2">
      <c r="A308" s="196">
        <v>91287373</v>
      </c>
      <c r="B308" s="187" t="s">
        <v>136</v>
      </c>
      <c r="C308" s="195">
        <v>91287373</v>
      </c>
      <c r="D308" s="189">
        <f>IFERROR(VLOOKUP(C308,AHORRO!$F$1:$I$10000,3,0),0)</f>
        <v>898802</v>
      </c>
      <c r="E308" s="189">
        <f>IFERROR(VLOOKUP(C308,AHORRO!$A$1:$D$10000,3,0),0)</f>
        <v>0</v>
      </c>
      <c r="F308" s="189">
        <f>IFERROR(VLOOKUP(C308,AHORRO!$K$1:$N$10000,3,0),0)</f>
        <v>814757</v>
      </c>
      <c r="G308" s="189">
        <f>IFERROR(VLOOKUP($C308,PRESTAMOS!$A$1:$C$10000,3,0),0)</f>
        <v>175782</v>
      </c>
      <c r="H308" s="189">
        <f>IFERROR(VLOOKUP(C308,PRESTAMOS!$I$1:$K$10000,3,0),0)</f>
        <v>4244</v>
      </c>
      <c r="I308" s="190">
        <f>IFERROR(VLOOKUP(C308,PRESTAMOS!$A$1:$G$10000,7,0),0)</f>
        <v>7</v>
      </c>
      <c r="J308" s="190" t="str">
        <f>IFERROR(VLOOKUP(C308,PRESTAMOS!$A$1:$G$10000,4,0),0)</f>
        <v>LIBRE INVERSION</v>
      </c>
      <c r="K308" s="189">
        <f>IFERROR(VLOOKUP(C308,PRESTAMOS!$Q$1:$W$10000,3,0),0)</f>
        <v>37400</v>
      </c>
      <c r="L308" s="189">
        <f>IFERROR(VLOOKUP(C308,PRESTAMOS!$Y$1:$AE$10000,3,0),0)</f>
        <v>8</v>
      </c>
      <c r="M308" s="190">
        <f>IFERROR(VLOOKUP(C308,PRESTAMOS!$Y$1:$AE$10000,7,0),0)</f>
        <v>4</v>
      </c>
      <c r="N308" s="190" t="str">
        <f>IFERROR(VLOOKUP(C308,PRESTAMOS!$Q$1:$T$10000,4,0),0)</f>
        <v>PLAN FUNERARIO</v>
      </c>
      <c r="O308" s="189">
        <f>IFERROR(VLOOKUP(C308,PRESTAMOS!$AG$1:$AM$10000,3,0),0)</f>
        <v>221980</v>
      </c>
      <c r="P308" s="189">
        <f>IFERROR(VLOOKUP(C308,PRESTAMOS!$AO$1:$AU$10000,3,0),0)</f>
        <v>8516</v>
      </c>
      <c r="Q308" s="190">
        <f>IFERROR(VLOOKUP(C308,PRESTAMOS!$AO$1:$AU$10000,7,0),0)</f>
        <v>7</v>
      </c>
      <c r="R308" s="190" t="str">
        <f>IFERROR(VLOOKUP(C308,PRESTAMOS!$AG$1:$AM$10000,4,0),0)</f>
        <v>LIBRE INVERSION</v>
      </c>
      <c r="S308" s="189">
        <f>IFERROR(VLOOKUP(C308,PRESTAMOS!$AW$1:$BC$10000,3,0),0)</f>
        <v>1865757</v>
      </c>
      <c r="T308" s="189">
        <f>IFERROR(VLOOKUP(C308,PRESTAMOS!$BE$1:$BK$10000,3,0),0)</f>
        <v>425763</v>
      </c>
      <c r="U308" s="188">
        <f>IFERROR(VLOOKUP(C308,PRESTAMOS!$BE$1:$BK$10000,7,0),0)</f>
        <v>44</v>
      </c>
      <c r="V308" s="190" t="str">
        <f>IFERROR(VLOOKUP(C308,PRESTAMOS!$AW$1:$BC$10000,4,0),0)</f>
        <v>LIBRE INVERSION</v>
      </c>
      <c r="W308" s="189">
        <f>IFERROR(VLOOKUP(C308,PRESTAMOS!$BM$1:$BS$10000,3,0),0)</f>
        <v>162994</v>
      </c>
      <c r="X308" s="189">
        <f>IFERROR(VLOOKUP(C308,PRESTAMOS!$BU$1:$CA$10000,3,0),0)</f>
        <v>5462</v>
      </c>
      <c r="Y308" s="190">
        <f>IFERROR(VLOOKUP(C308,PRESTAMOS!$BU$1:$CA$10000,7,0),0)</f>
        <v>6</v>
      </c>
      <c r="Z308" s="190" t="str">
        <f>IFERROR(VLOOKUP(C308,PRESTAMOS!$BM$1:$BS$10000,4,0),0)</f>
        <v>LIBRE INVERSION</v>
      </c>
      <c r="AA308" s="189">
        <f>IFERROR(VLOOKUP(C308,AHORRO!$P$1:$S$10000,3,0),0)</f>
        <v>20976</v>
      </c>
    </row>
    <row r="309" spans="1:27" x14ac:dyDescent="0.2">
      <c r="A309" s="186">
        <v>744138</v>
      </c>
      <c r="B309" s="187" t="s">
        <v>65</v>
      </c>
      <c r="C309" s="188">
        <v>1100220778</v>
      </c>
      <c r="D309" s="189">
        <f>IFERROR(VLOOKUP(C309,AHORRO!$F$1:$I$10000,3,0),0)</f>
        <v>1199036</v>
      </c>
      <c r="E309" s="189">
        <f>IFERROR(VLOOKUP(C309,AHORRO!$A$1:$D$10000,3,0),0)</f>
        <v>665993</v>
      </c>
      <c r="F309" s="189">
        <f>IFERROR(VLOOKUP(C309,AHORRO!$K$1:$N$10000,3,0),0)</f>
        <v>988760</v>
      </c>
      <c r="G309" s="189">
        <f>IFERROR(VLOOKUP($C309,PRESTAMOS!$A$1:$C$10000,3,0),0)</f>
        <v>0</v>
      </c>
      <c r="H309" s="189">
        <f>IFERROR(VLOOKUP(C309,PRESTAMOS!$I$1:$K$10000,3,0),0)</f>
        <v>0</v>
      </c>
      <c r="I309" s="190">
        <f>IFERROR(VLOOKUP(C309,PRESTAMOS!$A$1:$G$10000,7,0),0)</f>
        <v>0</v>
      </c>
      <c r="J309" s="190">
        <f>IFERROR(VLOOKUP(C309,PRESTAMOS!$A$1:$G$10000,4,0),0)</f>
        <v>0</v>
      </c>
      <c r="K309" s="189">
        <f>IFERROR(VLOOKUP(C309,PRESTAMOS!$Q$1:$W$10000,3,0),0)</f>
        <v>0</v>
      </c>
      <c r="L309" s="189">
        <f>IFERROR(VLOOKUP(C309,PRESTAMOS!$Y$1:$AE$10000,3,0),0)</f>
        <v>0</v>
      </c>
      <c r="M309" s="190">
        <f>IFERROR(VLOOKUP(C309,PRESTAMOS!$Y$1:$AE$10000,7,0),0)</f>
        <v>0</v>
      </c>
      <c r="N309" s="190">
        <f>IFERROR(VLOOKUP(C309,PRESTAMOS!$Q$1:$T$10000,4,0),0)</f>
        <v>0</v>
      </c>
      <c r="O309" s="189">
        <f>IFERROR(VLOOKUP(C309,PRESTAMOS!$AG$1:$AM$10000,3,0),0)</f>
        <v>0</v>
      </c>
      <c r="P309" s="189">
        <f>IFERROR(VLOOKUP(C309,PRESTAMOS!$AO$1:$AU$10000,3,0),0)</f>
        <v>0</v>
      </c>
      <c r="Q309" s="190">
        <f>IFERROR(VLOOKUP(C309,PRESTAMOS!$AO$1:$AU$10000,7,0),0)</f>
        <v>0</v>
      </c>
      <c r="R309" s="190">
        <f>IFERROR(VLOOKUP(C309,PRESTAMOS!$AG$1:$AM$10000,4,0),0)</f>
        <v>0</v>
      </c>
      <c r="S309" s="189">
        <f>IFERROR(VLOOKUP(C309,PRESTAMOS!$AW$1:$BC$10000,3,0),0)</f>
        <v>0</v>
      </c>
      <c r="T309" s="189">
        <f>IFERROR(VLOOKUP(C309,PRESTAMOS!$BE$1:$BK$10000,3,0),0)</f>
        <v>0</v>
      </c>
      <c r="U309" s="188">
        <f>IFERROR(VLOOKUP(C309,PRESTAMOS!$BE$1:$BK$10000,7,0),0)</f>
        <v>0</v>
      </c>
      <c r="V309" s="190">
        <f>IFERROR(VLOOKUP(C309,PRESTAMOS!$AW$1:$BC$10000,4,0),0)</f>
        <v>0</v>
      </c>
      <c r="W309" s="189">
        <f>IFERROR(VLOOKUP(C309,PRESTAMOS!$BM$1:$BS$10000,3,0),0)</f>
        <v>0</v>
      </c>
      <c r="X309" s="189">
        <f>IFERROR(VLOOKUP(C309,PRESTAMOS!$BU$1:$CA$10000,3,0),0)</f>
        <v>0</v>
      </c>
      <c r="Y309" s="190">
        <f>IFERROR(VLOOKUP(C309,PRESTAMOS!$BU$1:$CA$10000,7,0),0)</f>
        <v>0</v>
      </c>
      <c r="Z309" s="190">
        <f>IFERROR(VLOOKUP(C309,PRESTAMOS!$BM$1:$BS$10000,4,0),0)</f>
        <v>0</v>
      </c>
      <c r="AA309" s="189">
        <f>IFERROR(VLOOKUP(C309,AHORRO!$P$1:$S$10000,3,0),0)</f>
        <v>44426</v>
      </c>
    </row>
    <row r="310" spans="1:27" x14ac:dyDescent="0.2">
      <c r="A310" s="196">
        <v>37843752</v>
      </c>
      <c r="B310" s="194" t="s">
        <v>66</v>
      </c>
      <c r="C310" s="195">
        <v>37843752</v>
      </c>
      <c r="D310" s="189">
        <f>IFERROR(VLOOKUP(C310,AHORRO!$F$1:$I$10000,3,0),0)</f>
        <v>2033988</v>
      </c>
      <c r="E310" s="189">
        <f>IFERROR(VLOOKUP(C310,AHORRO!$A$1:$D$10000,3,0),0)</f>
        <v>62811</v>
      </c>
      <c r="F310" s="189">
        <f>IFERROR(VLOOKUP(C310,AHORRO!$K$1:$N$10000,3,0),0)</f>
        <v>1847167</v>
      </c>
      <c r="G310" s="189">
        <f>IFERROR(VLOOKUP($C310,PRESTAMOS!$A$1:$C$10000,3,0),0)</f>
        <v>7853833</v>
      </c>
      <c r="H310" s="189">
        <f>IFERROR(VLOOKUP(C310,PRESTAMOS!$I$1:$K$10000,3,0),0)</f>
        <v>1182763</v>
      </c>
      <c r="I310" s="190">
        <f>IFERROR(VLOOKUP(C310,PRESTAMOS!$A$1:$G$10000,7,0),0)</f>
        <v>47</v>
      </c>
      <c r="J310" s="190" t="str">
        <f>IFERROR(VLOOKUP(C310,PRESTAMOS!$A$1:$G$10000,4,0),0)</f>
        <v>VEHICULO</v>
      </c>
      <c r="K310" s="189">
        <f>IFERROR(VLOOKUP(C310,PRESTAMOS!$Q$1:$W$10000,3,0),0)</f>
        <v>0</v>
      </c>
      <c r="L310" s="189">
        <f>IFERROR(VLOOKUP(C310,PRESTAMOS!$Y$1:$AE$10000,3,0),0)</f>
        <v>0</v>
      </c>
      <c r="M310" s="190">
        <f>IFERROR(VLOOKUP(C310,PRESTAMOS!$Y$1:$AE$10000,7,0),0)</f>
        <v>0</v>
      </c>
      <c r="N310" s="190">
        <f>IFERROR(VLOOKUP(C310,PRESTAMOS!$Q$1:$T$10000,4,0),0)</f>
        <v>0</v>
      </c>
      <c r="O310" s="189">
        <f>IFERROR(VLOOKUP(C310,PRESTAMOS!$AG$1:$AM$10000,3,0),0)</f>
        <v>0</v>
      </c>
      <c r="P310" s="189">
        <f>IFERROR(VLOOKUP(C310,PRESTAMOS!$AO$1:$AU$10000,3,0),0)</f>
        <v>0</v>
      </c>
      <c r="Q310" s="190">
        <f>IFERROR(VLOOKUP(C310,PRESTAMOS!$AO$1:$AU$10000,7,0),0)</f>
        <v>0</v>
      </c>
      <c r="R310" s="190">
        <f>IFERROR(VLOOKUP(C310,PRESTAMOS!$AG$1:$AM$10000,4,0),0)</f>
        <v>0</v>
      </c>
      <c r="S310" s="189">
        <f>IFERROR(VLOOKUP(C310,PRESTAMOS!$AW$1:$BC$10000,3,0),0)</f>
        <v>0</v>
      </c>
      <c r="T310" s="189">
        <f>IFERROR(VLOOKUP(C310,PRESTAMOS!$BE$1:$BK$10000,3,0),0)</f>
        <v>0</v>
      </c>
      <c r="U310" s="188">
        <f>IFERROR(VLOOKUP(C310,PRESTAMOS!$BE$1:$BK$10000,7,0),0)</f>
        <v>0</v>
      </c>
      <c r="V310" s="190">
        <f>IFERROR(VLOOKUP(C310,PRESTAMOS!$AW$1:$BC$10000,4,0),0)</f>
        <v>0</v>
      </c>
      <c r="W310" s="189">
        <f>IFERROR(VLOOKUP(C310,PRESTAMOS!$BM$1:$BS$10000,3,0),0)</f>
        <v>0</v>
      </c>
      <c r="X310" s="189">
        <f>IFERROR(VLOOKUP(C310,PRESTAMOS!$BU$1:$CA$10000,3,0),0)</f>
        <v>0</v>
      </c>
      <c r="Y310" s="190">
        <f>IFERROR(VLOOKUP(C310,PRESTAMOS!$BU$1:$CA$10000,7,0),0)</f>
        <v>0</v>
      </c>
      <c r="Z310" s="190">
        <f>IFERROR(VLOOKUP(C310,PRESTAMOS!$BM$1:$BS$10000,4,0),0)</f>
        <v>0</v>
      </c>
      <c r="AA310" s="189">
        <f>IFERROR(VLOOKUP(C310,AHORRO!$P$1:$S$10000,3,0),0)</f>
        <v>49793</v>
      </c>
    </row>
    <row r="311" spans="1:27" x14ac:dyDescent="0.2">
      <c r="A311" s="209">
        <v>63535057</v>
      </c>
      <c r="B311" s="194" t="s">
        <v>67</v>
      </c>
      <c r="C311" s="195">
        <v>63535057</v>
      </c>
      <c r="D311" s="189">
        <f>IFERROR(VLOOKUP(C311,AHORRO!$F$1:$I$10000,3,0),0)</f>
        <v>1162967</v>
      </c>
      <c r="E311" s="189">
        <f>IFERROR(VLOOKUP(C311,AHORRO!$A$1:$D$10000,3,0),0)</f>
        <v>125055</v>
      </c>
      <c r="F311" s="189">
        <f>IFERROR(VLOOKUP(C311,AHORRO!$K$1:$N$10000,3,0),0)</f>
        <v>1028485</v>
      </c>
      <c r="G311" s="189">
        <f>IFERROR(VLOOKUP($C311,PRESTAMOS!$A$1:$C$10000,3,0),0)</f>
        <v>814025</v>
      </c>
      <c r="H311" s="189">
        <f>IFERROR(VLOOKUP(C311,PRESTAMOS!$I$1:$K$10000,3,0),0)</f>
        <v>94711</v>
      </c>
      <c r="I311" s="190">
        <f>IFERROR(VLOOKUP(C311,PRESTAMOS!$A$1:$G$10000,7,0),0)</f>
        <v>24</v>
      </c>
      <c r="J311" s="190" t="str">
        <f>IFERROR(VLOOKUP(C311,PRESTAMOS!$A$1:$G$10000,4,0),0)</f>
        <v>LIBRE INVERSION</v>
      </c>
      <c r="K311" s="189">
        <f>IFERROR(VLOOKUP(C311,PRESTAMOS!$Q$1:$W$10000,3,0),0)</f>
        <v>0</v>
      </c>
      <c r="L311" s="189">
        <f>IFERROR(VLOOKUP(C311,PRESTAMOS!$Y$1:$AE$10000,3,0),0)</f>
        <v>0</v>
      </c>
      <c r="M311" s="190">
        <f>IFERROR(VLOOKUP(C311,PRESTAMOS!$Y$1:$AE$10000,7,0),0)</f>
        <v>0</v>
      </c>
      <c r="N311" s="190">
        <f>IFERROR(VLOOKUP(C311,PRESTAMOS!$Q$1:$T$10000,4,0),0)</f>
        <v>0</v>
      </c>
      <c r="O311" s="189">
        <f>IFERROR(VLOOKUP(C311,PRESTAMOS!$AG$1:$AM$10000,3,0),0)</f>
        <v>0</v>
      </c>
      <c r="P311" s="189">
        <f>IFERROR(VLOOKUP(C311,PRESTAMOS!$AO$1:$AU$10000,3,0),0)</f>
        <v>0</v>
      </c>
      <c r="Q311" s="190">
        <f>IFERROR(VLOOKUP(C311,PRESTAMOS!$AO$1:$AU$10000,7,0),0)</f>
        <v>0</v>
      </c>
      <c r="R311" s="190">
        <f>IFERROR(VLOOKUP(C311,PRESTAMOS!$AG$1:$AM$10000,4,0),0)</f>
        <v>0</v>
      </c>
      <c r="S311" s="189">
        <f>IFERROR(VLOOKUP(C311,PRESTAMOS!$AW$1:$BC$10000,3,0),0)</f>
        <v>0</v>
      </c>
      <c r="T311" s="189">
        <f>IFERROR(VLOOKUP(C311,PRESTAMOS!$BE$1:$BK$10000,3,0),0)</f>
        <v>0</v>
      </c>
      <c r="U311" s="188">
        <f>IFERROR(VLOOKUP(C311,PRESTAMOS!$BE$1:$BK$10000,7,0),0)</f>
        <v>0</v>
      </c>
      <c r="V311" s="190">
        <f>IFERROR(VLOOKUP(C311,PRESTAMOS!$AW$1:$BC$10000,4,0),0)</f>
        <v>0</v>
      </c>
      <c r="W311" s="189">
        <f>IFERROR(VLOOKUP(C311,PRESTAMOS!$BM$1:$BS$10000,3,0),0)</f>
        <v>0</v>
      </c>
      <c r="X311" s="189">
        <f>IFERROR(VLOOKUP(C311,PRESTAMOS!$BU$1:$CA$10000,3,0),0)</f>
        <v>0</v>
      </c>
      <c r="Y311" s="190">
        <f>IFERROR(VLOOKUP(C311,PRESTAMOS!$BU$1:$CA$10000,7,0),0)</f>
        <v>0</v>
      </c>
      <c r="Z311" s="190">
        <f>IFERROR(VLOOKUP(C311,PRESTAMOS!$BM$1:$BS$10000,4,0),0)</f>
        <v>0</v>
      </c>
      <c r="AA311" s="189">
        <f>IFERROR(VLOOKUP(C311,AHORRO!$P$1:$S$10000,3,0),0)</f>
        <v>31886</v>
      </c>
    </row>
    <row r="312" spans="1:27" x14ac:dyDescent="0.2">
      <c r="A312" s="193">
        <v>1090405894</v>
      </c>
      <c r="B312" s="194" t="s">
        <v>299</v>
      </c>
      <c r="C312" s="195">
        <v>1090405894</v>
      </c>
      <c r="D312" s="189">
        <f>IFERROR(VLOOKUP(C312,AHORRO!$F$1:$I$10000,3,0),0)</f>
        <v>857806</v>
      </c>
      <c r="E312" s="189">
        <f>IFERROR(VLOOKUP(C312,AHORRO!$A$1:$D$10000,3,0),0)</f>
        <v>0</v>
      </c>
      <c r="F312" s="189">
        <f>IFERROR(VLOOKUP(C312,AHORRO!$K$1:$N$10000,3,0),0)</f>
        <v>812594</v>
      </c>
      <c r="G312" s="189">
        <f>IFERROR(VLOOKUP($C312,PRESTAMOS!$A$1:$C$10000,3,0),0)</f>
        <v>331341</v>
      </c>
      <c r="H312" s="189">
        <f>IFERROR(VLOOKUP(C312,PRESTAMOS!$I$1:$K$10000,3,0),0)</f>
        <v>6993</v>
      </c>
      <c r="I312" s="190">
        <f>IFERROR(VLOOKUP(C312,PRESTAMOS!$A$1:$G$10000,7,0),0)</f>
        <v>6</v>
      </c>
      <c r="J312" s="190" t="str">
        <f>IFERROR(VLOOKUP(C312,PRESTAMOS!$A$1:$G$10000,4,0),0)</f>
        <v>MEJORAS LOCATIVAS</v>
      </c>
      <c r="K312" s="189">
        <f>IFERROR(VLOOKUP(C312,PRESTAMOS!$Q$1:$W$10000,3,0),0)</f>
        <v>500000</v>
      </c>
      <c r="L312" s="189">
        <f>IFERROR(VLOOKUP(C312,PRESTAMOS!$Y$1:$AE$10000,3,0),0)</f>
        <v>61523</v>
      </c>
      <c r="M312" s="190">
        <f>IFERROR(VLOOKUP(C312,PRESTAMOS!$Y$1:$AE$10000,7,0),0)</f>
        <v>24</v>
      </c>
      <c r="N312" s="190" t="str">
        <f>IFERROR(VLOOKUP(C312,PRESTAMOS!$Q$1:$T$10000,4,0),0)</f>
        <v>LIBRE INVERSION</v>
      </c>
      <c r="O312" s="189">
        <f>IFERROR(VLOOKUP(C312,PRESTAMOS!$AG$1:$AM$10000,3,0),0)</f>
        <v>0</v>
      </c>
      <c r="P312" s="189">
        <f>IFERROR(VLOOKUP(C312,PRESTAMOS!$AO$1:$AU$10000,3,0),0)</f>
        <v>0</v>
      </c>
      <c r="Q312" s="190">
        <f>IFERROR(VLOOKUP(C312,PRESTAMOS!$AO$1:$AU$10000,7,0),0)</f>
        <v>0</v>
      </c>
      <c r="R312" s="190">
        <f>IFERROR(VLOOKUP(C312,PRESTAMOS!$AG$1:$AM$10000,4,0),0)</f>
        <v>0</v>
      </c>
      <c r="S312" s="189">
        <f>IFERROR(VLOOKUP(C312,PRESTAMOS!$AW$1:$BC$10000,3,0),0)</f>
        <v>0</v>
      </c>
      <c r="T312" s="189">
        <f>IFERROR(VLOOKUP(C312,PRESTAMOS!$BE$1:$BK$10000,3,0),0)</f>
        <v>0</v>
      </c>
      <c r="U312" s="188">
        <f>IFERROR(VLOOKUP(C312,PRESTAMOS!$BE$1:$BK$10000,7,0),0)</f>
        <v>0</v>
      </c>
      <c r="V312" s="190">
        <f>IFERROR(VLOOKUP(C312,PRESTAMOS!$AW$1:$BC$10000,4,0),0)</f>
        <v>0</v>
      </c>
      <c r="W312" s="189">
        <f>IFERROR(VLOOKUP(C312,PRESTAMOS!$BM$1:$BS$10000,3,0),0)</f>
        <v>0</v>
      </c>
      <c r="X312" s="189">
        <f>IFERROR(VLOOKUP(C312,PRESTAMOS!$BU$1:$CA$10000,3,0),0)</f>
        <v>0</v>
      </c>
      <c r="Y312" s="190">
        <f>IFERROR(VLOOKUP(C312,PRESTAMOS!$BU$1:$CA$10000,7,0),0)</f>
        <v>0</v>
      </c>
      <c r="Z312" s="190">
        <f>IFERROR(VLOOKUP(C312,PRESTAMOS!$BM$1:$BS$10000,4,0),0)</f>
        <v>0</v>
      </c>
      <c r="AA312" s="189">
        <f>IFERROR(VLOOKUP(C312,AHORRO!$P$1:$S$10000,3,0),0)</f>
        <v>19639</v>
      </c>
    </row>
    <row r="313" spans="1:27" x14ac:dyDescent="0.2">
      <c r="A313" s="193">
        <v>46452893</v>
      </c>
      <c r="B313" s="194" t="s">
        <v>300</v>
      </c>
      <c r="C313" s="195">
        <v>46452893</v>
      </c>
      <c r="D313" s="189">
        <f>IFERROR(VLOOKUP(C313,AHORRO!$F$1:$I$10000,3,0),0)</f>
        <v>2173450</v>
      </c>
      <c r="E313" s="189">
        <f>IFERROR(VLOOKUP(C313,AHORRO!$A$1:$D$10000,3,0),0)</f>
        <v>613656</v>
      </c>
      <c r="F313" s="189">
        <f>IFERROR(VLOOKUP(C313,AHORRO!$K$1:$N$10000,3,0),0)</f>
        <v>2058061</v>
      </c>
      <c r="G313" s="189">
        <f>IFERROR(VLOOKUP($C313,PRESTAMOS!$A$1:$C$10000,3,0),0)</f>
        <v>5978275</v>
      </c>
      <c r="H313" s="189">
        <f>IFERROR(VLOOKUP(C313,PRESTAMOS!$I$1:$K$10000,3,0),0)</f>
        <v>226609</v>
      </c>
      <c r="I313" s="190">
        <f>IFERROR(VLOOKUP(C313,PRESTAMOS!$A$1:$G$10000,7,0),0)</f>
        <v>14</v>
      </c>
      <c r="J313" s="190" t="str">
        <f>IFERROR(VLOOKUP(C313,PRESTAMOS!$A$1:$G$10000,4,0),0)</f>
        <v>VIVIENDA</v>
      </c>
      <c r="K313" s="189">
        <f>IFERROR(VLOOKUP(C313,PRESTAMOS!$Q$1:$W$10000,3,0),0)</f>
        <v>0</v>
      </c>
      <c r="L313" s="189">
        <f>IFERROR(VLOOKUP(C313,PRESTAMOS!$Y$1:$AE$10000,3,0),0)</f>
        <v>0</v>
      </c>
      <c r="M313" s="190">
        <f>IFERROR(VLOOKUP(C313,PRESTAMOS!$Y$1:$AE$10000,7,0),0)</f>
        <v>0</v>
      </c>
      <c r="N313" s="190">
        <f>IFERROR(VLOOKUP(C313,PRESTAMOS!$Q$1:$T$10000,4,0),0)</f>
        <v>0</v>
      </c>
      <c r="O313" s="189">
        <f>IFERROR(VLOOKUP(C313,PRESTAMOS!$AG$1:$AM$10000,3,0),0)</f>
        <v>0</v>
      </c>
      <c r="P313" s="189">
        <f>IFERROR(VLOOKUP(C313,PRESTAMOS!$AO$1:$AU$10000,3,0),0)</f>
        <v>0</v>
      </c>
      <c r="Q313" s="190">
        <f>IFERROR(VLOOKUP(C313,PRESTAMOS!$AO$1:$AU$10000,7,0),0)</f>
        <v>0</v>
      </c>
      <c r="R313" s="190">
        <f>IFERROR(VLOOKUP(C313,PRESTAMOS!$AG$1:$AM$10000,4,0),0)</f>
        <v>0</v>
      </c>
      <c r="S313" s="189">
        <f>IFERROR(VLOOKUP(C313,PRESTAMOS!$AW$1:$BC$10000,3,0),0)</f>
        <v>0</v>
      </c>
      <c r="T313" s="189">
        <f>IFERROR(VLOOKUP(C313,PRESTAMOS!$BE$1:$BK$10000,3,0),0)</f>
        <v>0</v>
      </c>
      <c r="U313" s="188">
        <f>IFERROR(VLOOKUP(C313,PRESTAMOS!$BE$1:$BK$10000,7,0),0)</f>
        <v>0</v>
      </c>
      <c r="V313" s="190">
        <f>IFERROR(VLOOKUP(C313,PRESTAMOS!$AW$1:$BC$10000,4,0),0)</f>
        <v>0</v>
      </c>
      <c r="W313" s="189">
        <f>IFERROR(VLOOKUP(C313,PRESTAMOS!$BM$1:$BS$10000,3,0),0)</f>
        <v>0</v>
      </c>
      <c r="X313" s="189">
        <f>IFERROR(VLOOKUP(C313,PRESTAMOS!$BU$1:$CA$10000,3,0),0)</f>
        <v>0</v>
      </c>
      <c r="Y313" s="190">
        <f>IFERROR(VLOOKUP(C313,PRESTAMOS!$BU$1:$CA$10000,7,0),0)</f>
        <v>0</v>
      </c>
      <c r="Z313" s="190">
        <f>IFERROR(VLOOKUP(C313,PRESTAMOS!$BM$1:$BS$10000,4,0),0)</f>
        <v>0</v>
      </c>
      <c r="AA313" s="189">
        <f>IFERROR(VLOOKUP(C313,AHORRO!$P$1:$S$10000,3,0),0)</f>
        <v>61435</v>
      </c>
    </row>
    <row r="314" spans="1:27" x14ac:dyDescent="0.2">
      <c r="A314" s="186">
        <v>60396212</v>
      </c>
      <c r="B314" s="194" t="s">
        <v>639</v>
      </c>
      <c r="C314" s="188">
        <v>60396212</v>
      </c>
      <c r="D314" s="189">
        <f>IFERROR(VLOOKUP(C314,AHORRO!$F$1:$I$10000,3,0),0)</f>
        <v>143432</v>
      </c>
      <c r="E314" s="189">
        <f>IFERROR(VLOOKUP(C314,AHORRO!$A$1:$D$10000,3,0),0)</f>
        <v>143666</v>
      </c>
      <c r="F314" s="189">
        <f>IFERROR(VLOOKUP(C314,AHORRO!$K$1:$N$10000,3,0),0)</f>
        <v>141800</v>
      </c>
      <c r="G314" s="189">
        <f>IFERROR(VLOOKUP($C314,PRESTAMOS!$A$1:$C$10000,3,0),0)</f>
        <v>0</v>
      </c>
      <c r="H314" s="189">
        <f>IFERROR(VLOOKUP(C314,PRESTAMOS!$I$1:$K$10000,3,0),0)</f>
        <v>0</v>
      </c>
      <c r="I314" s="190">
        <f>IFERROR(VLOOKUP(C314,PRESTAMOS!$A$1:$G$10000,7,0),0)</f>
        <v>0</v>
      </c>
      <c r="J314" s="190">
        <f>IFERROR(VLOOKUP(C314,PRESTAMOS!$A$1:$G$10000,4,0),0)</f>
        <v>0</v>
      </c>
      <c r="K314" s="189">
        <f>IFERROR(VLOOKUP(C314,PRESTAMOS!$Q$1:$W$10000,3,0),0)</f>
        <v>0</v>
      </c>
      <c r="L314" s="189">
        <f>IFERROR(VLOOKUP(C314,PRESTAMOS!$Y$1:$AE$10000,3,0),0)</f>
        <v>0</v>
      </c>
      <c r="M314" s="190">
        <f>IFERROR(VLOOKUP(C314,PRESTAMOS!$Y$1:$AE$10000,7,0),0)</f>
        <v>0</v>
      </c>
      <c r="N314" s="190">
        <f>IFERROR(VLOOKUP(C314,PRESTAMOS!$Q$1:$T$10000,4,0),0)</f>
        <v>0</v>
      </c>
      <c r="O314" s="189">
        <f>IFERROR(VLOOKUP(C314,PRESTAMOS!$AG$1:$AM$10000,3,0),0)</f>
        <v>0</v>
      </c>
      <c r="P314" s="189">
        <f>IFERROR(VLOOKUP(C314,PRESTAMOS!$AO$1:$AU$10000,3,0),0)</f>
        <v>0</v>
      </c>
      <c r="Q314" s="190">
        <f>IFERROR(VLOOKUP(C314,PRESTAMOS!$AO$1:$AU$10000,7,0),0)</f>
        <v>0</v>
      </c>
      <c r="R314" s="190">
        <f>IFERROR(VLOOKUP(C314,PRESTAMOS!$AG$1:$AM$10000,4,0),0)</f>
        <v>0</v>
      </c>
      <c r="S314" s="189">
        <f>IFERROR(VLOOKUP(C314,PRESTAMOS!$AW$1:$BC$10000,3,0),0)</f>
        <v>0</v>
      </c>
      <c r="T314" s="189">
        <f>IFERROR(VLOOKUP(C314,PRESTAMOS!$BE$1:$BK$10000,3,0),0)</f>
        <v>0</v>
      </c>
      <c r="U314" s="188">
        <f>IFERROR(VLOOKUP(C314,PRESTAMOS!$BE$1:$BK$10000,7,0),0)</f>
        <v>0</v>
      </c>
      <c r="V314" s="190">
        <f>IFERROR(VLOOKUP(C314,PRESTAMOS!$AW$1:$BC$10000,4,0),0)</f>
        <v>0</v>
      </c>
      <c r="W314" s="189">
        <f>IFERROR(VLOOKUP(C314,PRESTAMOS!$BM$1:$BS$10000,3,0),0)</f>
        <v>0</v>
      </c>
      <c r="X314" s="189">
        <f>IFERROR(VLOOKUP(C314,PRESTAMOS!$BU$1:$CA$10000,3,0),0)</f>
        <v>0</v>
      </c>
      <c r="Y314" s="190">
        <f>IFERROR(VLOOKUP(C314,PRESTAMOS!$BU$1:$CA$10000,7,0),0)</f>
        <v>0</v>
      </c>
      <c r="Z314" s="190">
        <f>IFERROR(VLOOKUP(C314,PRESTAMOS!$BM$1:$BS$10000,4,0),0)</f>
        <v>0</v>
      </c>
      <c r="AA314" s="189">
        <f>IFERROR(VLOOKUP(C314,AHORRO!$P$1:$S$10000,3,0),0)</f>
        <v>5539</v>
      </c>
    </row>
    <row r="315" spans="1:27" x14ac:dyDescent="0.2">
      <c r="A315" s="173">
        <v>1049634885</v>
      </c>
      <c r="B315" s="170" t="s">
        <v>483</v>
      </c>
      <c r="C315" s="192">
        <v>1049634885</v>
      </c>
      <c r="D315" s="189">
        <f>IFERROR(VLOOKUP(C315,AHORRO!$F$1:$I$10000,3,0),0)</f>
        <v>269469</v>
      </c>
      <c r="E315" s="189">
        <f>IFERROR(VLOOKUP(C315,AHORRO!$A$1:$D$10000,3,0),0)</f>
        <v>0</v>
      </c>
      <c r="F315" s="189">
        <f>IFERROR(VLOOKUP(C315,AHORRO!$K$1:$N$10000,3,0),0)</f>
        <v>261345</v>
      </c>
      <c r="G315" s="189">
        <f>IFERROR(VLOOKUP($C315,PRESTAMOS!$A$1:$C$10000,3,0),0)</f>
        <v>0</v>
      </c>
      <c r="H315" s="189">
        <f>IFERROR(VLOOKUP(C315,PRESTAMOS!$I$1:$K$10000,3,0),0)</f>
        <v>0</v>
      </c>
      <c r="I315" s="190">
        <f>IFERROR(VLOOKUP(C315,PRESTAMOS!$A$1:$G$10000,7,0),0)</f>
        <v>0</v>
      </c>
      <c r="J315" s="190">
        <f>IFERROR(VLOOKUP(C315,PRESTAMOS!$A$1:$G$10000,4,0),0)</f>
        <v>0</v>
      </c>
      <c r="K315" s="189">
        <f>IFERROR(VLOOKUP(C315,PRESTAMOS!$Q$1:$W$10000,3,0),0)</f>
        <v>0</v>
      </c>
      <c r="L315" s="189">
        <f>IFERROR(VLOOKUP(C315,PRESTAMOS!$Y$1:$AE$10000,3,0),0)</f>
        <v>0</v>
      </c>
      <c r="M315" s="190">
        <f>IFERROR(VLOOKUP(C315,PRESTAMOS!$Y$1:$AE$10000,7,0),0)</f>
        <v>0</v>
      </c>
      <c r="N315" s="190">
        <f>IFERROR(VLOOKUP(C315,PRESTAMOS!$Q$1:$T$10000,4,0),0)</f>
        <v>0</v>
      </c>
      <c r="O315" s="189">
        <f>IFERROR(VLOOKUP(C315,PRESTAMOS!$AG$1:$AM$10000,3,0),0)</f>
        <v>0</v>
      </c>
      <c r="P315" s="189">
        <f>IFERROR(VLOOKUP(C315,PRESTAMOS!$AO$1:$AU$10000,3,0),0)</f>
        <v>0</v>
      </c>
      <c r="Q315" s="190">
        <f>IFERROR(VLOOKUP(C315,PRESTAMOS!$AO$1:$AU$10000,7,0),0)</f>
        <v>0</v>
      </c>
      <c r="R315" s="190">
        <f>IFERROR(VLOOKUP(C315,PRESTAMOS!$AG$1:$AM$10000,4,0),0)</f>
        <v>0</v>
      </c>
      <c r="S315" s="189">
        <f>IFERROR(VLOOKUP(C315,PRESTAMOS!$AW$1:$BC$10000,3,0),0)</f>
        <v>0</v>
      </c>
      <c r="T315" s="189">
        <f>IFERROR(VLOOKUP(C315,PRESTAMOS!$BE$1:$BK$10000,3,0),0)</f>
        <v>0</v>
      </c>
      <c r="U315" s="188">
        <f>IFERROR(VLOOKUP(C315,PRESTAMOS!$BE$1:$BK$10000,7,0),0)</f>
        <v>0</v>
      </c>
      <c r="V315" s="190">
        <f>IFERROR(VLOOKUP(C315,PRESTAMOS!$AW$1:$BC$10000,4,0),0)</f>
        <v>0</v>
      </c>
      <c r="W315" s="189">
        <f>IFERROR(VLOOKUP(C315,PRESTAMOS!$BM$1:$BS$10000,3,0),0)</f>
        <v>0</v>
      </c>
      <c r="X315" s="189">
        <f>IFERROR(VLOOKUP(C315,PRESTAMOS!$BU$1:$CA$10000,3,0),0)</f>
        <v>0</v>
      </c>
      <c r="Y315" s="190">
        <f>IFERROR(VLOOKUP(C315,PRESTAMOS!$BU$1:$CA$10000,7,0),0)</f>
        <v>0</v>
      </c>
      <c r="Z315" s="190">
        <f>IFERROR(VLOOKUP(C315,PRESTAMOS!$BM$1:$BS$10000,4,0),0)</f>
        <v>0</v>
      </c>
      <c r="AA315" s="189">
        <f>IFERROR(VLOOKUP(C315,AHORRO!$P$1:$S$10000,3,0),0)</f>
        <v>5853</v>
      </c>
    </row>
    <row r="316" spans="1:27" x14ac:dyDescent="0.2">
      <c r="A316" s="186">
        <v>49780884</v>
      </c>
      <c r="B316" s="187" t="s">
        <v>68</v>
      </c>
      <c r="C316" s="188">
        <v>49780884</v>
      </c>
      <c r="D316" s="189">
        <f>IFERROR(VLOOKUP(C316,AHORRO!$F$1:$I$10000,3,0),0)</f>
        <v>3480819</v>
      </c>
      <c r="E316" s="189">
        <f>IFERROR(VLOOKUP(C316,AHORRO!$A$1:$D$10000,3,0),0)</f>
        <v>0</v>
      </c>
      <c r="F316" s="189">
        <f>IFERROR(VLOOKUP(C316,AHORRO!$K$1:$N$10000,3,0),0)</f>
        <v>3064506</v>
      </c>
      <c r="G316" s="189">
        <f>IFERROR(VLOOKUP($C316,PRESTAMOS!$A$1:$C$10000,3,0),0)</f>
        <v>1198226</v>
      </c>
      <c r="H316" s="189">
        <f>IFERROR(VLOOKUP(C316,PRESTAMOS!$I$1:$K$10000,3,0),0)</f>
        <v>36232</v>
      </c>
      <c r="I316" s="190">
        <f>IFERROR(VLOOKUP(C316,PRESTAMOS!$A$1:$G$10000,7,0),0)</f>
        <v>9</v>
      </c>
      <c r="J316" s="190" t="str">
        <f>IFERROR(VLOOKUP(C316,PRESTAMOS!$A$1:$G$10000,4,0),0)</f>
        <v>MEJORAS LOCATIVAS</v>
      </c>
      <c r="K316" s="189">
        <f>IFERROR(VLOOKUP(C316,PRESTAMOS!$Q$1:$W$10000,3,0),0)</f>
        <v>697930</v>
      </c>
      <c r="L316" s="189">
        <f>IFERROR(VLOOKUP(C316,PRESTAMOS!$Y$1:$AE$10000,3,0),0)</f>
        <v>23240</v>
      </c>
      <c r="M316" s="190">
        <f>IFERROR(VLOOKUP(C316,PRESTAMOS!$Y$1:$AE$10000,7,0),0)</f>
        <v>10</v>
      </c>
      <c r="N316" s="190" t="str">
        <f>IFERROR(VLOOKUP(C316,PRESTAMOS!$Q$1:$T$10000,4,0),0)</f>
        <v>VEHICULO</v>
      </c>
      <c r="O316" s="189">
        <f>IFERROR(VLOOKUP(C316,PRESTAMOS!$AG$1:$AM$10000,3,0),0)</f>
        <v>0</v>
      </c>
      <c r="P316" s="189">
        <f>IFERROR(VLOOKUP(C316,PRESTAMOS!$AO$1:$AU$10000,3,0),0)</f>
        <v>0</v>
      </c>
      <c r="Q316" s="190">
        <f>IFERROR(VLOOKUP(C316,PRESTAMOS!$AO$1:$AU$10000,7,0),0)</f>
        <v>0</v>
      </c>
      <c r="R316" s="190">
        <f>IFERROR(VLOOKUP(C316,PRESTAMOS!$AG$1:$AM$10000,4,0),0)</f>
        <v>0</v>
      </c>
      <c r="S316" s="189">
        <f>IFERROR(VLOOKUP(C316,PRESTAMOS!$AW$1:$BC$10000,3,0),0)</f>
        <v>0</v>
      </c>
      <c r="T316" s="189">
        <f>IFERROR(VLOOKUP(C316,PRESTAMOS!$BE$1:$BK$10000,3,0),0)</f>
        <v>0</v>
      </c>
      <c r="U316" s="188">
        <f>IFERROR(VLOOKUP(C316,PRESTAMOS!$BE$1:$BK$10000,7,0),0)</f>
        <v>0</v>
      </c>
      <c r="V316" s="190">
        <f>IFERROR(VLOOKUP(C316,PRESTAMOS!$AW$1:$BC$10000,4,0),0)</f>
        <v>0</v>
      </c>
      <c r="W316" s="189">
        <f>IFERROR(VLOOKUP(C316,PRESTAMOS!$BM$1:$BS$10000,3,0),0)</f>
        <v>0</v>
      </c>
      <c r="X316" s="189">
        <f>IFERROR(VLOOKUP(C316,PRESTAMOS!$BU$1:$CA$10000,3,0),0)</f>
        <v>0</v>
      </c>
      <c r="Y316" s="190">
        <f>IFERROR(VLOOKUP(C316,PRESTAMOS!$BU$1:$CA$10000,7,0),0)</f>
        <v>0</v>
      </c>
      <c r="Z316" s="190">
        <f>IFERROR(VLOOKUP(C316,PRESTAMOS!$BM$1:$BS$10000,4,0),0)</f>
        <v>0</v>
      </c>
      <c r="AA316" s="189">
        <f>IFERROR(VLOOKUP(C316,AHORRO!$P$1:$S$10000,3,0),0)</f>
        <v>81550</v>
      </c>
    </row>
    <row r="317" spans="1:27" x14ac:dyDescent="0.2">
      <c r="A317" s="193">
        <v>7318215</v>
      </c>
      <c r="B317" s="194" t="s">
        <v>281</v>
      </c>
      <c r="C317" s="195">
        <v>7318215</v>
      </c>
      <c r="D317" s="189">
        <f>IFERROR(VLOOKUP(C317,AHORRO!$F$1:$I$10000,3,0),0)</f>
        <v>869381</v>
      </c>
      <c r="E317" s="189">
        <f>IFERROR(VLOOKUP(C317,AHORRO!$A$1:$D$10000,3,0),0)</f>
        <v>102239</v>
      </c>
      <c r="F317" s="189">
        <f>IFERROR(VLOOKUP(C317,AHORRO!$K$1:$N$10000,3,0),0)</f>
        <v>823224</v>
      </c>
      <c r="G317" s="189">
        <f>IFERROR(VLOOKUP($C317,PRESTAMOS!$A$1:$C$10000,3,0),0)</f>
        <v>0</v>
      </c>
      <c r="H317" s="189">
        <f>IFERROR(VLOOKUP(C317,PRESTAMOS!$I$1:$K$10000,3,0),0)</f>
        <v>0</v>
      </c>
      <c r="I317" s="190">
        <f>IFERROR(VLOOKUP(C317,PRESTAMOS!$A$1:$G$10000,7,0),0)</f>
        <v>0</v>
      </c>
      <c r="J317" s="190">
        <f>IFERROR(VLOOKUP(C317,PRESTAMOS!$A$1:$G$10000,4,0),0)</f>
        <v>0</v>
      </c>
      <c r="K317" s="189">
        <f>IFERROR(VLOOKUP(C317,PRESTAMOS!$Q$1:$W$10000,3,0),0)</f>
        <v>0</v>
      </c>
      <c r="L317" s="189">
        <f>IFERROR(VLOOKUP(C317,PRESTAMOS!$Y$1:$AE$10000,3,0),0)</f>
        <v>0</v>
      </c>
      <c r="M317" s="190">
        <f>IFERROR(VLOOKUP(C317,PRESTAMOS!$Y$1:$AE$10000,7,0),0)</f>
        <v>0</v>
      </c>
      <c r="N317" s="190">
        <f>IFERROR(VLOOKUP(C317,PRESTAMOS!$Q$1:$T$10000,4,0),0)</f>
        <v>0</v>
      </c>
      <c r="O317" s="189">
        <f>IFERROR(VLOOKUP(C317,PRESTAMOS!$AG$1:$AM$10000,3,0),0)</f>
        <v>0</v>
      </c>
      <c r="P317" s="189">
        <f>IFERROR(VLOOKUP(C317,PRESTAMOS!$AO$1:$AU$10000,3,0),0)</f>
        <v>0</v>
      </c>
      <c r="Q317" s="190">
        <f>IFERROR(VLOOKUP(C317,PRESTAMOS!$AO$1:$AU$10000,7,0),0)</f>
        <v>0</v>
      </c>
      <c r="R317" s="190">
        <f>IFERROR(VLOOKUP(C317,PRESTAMOS!$AG$1:$AM$10000,4,0),0)</f>
        <v>0</v>
      </c>
      <c r="S317" s="189">
        <f>IFERROR(VLOOKUP(C317,PRESTAMOS!$AW$1:$BC$10000,3,0),0)</f>
        <v>0</v>
      </c>
      <c r="T317" s="189">
        <f>IFERROR(VLOOKUP(C317,PRESTAMOS!$BE$1:$BK$10000,3,0),0)</f>
        <v>0</v>
      </c>
      <c r="U317" s="188">
        <f>IFERROR(VLOOKUP(C317,PRESTAMOS!$BE$1:$BK$10000,7,0),0)</f>
        <v>0</v>
      </c>
      <c r="V317" s="190">
        <f>IFERROR(VLOOKUP(C317,PRESTAMOS!$AW$1:$BC$10000,4,0),0)</f>
        <v>0</v>
      </c>
      <c r="W317" s="189">
        <f>IFERROR(VLOOKUP(C317,PRESTAMOS!$BM$1:$BS$10000,3,0),0)</f>
        <v>0</v>
      </c>
      <c r="X317" s="189">
        <f>IFERROR(VLOOKUP(C317,PRESTAMOS!$BU$1:$CA$10000,3,0),0)</f>
        <v>0</v>
      </c>
      <c r="Y317" s="190">
        <f>IFERROR(VLOOKUP(C317,PRESTAMOS!$BU$1:$CA$10000,7,0),0)</f>
        <v>0</v>
      </c>
      <c r="Z317" s="190">
        <f>IFERROR(VLOOKUP(C317,PRESTAMOS!$BM$1:$BS$10000,4,0),0)</f>
        <v>0</v>
      </c>
      <c r="AA317" s="189">
        <f>IFERROR(VLOOKUP(C317,AHORRO!$P$1:$S$10000,3,0),0)</f>
        <v>21727</v>
      </c>
    </row>
    <row r="318" spans="1:27" x14ac:dyDescent="0.2">
      <c r="A318" s="198" t="s">
        <v>240</v>
      </c>
      <c r="B318" s="187" t="s">
        <v>69</v>
      </c>
      <c r="C318" s="188">
        <v>88243381</v>
      </c>
      <c r="D318" s="189">
        <f>IFERROR(VLOOKUP(C318,AHORRO!$F$1:$I$10000,3,0),0)</f>
        <v>1934376</v>
      </c>
      <c r="E318" s="189">
        <f>IFERROR(VLOOKUP(C318,AHORRO!$A$1:$D$10000,3,0),0)</f>
        <v>0</v>
      </c>
      <c r="F318" s="189">
        <f>IFERROR(VLOOKUP(C318,AHORRO!$K$1:$N$10000,3,0),0)</f>
        <v>1760944</v>
      </c>
      <c r="G318" s="189">
        <f>IFERROR(VLOOKUP($C318,PRESTAMOS!$A$1:$C$10000,3,0),0)</f>
        <v>0</v>
      </c>
      <c r="H318" s="189">
        <f>IFERROR(VLOOKUP(C318,PRESTAMOS!$I$1:$K$10000,3,0),0)</f>
        <v>0</v>
      </c>
      <c r="I318" s="190">
        <f>IFERROR(VLOOKUP(C318,PRESTAMOS!$A$1:$G$10000,7,0),0)</f>
        <v>0</v>
      </c>
      <c r="J318" s="190">
        <f>IFERROR(VLOOKUP(C318,PRESTAMOS!$A$1:$G$10000,4,0),0)</f>
        <v>0</v>
      </c>
      <c r="K318" s="189">
        <f>IFERROR(VLOOKUP(C318,PRESTAMOS!$Q$1:$W$10000,3,0),0)</f>
        <v>0</v>
      </c>
      <c r="L318" s="189">
        <f>IFERROR(VLOOKUP(C318,PRESTAMOS!$Y$1:$AE$10000,3,0),0)</f>
        <v>0</v>
      </c>
      <c r="M318" s="190">
        <f>IFERROR(VLOOKUP(C318,PRESTAMOS!$Y$1:$AE$10000,7,0),0)</f>
        <v>0</v>
      </c>
      <c r="N318" s="190">
        <f>IFERROR(VLOOKUP(C318,PRESTAMOS!$Q$1:$T$10000,4,0),0)</f>
        <v>0</v>
      </c>
      <c r="O318" s="189">
        <f>IFERROR(VLOOKUP(C318,PRESTAMOS!$AG$1:$AM$10000,3,0),0)</f>
        <v>0</v>
      </c>
      <c r="P318" s="189">
        <f>IFERROR(VLOOKUP(C318,PRESTAMOS!$AO$1:$AU$10000,3,0),0)</f>
        <v>0</v>
      </c>
      <c r="Q318" s="190">
        <f>IFERROR(VLOOKUP(C318,PRESTAMOS!$AO$1:$AU$10000,7,0),0)</f>
        <v>0</v>
      </c>
      <c r="R318" s="190">
        <f>IFERROR(VLOOKUP(C318,PRESTAMOS!$AG$1:$AM$10000,4,0),0)</f>
        <v>0</v>
      </c>
      <c r="S318" s="189">
        <f>IFERROR(VLOOKUP(C318,PRESTAMOS!$AW$1:$BC$10000,3,0),0)</f>
        <v>0</v>
      </c>
      <c r="T318" s="189">
        <f>IFERROR(VLOOKUP(C318,PRESTAMOS!$BE$1:$BK$10000,3,0),0)</f>
        <v>0</v>
      </c>
      <c r="U318" s="188">
        <f>IFERROR(VLOOKUP(C318,PRESTAMOS!$BE$1:$BK$10000,7,0),0)</f>
        <v>0</v>
      </c>
      <c r="V318" s="190">
        <f>IFERROR(VLOOKUP(C318,PRESTAMOS!$AW$1:$BC$10000,4,0),0)</f>
        <v>0</v>
      </c>
      <c r="W318" s="189">
        <f>IFERROR(VLOOKUP(C318,PRESTAMOS!$BM$1:$BS$10000,3,0),0)</f>
        <v>0</v>
      </c>
      <c r="X318" s="189">
        <f>IFERROR(VLOOKUP(C318,PRESTAMOS!$BU$1:$CA$10000,3,0),0)</f>
        <v>0</v>
      </c>
      <c r="Y318" s="190">
        <f>IFERROR(VLOOKUP(C318,PRESTAMOS!$BU$1:$CA$10000,7,0),0)</f>
        <v>0</v>
      </c>
      <c r="Z318" s="190">
        <f>IFERROR(VLOOKUP(C318,PRESTAMOS!$BM$1:$BS$10000,4,0),0)</f>
        <v>0</v>
      </c>
      <c r="AA318" s="189">
        <f>IFERROR(VLOOKUP(C318,AHORRO!$P$1:$S$10000,3,0),0)</f>
        <v>45380</v>
      </c>
    </row>
    <row r="319" spans="1:27" x14ac:dyDescent="0.2">
      <c r="A319" s="186">
        <v>91295132</v>
      </c>
      <c r="B319" s="187" t="s">
        <v>115</v>
      </c>
      <c r="C319" s="188">
        <v>91295132</v>
      </c>
      <c r="D319" s="189">
        <f>IFERROR(VLOOKUP(C319,AHORRO!$F$1:$I$10000,3,0),0)</f>
        <v>4083984</v>
      </c>
      <c r="E319" s="189">
        <f>IFERROR(VLOOKUP(C319,AHORRO!$A$1:$D$10000,3,0),0)</f>
        <v>180314</v>
      </c>
      <c r="F319" s="189">
        <f>IFERROR(VLOOKUP(C319,AHORRO!$K$1:$N$10000,3,0),0)</f>
        <v>3233865</v>
      </c>
      <c r="G319" s="189">
        <f>IFERROR(VLOOKUP($C319,PRESTAMOS!$A$1:$C$10000,3,0),0)</f>
        <v>752674</v>
      </c>
      <c r="H319" s="189">
        <f>IFERROR(VLOOKUP(C319,PRESTAMOS!$I$1:$K$10000,3,0),0)</f>
        <v>80334</v>
      </c>
      <c r="I319" s="190">
        <f>IFERROR(VLOOKUP(C319,PRESTAMOS!$A$1:$G$10000,7,0),0)</f>
        <v>22</v>
      </c>
      <c r="J319" s="190" t="str">
        <f>IFERROR(VLOOKUP(C319,PRESTAMOS!$A$1:$G$10000,4,0),0)</f>
        <v>LIBRE INVERSION</v>
      </c>
      <c r="K319" s="189">
        <f>IFERROR(VLOOKUP(C319,PRESTAMOS!$Q$1:$W$10000,3,0),0)</f>
        <v>902260</v>
      </c>
      <c r="L319" s="189">
        <f>IFERROR(VLOOKUP(C319,PRESTAMOS!$Y$1:$AE$10000,3,0),0)</f>
        <v>85320</v>
      </c>
      <c r="M319" s="190">
        <f>IFERROR(VLOOKUP(C319,PRESTAMOS!$Y$1:$AE$10000,7,0),0)</f>
        <v>22</v>
      </c>
      <c r="N319" s="190" t="str">
        <f>IFERROR(VLOOKUP(C319,PRESTAMOS!$Q$1:$T$10000,4,0),0)</f>
        <v>VACACIONES</v>
      </c>
      <c r="O319" s="189">
        <f>IFERROR(VLOOKUP(C319,PRESTAMOS!$AG$1:$AM$10000,3,0),0)</f>
        <v>406015</v>
      </c>
      <c r="P319" s="189">
        <f>IFERROR(VLOOKUP(C319,PRESTAMOS!$AO$1:$AU$10000,3,0),0)</f>
        <v>13096</v>
      </c>
      <c r="Q319" s="190">
        <f>IFERROR(VLOOKUP(C319,PRESTAMOS!$AO$1:$AU$10000,7,0),0)</f>
        <v>7</v>
      </c>
      <c r="R319" s="190" t="str">
        <f>IFERROR(VLOOKUP(C319,PRESTAMOS!$AG$1:$AM$10000,4,0),0)</f>
        <v>VACACIONES</v>
      </c>
      <c r="S319" s="189">
        <f>IFERROR(VLOOKUP(C319,PRESTAMOS!$AW$1:$BC$10000,3,0),0)</f>
        <v>0</v>
      </c>
      <c r="T319" s="189">
        <f>IFERROR(VLOOKUP(C319,PRESTAMOS!$BE$1:$BK$10000,3,0),0)</f>
        <v>0</v>
      </c>
      <c r="U319" s="188">
        <f>IFERROR(VLOOKUP(C319,PRESTAMOS!$BE$1:$BK$10000,7,0),0)</f>
        <v>0</v>
      </c>
      <c r="V319" s="190">
        <f>IFERROR(VLOOKUP(C319,PRESTAMOS!$AW$1:$BC$10000,4,0),0)</f>
        <v>0</v>
      </c>
      <c r="W319" s="189">
        <f>IFERROR(VLOOKUP(C319,PRESTAMOS!$BM$1:$BS$10000,3,0),0)</f>
        <v>0</v>
      </c>
      <c r="X319" s="189">
        <f>IFERROR(VLOOKUP(C319,PRESTAMOS!$BU$1:$CA$10000,3,0),0)</f>
        <v>0</v>
      </c>
      <c r="Y319" s="190">
        <f>IFERROR(VLOOKUP(C319,PRESTAMOS!$BU$1:$CA$10000,7,0),0)</f>
        <v>0</v>
      </c>
      <c r="Z319" s="190">
        <f>IFERROR(VLOOKUP(C319,PRESTAMOS!$BM$1:$BS$10000,4,0),0)</f>
        <v>0</v>
      </c>
      <c r="AA319" s="189">
        <f>IFERROR(VLOOKUP(C319,AHORRO!$P$1:$S$10000,3,0),0)</f>
        <v>99498</v>
      </c>
    </row>
    <row r="320" spans="1:27" x14ac:dyDescent="0.2">
      <c r="A320" s="173">
        <v>1100960218</v>
      </c>
      <c r="B320" s="170" t="s">
        <v>485</v>
      </c>
      <c r="C320" s="192">
        <v>1100960218</v>
      </c>
      <c r="D320" s="189">
        <f>IFERROR(VLOOKUP(C320,AHORRO!$F$1:$I$10000,3,0),0)</f>
        <v>163081</v>
      </c>
      <c r="E320" s="189">
        <f>IFERROR(VLOOKUP(C320,AHORRO!$A$1:$D$10000,3,0),0)</f>
        <v>490910</v>
      </c>
      <c r="F320" s="189">
        <f>IFERROR(VLOOKUP(C320,AHORRO!$K$1:$N$10000,3,0),0)</f>
        <v>158450</v>
      </c>
      <c r="G320" s="189">
        <f>IFERROR(VLOOKUP($C320,PRESTAMOS!$A$1:$C$10000,3,0),0)</f>
        <v>0</v>
      </c>
      <c r="H320" s="189">
        <f>IFERROR(VLOOKUP(C320,PRESTAMOS!$I$1:$K$10000,3,0),0)</f>
        <v>0</v>
      </c>
      <c r="I320" s="190">
        <f>IFERROR(VLOOKUP(C320,PRESTAMOS!$A$1:$G$10000,7,0),0)</f>
        <v>0</v>
      </c>
      <c r="J320" s="190">
        <f>IFERROR(VLOOKUP(C320,PRESTAMOS!$A$1:$G$10000,4,0),0)</f>
        <v>0</v>
      </c>
      <c r="K320" s="189">
        <f>IFERROR(VLOOKUP(C320,PRESTAMOS!$Q$1:$W$10000,3,0),0)</f>
        <v>0</v>
      </c>
      <c r="L320" s="189">
        <f>IFERROR(VLOOKUP(C320,PRESTAMOS!$Y$1:$AE$10000,3,0),0)</f>
        <v>0</v>
      </c>
      <c r="M320" s="190">
        <f>IFERROR(VLOOKUP(C320,PRESTAMOS!$Y$1:$AE$10000,7,0),0)</f>
        <v>0</v>
      </c>
      <c r="N320" s="190">
        <f>IFERROR(VLOOKUP(C320,PRESTAMOS!$Q$1:$T$10000,4,0),0)</f>
        <v>0</v>
      </c>
      <c r="O320" s="189">
        <f>IFERROR(VLOOKUP(C320,PRESTAMOS!$AG$1:$AM$10000,3,0),0)</f>
        <v>0</v>
      </c>
      <c r="P320" s="189">
        <f>IFERROR(VLOOKUP(C320,PRESTAMOS!$AO$1:$AU$10000,3,0),0)</f>
        <v>0</v>
      </c>
      <c r="Q320" s="190">
        <f>IFERROR(VLOOKUP(C320,PRESTAMOS!$AO$1:$AU$10000,7,0),0)</f>
        <v>0</v>
      </c>
      <c r="R320" s="190">
        <f>IFERROR(VLOOKUP(C320,PRESTAMOS!$AG$1:$AM$10000,4,0),0)</f>
        <v>0</v>
      </c>
      <c r="S320" s="189">
        <f>IFERROR(VLOOKUP(C320,PRESTAMOS!$AW$1:$BC$10000,3,0),0)</f>
        <v>0</v>
      </c>
      <c r="T320" s="189">
        <f>IFERROR(VLOOKUP(C320,PRESTAMOS!$BE$1:$BK$10000,3,0),0)</f>
        <v>0</v>
      </c>
      <c r="U320" s="188">
        <f>IFERROR(VLOOKUP(C320,PRESTAMOS!$BE$1:$BK$10000,7,0),0)</f>
        <v>0</v>
      </c>
      <c r="V320" s="190">
        <f>IFERROR(VLOOKUP(C320,PRESTAMOS!$AW$1:$BC$10000,4,0),0)</f>
        <v>0</v>
      </c>
      <c r="W320" s="189">
        <f>IFERROR(VLOOKUP(C320,PRESTAMOS!$BM$1:$BS$10000,3,0),0)</f>
        <v>0</v>
      </c>
      <c r="X320" s="189">
        <f>IFERROR(VLOOKUP(C320,PRESTAMOS!$BU$1:$CA$10000,3,0),0)</f>
        <v>0</v>
      </c>
      <c r="Y320" s="190">
        <f>IFERROR(VLOOKUP(C320,PRESTAMOS!$BU$1:$CA$10000,7,0),0)</f>
        <v>0</v>
      </c>
      <c r="Z320" s="190">
        <f>IFERROR(VLOOKUP(C320,PRESTAMOS!$BM$1:$BS$10000,4,0),0)</f>
        <v>0</v>
      </c>
      <c r="AA320" s="189">
        <f>IFERROR(VLOOKUP(C320,AHORRO!$P$1:$S$10000,3,0),0)</f>
        <v>29503</v>
      </c>
    </row>
    <row r="321" spans="1:27" x14ac:dyDescent="0.2">
      <c r="A321" s="186" t="s">
        <v>202</v>
      </c>
      <c r="B321" s="194" t="s">
        <v>70</v>
      </c>
      <c r="C321" s="188">
        <v>91155367</v>
      </c>
      <c r="D321" s="189">
        <f>IFERROR(VLOOKUP(C321,AHORRO!$F$1:$I$10000,3,0),0)</f>
        <v>1326676</v>
      </c>
      <c r="E321" s="189">
        <f>IFERROR(VLOOKUP(C321,AHORRO!$A$1:$D$10000,3,0),0)</f>
        <v>0</v>
      </c>
      <c r="F321" s="189">
        <f>IFERROR(VLOOKUP(C321,AHORRO!$K$1:$N$10000,3,0),0)</f>
        <v>1026732</v>
      </c>
      <c r="G321" s="189">
        <f>IFERROR(VLOOKUP($C321,PRESTAMOS!$A$1:$C$10000,3,0),0)</f>
        <v>5363112</v>
      </c>
      <c r="H321" s="189">
        <f>IFERROR(VLOOKUP(C321,PRESTAMOS!$I$1:$K$10000,3,0),0)</f>
        <v>1248728</v>
      </c>
      <c r="I321" s="190">
        <f>IFERROR(VLOOKUP(C321,PRESTAMOS!$A$1:$G$10000,7,0),0)</f>
        <v>71</v>
      </c>
      <c r="J321" s="190" t="str">
        <f>IFERROR(VLOOKUP(C321,PRESTAMOS!$A$1:$G$10000,4,0),0)</f>
        <v>MEJORAS LOCATIVAS</v>
      </c>
      <c r="K321" s="189">
        <f>IFERROR(VLOOKUP(C321,PRESTAMOS!$Q$1:$W$10000,3,0),0)</f>
        <v>5019059</v>
      </c>
      <c r="L321" s="189">
        <f>IFERROR(VLOOKUP(C321,PRESTAMOS!$Y$1:$AE$10000,3,0),0)</f>
        <v>1925137</v>
      </c>
      <c r="M321" s="190">
        <f>IFERROR(VLOOKUP(C321,PRESTAMOS!$Y$1:$AE$10000,7,0),0)</f>
        <v>114</v>
      </c>
      <c r="N321" s="190" t="str">
        <f>IFERROR(VLOOKUP(C321,PRESTAMOS!$Q$1:$T$10000,4,0),0)</f>
        <v>VEHICULO</v>
      </c>
      <c r="O321" s="189">
        <f>IFERROR(VLOOKUP(C321,PRESTAMOS!$AG$1:$AM$10000,3,0),0)</f>
        <v>1392055</v>
      </c>
      <c r="P321" s="189">
        <f>IFERROR(VLOOKUP(C321,PRESTAMOS!$AO$1:$AU$10000,3,0),0)</f>
        <v>213021</v>
      </c>
      <c r="Q321" s="190">
        <f>IFERROR(VLOOKUP(C321,PRESTAMOS!$AO$1:$AU$10000,7,0),0)</f>
        <v>44</v>
      </c>
      <c r="R321" s="190" t="str">
        <f>IFERROR(VLOOKUP(C321,PRESTAMOS!$AG$1:$AM$10000,4,0),0)</f>
        <v>CREDITO NAVIDEÑO</v>
      </c>
      <c r="S321" s="189">
        <f>IFERROR(VLOOKUP(C321,PRESTAMOS!$AW$1:$BC$10000,3,0),0)</f>
        <v>0</v>
      </c>
      <c r="T321" s="189">
        <f>IFERROR(VLOOKUP(C321,PRESTAMOS!$BE$1:$BK$10000,3,0),0)</f>
        <v>0</v>
      </c>
      <c r="U321" s="188">
        <f>IFERROR(VLOOKUP(C321,PRESTAMOS!$BE$1:$BK$10000,7,0),0)</f>
        <v>0</v>
      </c>
      <c r="V321" s="190">
        <f>IFERROR(VLOOKUP(C321,PRESTAMOS!$AW$1:$BC$10000,4,0),0)</f>
        <v>0</v>
      </c>
      <c r="W321" s="189">
        <f>IFERROR(VLOOKUP(C321,PRESTAMOS!$BM$1:$BS$10000,3,0),0)</f>
        <v>0</v>
      </c>
      <c r="X321" s="189">
        <f>IFERROR(VLOOKUP(C321,PRESTAMOS!$BU$1:$CA$10000,3,0),0)</f>
        <v>0</v>
      </c>
      <c r="Y321" s="190">
        <f>IFERROR(VLOOKUP(C321,PRESTAMOS!$BU$1:$CA$10000,7,0),0)</f>
        <v>0</v>
      </c>
      <c r="Z321" s="190">
        <f>IFERROR(VLOOKUP(C321,PRESTAMOS!$BM$1:$BS$10000,4,0),0)</f>
        <v>0</v>
      </c>
      <c r="AA321" s="189">
        <f>IFERROR(VLOOKUP(C321,AHORRO!$P$1:$S$10000,3,0),0)</f>
        <v>39271</v>
      </c>
    </row>
    <row r="322" spans="1:27" x14ac:dyDescent="0.2">
      <c r="A322" s="198">
        <v>1095931651</v>
      </c>
      <c r="B322" s="187" t="s">
        <v>275</v>
      </c>
      <c r="C322" s="188">
        <v>1095931651</v>
      </c>
      <c r="D322" s="189">
        <f>IFERROR(VLOOKUP(C322,AHORRO!$F$1:$I$10000,3,0),0)</f>
        <v>1814336</v>
      </c>
      <c r="E322" s="189">
        <f>IFERROR(VLOOKUP(C322,AHORRO!$A$1:$D$10000,3,0),0)</f>
        <v>161535</v>
      </c>
      <c r="F322" s="189">
        <f>IFERROR(VLOOKUP(C322,AHORRO!$K$1:$N$10000,3,0),0)</f>
        <v>1722341</v>
      </c>
      <c r="G322" s="189">
        <f>IFERROR(VLOOKUP($C322,PRESTAMOS!$A$1:$C$10000,3,0),0)</f>
        <v>4846162</v>
      </c>
      <c r="H322" s="189">
        <f>IFERROR(VLOOKUP(C322,PRESTAMOS!$I$1:$K$10000,3,0),0)</f>
        <v>587874</v>
      </c>
      <c r="I322" s="190">
        <f>IFERROR(VLOOKUP(C322,PRESTAMOS!$A$1:$G$10000,7,0),0)</f>
        <v>46</v>
      </c>
      <c r="J322" s="190" t="str">
        <f>IFERROR(VLOOKUP(C322,PRESTAMOS!$A$1:$G$10000,4,0),0)</f>
        <v>VIVIENDA</v>
      </c>
      <c r="K322" s="189">
        <f>IFERROR(VLOOKUP(C322,PRESTAMOS!$Q$1:$W$10000,3,0),0)</f>
        <v>51750</v>
      </c>
      <c r="L322" s="189">
        <f>IFERROR(VLOOKUP(C322,PRESTAMOS!$Y$1:$AE$10000,3,0),0)</f>
        <v>10</v>
      </c>
      <c r="M322" s="190">
        <f>IFERROR(VLOOKUP(C322,PRESTAMOS!$Y$1:$AE$10000,7,0),0)</f>
        <v>5</v>
      </c>
      <c r="N322" s="190" t="str">
        <f>IFERROR(VLOOKUP(C322,PRESTAMOS!$Q$1:$T$10000,4,0),0)</f>
        <v>PLAN FUNERARIO</v>
      </c>
      <c r="O322" s="189">
        <f>IFERROR(VLOOKUP(C322,PRESTAMOS!$AG$1:$AM$10000,3,0),0)</f>
        <v>1856037</v>
      </c>
      <c r="P322" s="189">
        <f>IFERROR(VLOOKUP(C322,PRESTAMOS!$AO$1:$AU$10000,3,0),0)</f>
        <v>284035</v>
      </c>
      <c r="Q322" s="190">
        <f>IFERROR(VLOOKUP(C322,PRESTAMOS!$AO$1:$AU$10000,7,0),0)</f>
        <v>44</v>
      </c>
      <c r="R322" s="190" t="str">
        <f>IFERROR(VLOOKUP(C322,PRESTAMOS!$AG$1:$AM$10000,4,0),0)</f>
        <v>CREDITO NAVIDEÑO</v>
      </c>
      <c r="S322" s="189">
        <f>IFERROR(VLOOKUP(C322,PRESTAMOS!$AW$1:$BC$10000,3,0),0)</f>
        <v>0</v>
      </c>
      <c r="T322" s="189">
        <f>IFERROR(VLOOKUP(C322,PRESTAMOS!$BE$1:$BK$10000,3,0),0)</f>
        <v>0</v>
      </c>
      <c r="U322" s="188">
        <f>IFERROR(VLOOKUP(C322,PRESTAMOS!$BE$1:$BK$10000,7,0),0)</f>
        <v>0</v>
      </c>
      <c r="V322" s="190">
        <f>IFERROR(VLOOKUP(C322,PRESTAMOS!$AW$1:$BC$10000,4,0),0)</f>
        <v>0</v>
      </c>
      <c r="W322" s="189">
        <f>IFERROR(VLOOKUP(C322,PRESTAMOS!$BM$1:$BS$10000,3,0),0)</f>
        <v>0</v>
      </c>
      <c r="X322" s="189">
        <f>IFERROR(VLOOKUP(C322,PRESTAMOS!$BU$1:$CA$10000,3,0),0)</f>
        <v>0</v>
      </c>
      <c r="Y322" s="190">
        <f>IFERROR(VLOOKUP(C322,PRESTAMOS!$BU$1:$CA$10000,7,0),0)</f>
        <v>0</v>
      </c>
      <c r="Z322" s="190">
        <f>IFERROR(VLOOKUP(C322,PRESTAMOS!$BM$1:$BS$10000,4,0),0)</f>
        <v>0</v>
      </c>
      <c r="AA322" s="189">
        <f>IFERROR(VLOOKUP(C322,AHORRO!$P$1:$S$10000,3,0),0)</f>
        <v>53108</v>
      </c>
    </row>
    <row r="323" spans="1:27" x14ac:dyDescent="0.2">
      <c r="A323" s="186">
        <v>1052393404</v>
      </c>
      <c r="B323" s="187" t="s">
        <v>573</v>
      </c>
      <c r="C323" s="188">
        <v>1052393404</v>
      </c>
      <c r="D323" s="189">
        <f>IFERROR(VLOOKUP(C323,AHORRO!$F$1:$I$10000,3,0),0)</f>
        <v>206856</v>
      </c>
      <c r="E323" s="189">
        <f>IFERROR(VLOOKUP(C323,AHORRO!$A$1:$D$10000,3,0),0)</f>
        <v>0</v>
      </c>
      <c r="F323" s="189">
        <f>IFERROR(VLOOKUP(C323,AHORRO!$K$1:$N$10000,3,0),0)</f>
        <v>203600</v>
      </c>
      <c r="G323" s="189">
        <f>IFERROR(VLOOKUP($C323,PRESTAMOS!$A$1:$C$10000,3,0),0)</f>
        <v>358246</v>
      </c>
      <c r="H323" s="189">
        <f>IFERROR(VLOOKUP(C323,PRESTAMOS!$I$1:$K$10000,3,0),0)</f>
        <v>13741</v>
      </c>
      <c r="I323" s="190">
        <f>IFERROR(VLOOKUP(C323,PRESTAMOS!$A$1:$G$10000,7,0),0)</f>
        <v>7</v>
      </c>
      <c r="J323" s="190" t="str">
        <f>IFERROR(VLOOKUP(C323,PRESTAMOS!$A$1:$G$10000,4,0),0)</f>
        <v>LIBRE INVERSION</v>
      </c>
      <c r="K323" s="189">
        <f>IFERROR(VLOOKUP(C323,PRESTAMOS!$Q$1:$W$10000,3,0),0)</f>
        <v>0</v>
      </c>
      <c r="L323" s="189">
        <f>IFERROR(VLOOKUP(C323,PRESTAMOS!$Y$1:$AE$10000,3,0),0)</f>
        <v>0</v>
      </c>
      <c r="M323" s="190">
        <f>IFERROR(VLOOKUP(C323,PRESTAMOS!$Y$1:$AE$10000,7,0),0)</f>
        <v>0</v>
      </c>
      <c r="N323" s="190">
        <f>IFERROR(VLOOKUP(C323,PRESTAMOS!$Q$1:$T$10000,4,0),0)</f>
        <v>0</v>
      </c>
      <c r="O323" s="189">
        <f>IFERROR(VLOOKUP(C323,PRESTAMOS!$AG$1:$AM$10000,3,0),0)</f>
        <v>0</v>
      </c>
      <c r="P323" s="189">
        <f>IFERROR(VLOOKUP(C323,PRESTAMOS!$AO$1:$AU$10000,3,0),0)</f>
        <v>0</v>
      </c>
      <c r="Q323" s="190">
        <f>IFERROR(VLOOKUP(C323,PRESTAMOS!$AO$1:$AU$10000,7,0),0)</f>
        <v>0</v>
      </c>
      <c r="R323" s="190">
        <f>IFERROR(VLOOKUP(C323,PRESTAMOS!$AG$1:$AM$10000,4,0),0)</f>
        <v>0</v>
      </c>
      <c r="S323" s="189">
        <f>IFERROR(VLOOKUP(C323,PRESTAMOS!$AW$1:$BC$10000,3,0),0)</f>
        <v>0</v>
      </c>
      <c r="T323" s="189">
        <f>IFERROR(VLOOKUP(C323,PRESTAMOS!$BE$1:$BK$10000,3,0),0)</f>
        <v>0</v>
      </c>
      <c r="U323" s="188">
        <f>IFERROR(VLOOKUP(C323,PRESTAMOS!$BE$1:$BK$10000,7,0),0)</f>
        <v>0</v>
      </c>
      <c r="V323" s="190">
        <f>IFERROR(VLOOKUP(C323,PRESTAMOS!$AW$1:$BC$10000,4,0),0)</f>
        <v>0</v>
      </c>
      <c r="W323" s="189">
        <f>IFERROR(VLOOKUP(C323,PRESTAMOS!$BM$1:$BS$10000,3,0),0)</f>
        <v>0</v>
      </c>
      <c r="X323" s="189">
        <f>IFERROR(VLOOKUP(C323,PRESTAMOS!$BU$1:$CA$10000,3,0),0)</f>
        <v>0</v>
      </c>
      <c r="Y323" s="190">
        <f>IFERROR(VLOOKUP(C323,PRESTAMOS!$BU$1:$CA$10000,7,0),0)</f>
        <v>0</v>
      </c>
      <c r="Z323" s="190">
        <f>IFERROR(VLOOKUP(C323,PRESTAMOS!$BM$1:$BS$10000,4,0),0)</f>
        <v>0</v>
      </c>
      <c r="AA323" s="189">
        <f>IFERROR(VLOOKUP(C323,AHORRO!$P$1:$S$10000,3,0),0)</f>
        <v>4184</v>
      </c>
    </row>
    <row r="324" spans="1:27" x14ac:dyDescent="0.2">
      <c r="A324" s="173">
        <v>63514186</v>
      </c>
      <c r="B324" s="170" t="s">
        <v>441</v>
      </c>
      <c r="C324" s="192">
        <v>63514186</v>
      </c>
      <c r="D324" s="189">
        <f>IFERROR(VLOOKUP(C324,AHORRO!$F$1:$I$10000,3,0),0)</f>
        <v>179644</v>
      </c>
      <c r="E324" s="189">
        <f>IFERROR(VLOOKUP(C324,AHORRO!$A$1:$D$10000,3,0),0)</f>
        <v>360626</v>
      </c>
      <c r="F324" s="189">
        <f>IFERROR(VLOOKUP(C324,AHORRO!$K$1:$N$10000,3,0),0)</f>
        <v>174231</v>
      </c>
      <c r="G324" s="189">
        <f>IFERROR(VLOOKUP($C324,PRESTAMOS!$A$1:$C$10000,3,0),0)</f>
        <v>770859</v>
      </c>
      <c r="H324" s="189">
        <f>IFERROR(VLOOKUP(C324,PRESTAMOS!$I$1:$K$10000,3,0),0)</f>
        <v>71433</v>
      </c>
      <c r="I324" s="190">
        <f>IFERROR(VLOOKUP(C324,PRESTAMOS!$A$1:$G$10000,7,0),0)</f>
        <v>18</v>
      </c>
      <c r="J324" s="190" t="str">
        <f>IFERROR(VLOOKUP(C324,PRESTAMOS!$A$1:$G$10000,4,0),0)</f>
        <v>LIBRE INVERSION</v>
      </c>
      <c r="K324" s="189">
        <f>IFERROR(VLOOKUP(C324,PRESTAMOS!$Q$1:$W$10000,3,0),0)</f>
        <v>0</v>
      </c>
      <c r="L324" s="189">
        <f>IFERROR(VLOOKUP(C324,PRESTAMOS!$Y$1:$AE$10000,3,0),0)</f>
        <v>0</v>
      </c>
      <c r="M324" s="190">
        <f>IFERROR(VLOOKUP(C324,PRESTAMOS!$Y$1:$AE$10000,7,0),0)</f>
        <v>0</v>
      </c>
      <c r="N324" s="190">
        <f>IFERROR(VLOOKUP(C324,PRESTAMOS!$Q$1:$T$10000,4,0),0)</f>
        <v>0</v>
      </c>
      <c r="O324" s="189">
        <f>IFERROR(VLOOKUP(C324,PRESTAMOS!$AG$1:$AM$10000,3,0),0)</f>
        <v>0</v>
      </c>
      <c r="P324" s="189">
        <f>IFERROR(VLOOKUP(C324,PRESTAMOS!$AO$1:$AU$10000,3,0),0)</f>
        <v>0</v>
      </c>
      <c r="Q324" s="190">
        <f>IFERROR(VLOOKUP(C324,PRESTAMOS!$AO$1:$AU$10000,7,0),0)</f>
        <v>0</v>
      </c>
      <c r="R324" s="190">
        <f>IFERROR(VLOOKUP(C324,PRESTAMOS!$AG$1:$AM$10000,4,0),0)</f>
        <v>0</v>
      </c>
      <c r="S324" s="189">
        <f>IFERROR(VLOOKUP(C324,PRESTAMOS!$AW$1:$BC$10000,3,0),0)</f>
        <v>0</v>
      </c>
      <c r="T324" s="189">
        <f>IFERROR(VLOOKUP(C324,PRESTAMOS!$BE$1:$BK$10000,3,0),0)</f>
        <v>0</v>
      </c>
      <c r="U324" s="188">
        <f>IFERROR(VLOOKUP(C324,PRESTAMOS!$BE$1:$BK$10000,7,0),0)</f>
        <v>0</v>
      </c>
      <c r="V324" s="190">
        <f>IFERROR(VLOOKUP(C324,PRESTAMOS!$AW$1:$BC$10000,4,0),0)</f>
        <v>0</v>
      </c>
      <c r="W324" s="189">
        <f>IFERROR(VLOOKUP(C324,PRESTAMOS!$BM$1:$BS$10000,3,0),0)</f>
        <v>0</v>
      </c>
      <c r="X324" s="189">
        <f>IFERROR(VLOOKUP(C324,PRESTAMOS!$BU$1:$CA$10000,3,0),0)</f>
        <v>0</v>
      </c>
      <c r="Y324" s="190">
        <f>IFERROR(VLOOKUP(C324,PRESTAMOS!$BU$1:$CA$10000,7,0),0)</f>
        <v>0</v>
      </c>
      <c r="Z324" s="190">
        <f>IFERROR(VLOOKUP(C324,PRESTAMOS!$BM$1:$BS$10000,4,0),0)</f>
        <v>0</v>
      </c>
      <c r="AA324" s="189">
        <f>IFERROR(VLOOKUP(C324,AHORRO!$P$1:$S$10000,3,0),0)</f>
        <v>12250</v>
      </c>
    </row>
    <row r="325" spans="1:27" x14ac:dyDescent="0.2">
      <c r="A325" s="186">
        <v>27984167</v>
      </c>
      <c r="B325" s="187" t="s">
        <v>541</v>
      </c>
      <c r="C325" s="188">
        <v>27984167</v>
      </c>
      <c r="D325" s="189">
        <f>IFERROR(VLOOKUP(C325,AHORRO!$F$1:$I$10000,3,0),0)</f>
        <v>293249</v>
      </c>
      <c r="E325" s="189">
        <f>IFERROR(VLOOKUP(C325,AHORRO!$A$1:$D$10000,3,0),0)</f>
        <v>0</v>
      </c>
      <c r="F325" s="189">
        <f>IFERROR(VLOOKUP(C325,AHORRO!$K$1:$N$10000,3,0),0)</f>
        <v>286000</v>
      </c>
      <c r="G325" s="189">
        <f>IFERROR(VLOOKUP($C325,PRESTAMOS!$A$1:$C$10000,3,0),0)</f>
        <v>0</v>
      </c>
      <c r="H325" s="189">
        <f>IFERROR(VLOOKUP(C325,PRESTAMOS!$I$1:$K$10000,3,0),0)</f>
        <v>0</v>
      </c>
      <c r="I325" s="190">
        <f>IFERROR(VLOOKUP(C325,PRESTAMOS!$A$1:$G$10000,7,0),0)</f>
        <v>0</v>
      </c>
      <c r="J325" s="190">
        <f>IFERROR(VLOOKUP(C325,PRESTAMOS!$A$1:$G$10000,4,0),0)</f>
        <v>0</v>
      </c>
      <c r="K325" s="189">
        <f>IFERROR(VLOOKUP(C325,PRESTAMOS!$Q$1:$W$10000,3,0),0)</f>
        <v>0</v>
      </c>
      <c r="L325" s="189">
        <f>IFERROR(VLOOKUP(C325,PRESTAMOS!$Y$1:$AE$10000,3,0),0)</f>
        <v>0</v>
      </c>
      <c r="M325" s="190">
        <f>IFERROR(VLOOKUP(C325,PRESTAMOS!$Y$1:$AE$10000,7,0),0)</f>
        <v>0</v>
      </c>
      <c r="N325" s="190">
        <f>IFERROR(VLOOKUP(C325,PRESTAMOS!$Q$1:$T$10000,4,0),0)</f>
        <v>0</v>
      </c>
      <c r="O325" s="189">
        <f>IFERROR(VLOOKUP(C325,PRESTAMOS!$AG$1:$AM$10000,3,0),0)</f>
        <v>0</v>
      </c>
      <c r="P325" s="189">
        <f>IFERROR(VLOOKUP(C325,PRESTAMOS!$AO$1:$AU$10000,3,0),0)</f>
        <v>0</v>
      </c>
      <c r="Q325" s="190">
        <f>IFERROR(VLOOKUP(C325,PRESTAMOS!$AO$1:$AU$10000,7,0),0)</f>
        <v>0</v>
      </c>
      <c r="R325" s="190">
        <f>IFERROR(VLOOKUP(C325,PRESTAMOS!$AG$1:$AM$10000,4,0),0)</f>
        <v>0</v>
      </c>
      <c r="S325" s="189">
        <f>IFERROR(VLOOKUP(C325,PRESTAMOS!$AW$1:$BC$10000,3,0),0)</f>
        <v>0</v>
      </c>
      <c r="T325" s="189">
        <f>IFERROR(VLOOKUP(C325,PRESTAMOS!$BE$1:$BK$10000,3,0),0)</f>
        <v>0</v>
      </c>
      <c r="U325" s="188">
        <f>IFERROR(VLOOKUP(C325,PRESTAMOS!$BE$1:$BK$10000,7,0),0)</f>
        <v>0</v>
      </c>
      <c r="V325" s="190">
        <f>IFERROR(VLOOKUP(C325,PRESTAMOS!$AW$1:$BC$10000,4,0),0)</f>
        <v>0</v>
      </c>
      <c r="W325" s="189">
        <f>IFERROR(VLOOKUP(C325,PRESTAMOS!$BM$1:$BS$10000,3,0),0)</f>
        <v>0</v>
      </c>
      <c r="X325" s="189">
        <f>IFERROR(VLOOKUP(C325,PRESTAMOS!$BU$1:$CA$10000,3,0),0)</f>
        <v>0</v>
      </c>
      <c r="Y325" s="190">
        <f>IFERROR(VLOOKUP(C325,PRESTAMOS!$BU$1:$CA$10000,7,0),0)</f>
        <v>0</v>
      </c>
      <c r="Z325" s="190">
        <f>IFERROR(VLOOKUP(C325,PRESTAMOS!$BM$1:$BS$10000,4,0),0)</f>
        <v>0</v>
      </c>
      <c r="AA325" s="189">
        <f>IFERROR(VLOOKUP(C325,AHORRO!$P$1:$S$10000,3,0),0)</f>
        <v>6236</v>
      </c>
    </row>
    <row r="326" spans="1:27" x14ac:dyDescent="0.2">
      <c r="A326" s="173">
        <v>46384859</v>
      </c>
      <c r="B326" s="170" t="s">
        <v>528</v>
      </c>
      <c r="C326" s="192">
        <v>46384859</v>
      </c>
      <c r="D326" s="189">
        <f>IFERROR(VLOOKUP(C326,AHORRO!$F$1:$I$10000,3,0),0)</f>
        <v>183720</v>
      </c>
      <c r="E326" s="189">
        <f>IFERROR(VLOOKUP(C326,AHORRO!$A$1:$D$10000,3,0),0)</f>
        <v>368644</v>
      </c>
      <c r="F326" s="189">
        <f>IFERROR(VLOOKUP(C326,AHORRO!$K$1:$N$10000,3,0),0)</f>
        <v>178937</v>
      </c>
      <c r="G326" s="189">
        <f>IFERROR(VLOOKUP($C326,PRESTAMOS!$A$1:$C$10000,3,0),0)</f>
        <v>0</v>
      </c>
      <c r="H326" s="189">
        <f>IFERROR(VLOOKUP(C326,PRESTAMOS!$I$1:$K$10000,3,0),0)</f>
        <v>0</v>
      </c>
      <c r="I326" s="190">
        <f>IFERROR(VLOOKUP(C326,PRESTAMOS!$A$1:$G$10000,7,0),0)</f>
        <v>0</v>
      </c>
      <c r="J326" s="190">
        <f>IFERROR(VLOOKUP(C326,PRESTAMOS!$A$1:$G$10000,4,0),0)</f>
        <v>0</v>
      </c>
      <c r="K326" s="189">
        <f>IFERROR(VLOOKUP(C326,PRESTAMOS!$Q$1:$W$10000,3,0),0)</f>
        <v>0</v>
      </c>
      <c r="L326" s="189">
        <f>IFERROR(VLOOKUP(C326,PRESTAMOS!$Y$1:$AE$10000,3,0),0)</f>
        <v>0</v>
      </c>
      <c r="M326" s="190">
        <f>IFERROR(VLOOKUP(C326,PRESTAMOS!$Y$1:$AE$10000,7,0),0)</f>
        <v>0</v>
      </c>
      <c r="N326" s="190">
        <f>IFERROR(VLOOKUP(C326,PRESTAMOS!$Q$1:$T$10000,4,0),0)</f>
        <v>0</v>
      </c>
      <c r="O326" s="189">
        <f>IFERROR(VLOOKUP(C326,PRESTAMOS!$AG$1:$AM$10000,3,0),0)</f>
        <v>0</v>
      </c>
      <c r="P326" s="189">
        <f>IFERROR(VLOOKUP(C326,PRESTAMOS!$AO$1:$AU$10000,3,0),0)</f>
        <v>0</v>
      </c>
      <c r="Q326" s="190">
        <f>IFERROR(VLOOKUP(C326,PRESTAMOS!$AO$1:$AU$10000,7,0),0)</f>
        <v>0</v>
      </c>
      <c r="R326" s="190">
        <f>IFERROR(VLOOKUP(C326,PRESTAMOS!$AG$1:$AM$10000,4,0),0)</f>
        <v>0</v>
      </c>
      <c r="S326" s="189">
        <f>IFERROR(VLOOKUP(C326,PRESTAMOS!$AW$1:$BC$10000,3,0),0)</f>
        <v>0</v>
      </c>
      <c r="T326" s="189">
        <f>IFERROR(VLOOKUP(C326,PRESTAMOS!$BE$1:$BK$10000,3,0),0)</f>
        <v>0</v>
      </c>
      <c r="U326" s="188">
        <f>IFERROR(VLOOKUP(C326,PRESTAMOS!$BE$1:$BK$10000,7,0),0)</f>
        <v>0</v>
      </c>
      <c r="V326" s="190">
        <f>IFERROR(VLOOKUP(C326,PRESTAMOS!$AW$1:$BC$10000,4,0),0)</f>
        <v>0</v>
      </c>
      <c r="W326" s="189">
        <f>IFERROR(VLOOKUP(C326,PRESTAMOS!$BM$1:$BS$10000,3,0),0)</f>
        <v>0</v>
      </c>
      <c r="X326" s="189">
        <f>IFERROR(VLOOKUP(C326,PRESTAMOS!$BU$1:$CA$10000,3,0),0)</f>
        <v>0</v>
      </c>
      <c r="Y326" s="190">
        <f>IFERROR(VLOOKUP(C326,PRESTAMOS!$BU$1:$CA$10000,7,0),0)</f>
        <v>0</v>
      </c>
      <c r="Z326" s="190">
        <f>IFERROR(VLOOKUP(C326,PRESTAMOS!$BM$1:$BS$10000,4,0),0)</f>
        <v>0</v>
      </c>
      <c r="AA326" s="189">
        <f>IFERROR(VLOOKUP(C326,AHORRO!$P$1:$S$10000,3,0),0)</f>
        <v>16819</v>
      </c>
    </row>
    <row r="327" spans="1:27" x14ac:dyDescent="0.2">
      <c r="A327" s="186" t="s">
        <v>241</v>
      </c>
      <c r="B327" s="187" t="s">
        <v>120</v>
      </c>
      <c r="C327" s="188">
        <v>1090392103</v>
      </c>
      <c r="D327" s="189">
        <f>IFERROR(VLOOKUP(C327,AHORRO!$F$1:$I$10000,3,0),0)</f>
        <v>2922988</v>
      </c>
      <c r="E327" s="189">
        <f>IFERROR(VLOOKUP(C327,AHORRO!$A$1:$D$10000,3,0),0)</f>
        <v>20816</v>
      </c>
      <c r="F327" s="189">
        <f>IFERROR(VLOOKUP(C327,AHORRO!$K$1:$N$10000,3,0),0)</f>
        <v>2477969</v>
      </c>
      <c r="G327" s="189">
        <f>IFERROR(VLOOKUP($C327,PRESTAMOS!$A$1:$C$10000,3,0),0)</f>
        <v>5641626</v>
      </c>
      <c r="H327" s="189">
        <f>IFERROR(VLOOKUP(C327,PRESTAMOS!$I$1:$K$10000,3,0),0)</f>
        <v>1656285</v>
      </c>
      <c r="I327" s="190">
        <f>IFERROR(VLOOKUP(C327,PRESTAMOS!$A$1:$G$10000,7,0),0)</f>
        <v>89</v>
      </c>
      <c r="J327" s="190" t="str">
        <f>IFERROR(VLOOKUP(C327,PRESTAMOS!$A$1:$G$10000,4,0),0)</f>
        <v>MEJORAS LOCATIVAS</v>
      </c>
      <c r="K327" s="189">
        <f>IFERROR(VLOOKUP(C327,PRESTAMOS!$Q$1:$W$10000,3,0),0)</f>
        <v>494588</v>
      </c>
      <c r="L327" s="189">
        <f>IFERROR(VLOOKUP(C327,PRESTAMOS!$Y$1:$AE$10000,3,0),0)</f>
        <v>26212</v>
      </c>
      <c r="M327" s="190">
        <f>IFERROR(VLOOKUP(C327,PRESTAMOS!$Y$1:$AE$10000,7,0),0)</f>
        <v>10</v>
      </c>
      <c r="N327" s="190" t="str">
        <f>IFERROR(VLOOKUP(C327,PRESTAMOS!$Q$1:$T$10000,4,0),0)</f>
        <v>LIBRE INVERSION</v>
      </c>
      <c r="O327" s="189">
        <f>IFERROR(VLOOKUP(C327,PRESTAMOS!$AG$1:$AM$10000,3,0),0)</f>
        <v>300000</v>
      </c>
      <c r="P327" s="189">
        <f>IFERROR(VLOOKUP(C327,PRESTAMOS!$AO$1:$AU$10000,3,0),0)</f>
        <v>9837</v>
      </c>
      <c r="Q327" s="190">
        <f>IFERROR(VLOOKUP(C327,PRESTAMOS!$AO$1:$AU$10000,7,0),0)</f>
        <v>12</v>
      </c>
      <c r="R327" s="190" t="str">
        <f>IFERROR(VLOOKUP(C327,PRESTAMOS!$AG$1:$AM$10000,4,0),0)</f>
        <v>SEGUROS</v>
      </c>
      <c r="S327" s="189">
        <f>IFERROR(VLOOKUP(C327,PRESTAMOS!$AW$1:$BC$10000,3,0),0)</f>
        <v>0</v>
      </c>
      <c r="T327" s="189">
        <f>IFERROR(VLOOKUP(C327,PRESTAMOS!$BE$1:$BK$10000,3,0),0)</f>
        <v>0</v>
      </c>
      <c r="U327" s="188">
        <f>IFERROR(VLOOKUP(C327,PRESTAMOS!$BE$1:$BK$10000,7,0),0)</f>
        <v>0</v>
      </c>
      <c r="V327" s="190">
        <f>IFERROR(VLOOKUP(C327,PRESTAMOS!$AW$1:$BC$10000,4,0),0)</f>
        <v>0</v>
      </c>
      <c r="W327" s="189">
        <f>IFERROR(VLOOKUP(C327,PRESTAMOS!$BM$1:$BS$10000,3,0),0)</f>
        <v>0</v>
      </c>
      <c r="X327" s="189">
        <f>IFERROR(VLOOKUP(C327,PRESTAMOS!$BU$1:$CA$10000,3,0),0)</f>
        <v>0</v>
      </c>
      <c r="Y327" s="190">
        <f>IFERROR(VLOOKUP(C327,PRESTAMOS!$BU$1:$CA$10000,7,0),0)</f>
        <v>0</v>
      </c>
      <c r="Z327" s="190">
        <f>IFERROR(VLOOKUP(C327,PRESTAMOS!$BM$1:$BS$10000,4,0),0)</f>
        <v>0</v>
      </c>
      <c r="AA327" s="189">
        <f>IFERROR(VLOOKUP(C327,AHORRO!$P$1:$S$10000,3,0),0)</f>
        <v>71309</v>
      </c>
    </row>
    <row r="328" spans="1:27" x14ac:dyDescent="0.2">
      <c r="A328" s="186" t="s">
        <v>203</v>
      </c>
      <c r="B328" s="187" t="s">
        <v>71</v>
      </c>
      <c r="C328" s="188">
        <v>1095911030</v>
      </c>
      <c r="D328" s="189">
        <f>IFERROR(VLOOKUP(C328,AHORRO!$F$1:$I$10000,3,0),0)</f>
        <v>2534811</v>
      </c>
      <c r="E328" s="189">
        <f>IFERROR(VLOOKUP(C328,AHORRO!$A$1:$D$10000,3,0),0)</f>
        <v>0</v>
      </c>
      <c r="F328" s="189">
        <f>IFERROR(VLOOKUP(C328,AHORRO!$K$1:$N$10000,3,0),0)</f>
        <v>2117056</v>
      </c>
      <c r="G328" s="189">
        <f>IFERROR(VLOOKUP($C328,PRESTAMOS!$A$1:$C$10000,3,0),0)</f>
        <v>1011355</v>
      </c>
      <c r="H328" s="189">
        <f>IFERROR(VLOOKUP(C328,PRESTAMOS!$I$1:$K$10000,3,0),0)</f>
        <v>79109</v>
      </c>
      <c r="I328" s="190">
        <f>IFERROR(VLOOKUP(C328,PRESTAMOS!$A$1:$G$10000,7,0),0)</f>
        <v>16</v>
      </c>
      <c r="J328" s="190" t="str">
        <f>IFERROR(VLOOKUP(C328,PRESTAMOS!$A$1:$G$10000,4,0),0)</f>
        <v>LIBRE INVERSION</v>
      </c>
      <c r="K328" s="189">
        <f>IFERROR(VLOOKUP(C328,PRESTAMOS!$Q$1:$W$10000,3,0),0)</f>
        <v>2030930</v>
      </c>
      <c r="L328" s="189">
        <f>IFERROR(VLOOKUP(C328,PRESTAMOS!$Y$1:$AE$10000,3,0),0)</f>
        <v>312700</v>
      </c>
      <c r="M328" s="190">
        <f>IFERROR(VLOOKUP(C328,PRESTAMOS!$Y$1:$AE$10000,7,0),0)</f>
        <v>30</v>
      </c>
      <c r="N328" s="190" t="str">
        <f>IFERROR(VLOOKUP(C328,PRESTAMOS!$Q$1:$T$10000,4,0),0)</f>
        <v>LIBRE INVERSION</v>
      </c>
      <c r="O328" s="189">
        <f>IFERROR(VLOOKUP(C328,PRESTAMOS!$AG$1:$AM$10000,3,0),0)</f>
        <v>3000000</v>
      </c>
      <c r="P328" s="189">
        <f>IFERROR(VLOOKUP(C328,PRESTAMOS!$AO$1:$AU$10000,3,0),0)</f>
        <v>1155742</v>
      </c>
      <c r="Q328" s="190">
        <f>IFERROR(VLOOKUP(C328,PRESTAMOS!$AO$1:$AU$10000,7,0),0)</f>
        <v>72</v>
      </c>
      <c r="R328" s="190" t="str">
        <f>IFERROR(VLOOKUP(C328,PRESTAMOS!$AG$1:$AM$10000,4,0),0)</f>
        <v>LIBRE INVERSION</v>
      </c>
      <c r="S328" s="189">
        <f>IFERROR(VLOOKUP(C328,PRESTAMOS!$AW$1:$BC$10000,3,0),0)</f>
        <v>0</v>
      </c>
      <c r="T328" s="189">
        <f>IFERROR(VLOOKUP(C328,PRESTAMOS!$BE$1:$BK$10000,3,0),0)</f>
        <v>0</v>
      </c>
      <c r="U328" s="188">
        <f>IFERROR(VLOOKUP(C328,PRESTAMOS!$BE$1:$BK$10000,7,0),0)</f>
        <v>0</v>
      </c>
      <c r="V328" s="190">
        <f>IFERROR(VLOOKUP(C328,PRESTAMOS!$AW$1:$BC$10000,4,0),0)</f>
        <v>0</v>
      </c>
      <c r="W328" s="189">
        <f>IFERROR(VLOOKUP(C328,PRESTAMOS!$BM$1:$BS$10000,3,0),0)</f>
        <v>0</v>
      </c>
      <c r="X328" s="189">
        <f>IFERROR(VLOOKUP(C328,PRESTAMOS!$BU$1:$CA$10000,3,0),0)</f>
        <v>0</v>
      </c>
      <c r="Y328" s="190">
        <f>IFERROR(VLOOKUP(C328,PRESTAMOS!$BU$1:$CA$10000,7,0),0)</f>
        <v>0</v>
      </c>
      <c r="Z328" s="190">
        <f>IFERROR(VLOOKUP(C328,PRESTAMOS!$BM$1:$BS$10000,4,0),0)</f>
        <v>0</v>
      </c>
      <c r="AA328" s="189">
        <f>IFERROR(VLOOKUP(C328,AHORRO!$P$1:$S$10000,3,0),0)</f>
        <v>75694</v>
      </c>
    </row>
    <row r="329" spans="1:27" x14ac:dyDescent="0.2">
      <c r="A329" s="186">
        <v>91250053</v>
      </c>
      <c r="B329" s="187" t="s">
        <v>154</v>
      </c>
      <c r="C329" s="188">
        <v>91250053</v>
      </c>
      <c r="D329" s="189">
        <f>IFERROR(VLOOKUP(C329,AHORRO!$F$1:$I$10000,3,0),0)</f>
        <v>6007390</v>
      </c>
      <c r="E329" s="189">
        <f>IFERROR(VLOOKUP(C329,AHORRO!$A$1:$D$10000,3,0),0)</f>
        <v>284845</v>
      </c>
      <c r="F329" s="189">
        <f>IFERROR(VLOOKUP(C329,AHORRO!$K$1:$N$10000,3,0),0)</f>
        <v>5659265</v>
      </c>
      <c r="G329" s="189">
        <f>IFERROR(VLOOKUP($C329,PRESTAMOS!$A$1:$C$10000,3,0),0)</f>
        <v>5433694</v>
      </c>
      <c r="H329" s="189">
        <f>IFERROR(VLOOKUP(C329,PRESTAMOS!$I$1:$K$10000,3,0),0)</f>
        <v>624170</v>
      </c>
      <c r="I329" s="190">
        <f>IFERROR(VLOOKUP(C329,PRESTAMOS!$A$1:$G$10000,7,0),0)</f>
        <v>36</v>
      </c>
      <c r="J329" s="190" t="str">
        <f>IFERROR(VLOOKUP(C329,PRESTAMOS!$A$1:$G$10000,4,0),0)</f>
        <v>VEHICULO</v>
      </c>
      <c r="K329" s="189">
        <f>IFERROR(VLOOKUP(C329,PRESTAMOS!$Q$1:$W$10000,3,0),0)</f>
        <v>1029555</v>
      </c>
      <c r="L329" s="189">
        <f>IFERROR(VLOOKUP(C329,PRESTAMOS!$Y$1:$AE$10000,3,0),0)</f>
        <v>116205</v>
      </c>
      <c r="M329" s="190">
        <f>IFERROR(VLOOKUP(C329,PRESTAMOS!$Y$1:$AE$10000,7,0),0)</f>
        <v>22</v>
      </c>
      <c r="N329" s="190" t="str">
        <f>IFERROR(VLOOKUP(C329,PRESTAMOS!$Q$1:$T$10000,4,0),0)</f>
        <v>LIBRE INVERSION</v>
      </c>
      <c r="O329" s="189">
        <f>IFERROR(VLOOKUP(C329,PRESTAMOS!$AG$1:$AM$10000,3,0),0)</f>
        <v>0</v>
      </c>
      <c r="P329" s="189">
        <f>IFERROR(VLOOKUP(C329,PRESTAMOS!$AO$1:$AU$10000,3,0),0)</f>
        <v>0</v>
      </c>
      <c r="Q329" s="190">
        <f>IFERROR(VLOOKUP(C329,PRESTAMOS!$AO$1:$AU$10000,7,0),0)</f>
        <v>0</v>
      </c>
      <c r="R329" s="190">
        <f>IFERROR(VLOOKUP(C329,PRESTAMOS!$AG$1:$AM$10000,4,0),0)</f>
        <v>0</v>
      </c>
      <c r="S329" s="189">
        <f>IFERROR(VLOOKUP(C329,PRESTAMOS!$AW$1:$BC$10000,3,0),0)</f>
        <v>0</v>
      </c>
      <c r="T329" s="189">
        <f>IFERROR(VLOOKUP(C329,PRESTAMOS!$BE$1:$BK$10000,3,0),0)</f>
        <v>0</v>
      </c>
      <c r="U329" s="188">
        <f>IFERROR(VLOOKUP(C329,PRESTAMOS!$BE$1:$BK$10000,7,0),0)</f>
        <v>0</v>
      </c>
      <c r="V329" s="190">
        <f>IFERROR(VLOOKUP(C329,PRESTAMOS!$AW$1:$BC$10000,4,0),0)</f>
        <v>0</v>
      </c>
      <c r="W329" s="189">
        <f>IFERROR(VLOOKUP(C329,PRESTAMOS!$BM$1:$BS$10000,3,0),0)</f>
        <v>0</v>
      </c>
      <c r="X329" s="189">
        <f>IFERROR(VLOOKUP(C329,PRESTAMOS!$BU$1:$CA$10000,3,0),0)</f>
        <v>0</v>
      </c>
      <c r="Y329" s="190">
        <f>IFERROR(VLOOKUP(C329,PRESTAMOS!$BU$1:$CA$10000,7,0),0)</f>
        <v>0</v>
      </c>
      <c r="Z329" s="190">
        <f>IFERROR(VLOOKUP(C329,PRESTAMOS!$BM$1:$BS$10000,4,0),0)</f>
        <v>0</v>
      </c>
      <c r="AA329" s="189">
        <f>IFERROR(VLOOKUP(C329,AHORRO!$P$1:$S$10000,3,0),0)</f>
        <v>144848</v>
      </c>
    </row>
    <row r="330" spans="1:27" x14ac:dyDescent="0.2">
      <c r="A330" s="173">
        <v>1098678288</v>
      </c>
      <c r="B330" s="170" t="s">
        <v>683</v>
      </c>
      <c r="C330" s="192">
        <v>1098678288</v>
      </c>
      <c r="D330" s="189">
        <f>IFERROR(VLOOKUP(C330,AHORRO!$F$1:$I$10000,3,0),0)</f>
        <v>60715</v>
      </c>
      <c r="E330" s="189">
        <f>IFERROR(VLOOKUP(C330,AHORRO!$A$1:$D$10000,3,0),0)</f>
        <v>60763</v>
      </c>
      <c r="F330" s="189">
        <f>IFERROR(VLOOKUP(C330,AHORRO!$K$1:$N$10000,3,0),0)</f>
        <v>60000</v>
      </c>
      <c r="G330" s="189">
        <f>IFERROR(VLOOKUP($C330,PRESTAMOS!$A$1:$C$10000,3,0),0)</f>
        <v>0</v>
      </c>
      <c r="H330" s="189">
        <f>IFERROR(VLOOKUP(C330,PRESTAMOS!$I$1:$K$10000,3,0),0)</f>
        <v>0</v>
      </c>
      <c r="I330" s="190">
        <f>IFERROR(VLOOKUP(C330,PRESTAMOS!$A$1:$G$10000,7,0),0)</f>
        <v>0</v>
      </c>
      <c r="J330" s="190">
        <f>IFERROR(VLOOKUP(C330,PRESTAMOS!$A$1:$G$10000,4,0),0)</f>
        <v>0</v>
      </c>
      <c r="K330" s="189">
        <f>IFERROR(VLOOKUP(C330,PRESTAMOS!$Q$1:$W$10000,3,0),0)</f>
        <v>0</v>
      </c>
      <c r="L330" s="189">
        <f>IFERROR(VLOOKUP(C330,PRESTAMOS!$Y$1:$AE$10000,3,0),0)</f>
        <v>0</v>
      </c>
      <c r="M330" s="190">
        <f>IFERROR(VLOOKUP(C330,PRESTAMOS!$Y$1:$AE$10000,7,0),0)</f>
        <v>0</v>
      </c>
      <c r="N330" s="190">
        <f>IFERROR(VLOOKUP(C330,PRESTAMOS!$Q$1:$T$10000,4,0),0)</f>
        <v>0</v>
      </c>
      <c r="O330" s="189">
        <f>IFERROR(VLOOKUP(C330,PRESTAMOS!$AG$1:$AM$10000,3,0),0)</f>
        <v>0</v>
      </c>
      <c r="P330" s="189">
        <f>IFERROR(VLOOKUP(C330,PRESTAMOS!$AO$1:$AU$10000,3,0),0)</f>
        <v>0</v>
      </c>
      <c r="Q330" s="190">
        <f>IFERROR(VLOOKUP(C330,PRESTAMOS!$AO$1:$AU$10000,7,0),0)</f>
        <v>0</v>
      </c>
      <c r="R330" s="190">
        <f>IFERROR(VLOOKUP(C330,PRESTAMOS!$AG$1:$AM$10000,4,0),0)</f>
        <v>0</v>
      </c>
      <c r="S330" s="189">
        <f>IFERROR(VLOOKUP(C330,PRESTAMOS!$AW$1:$BC$10000,3,0),0)</f>
        <v>0</v>
      </c>
      <c r="T330" s="189">
        <f>IFERROR(VLOOKUP(C330,PRESTAMOS!$BE$1:$BK$10000,3,0),0)</f>
        <v>0</v>
      </c>
      <c r="U330" s="188">
        <f>IFERROR(VLOOKUP(C330,PRESTAMOS!$BE$1:$BK$10000,7,0),0)</f>
        <v>0</v>
      </c>
      <c r="V330" s="190">
        <f>IFERROR(VLOOKUP(C330,PRESTAMOS!$AW$1:$BC$10000,4,0),0)</f>
        <v>0</v>
      </c>
      <c r="W330" s="189">
        <f>IFERROR(VLOOKUP(C330,PRESTAMOS!$BM$1:$BS$10000,3,0),0)</f>
        <v>0</v>
      </c>
      <c r="X330" s="189">
        <f>IFERROR(VLOOKUP(C330,PRESTAMOS!$BU$1:$CA$10000,3,0),0)</f>
        <v>0</v>
      </c>
      <c r="Y330" s="190">
        <f>IFERROR(VLOOKUP(C330,PRESTAMOS!$BU$1:$CA$10000,7,0),0)</f>
        <v>0</v>
      </c>
      <c r="Z330" s="190">
        <f>IFERROR(VLOOKUP(C330,PRESTAMOS!$BM$1:$BS$10000,4,0),0)</f>
        <v>0</v>
      </c>
      <c r="AA330" s="189">
        <f>IFERROR(VLOOKUP(C330,AHORRO!$P$1:$S$10000,3,0),0)</f>
        <v>1478</v>
      </c>
    </row>
    <row r="331" spans="1:27" x14ac:dyDescent="0.2">
      <c r="A331" s="186">
        <v>91179560</v>
      </c>
      <c r="B331" s="187" t="s">
        <v>264</v>
      </c>
      <c r="C331" s="188">
        <v>91179560</v>
      </c>
      <c r="D331" s="189">
        <f>IFERROR(VLOOKUP(C331,AHORRO!$F$1:$I$10000,3,0),0)</f>
        <v>483408</v>
      </c>
      <c r="E331" s="189">
        <f>IFERROR(VLOOKUP(C331,AHORRO!$A$1:$D$10000,3,0),0)</f>
        <v>21164</v>
      </c>
      <c r="F331" s="189">
        <f>IFERROR(VLOOKUP(C331,AHORRO!$K$1:$N$10000,3,0),0)</f>
        <v>456101</v>
      </c>
      <c r="G331" s="189">
        <f>IFERROR(VLOOKUP($C331,PRESTAMOS!$A$1:$C$10000,3,0),0)</f>
        <v>192452</v>
      </c>
      <c r="H331" s="189">
        <f>IFERROR(VLOOKUP(C331,PRESTAMOS!$I$1:$K$10000,3,0),0)</f>
        <v>26</v>
      </c>
      <c r="I331" s="190">
        <f>IFERROR(VLOOKUP(C331,PRESTAMOS!$A$1:$G$10000,7,0),0)</f>
        <v>13</v>
      </c>
      <c r="J331" s="190" t="str">
        <f>IFERROR(VLOOKUP(C331,PRESTAMOS!$A$1:$G$10000,4,0),0)</f>
        <v>PLAN FUNERARIO</v>
      </c>
      <c r="K331" s="189">
        <f>IFERROR(VLOOKUP(C331,PRESTAMOS!$Q$1:$W$10000,3,0),0)</f>
        <v>2429858</v>
      </c>
      <c r="L331" s="189">
        <f>IFERROR(VLOOKUP(C331,PRESTAMOS!$Y$1:$AE$10000,3,0),0)</f>
        <v>237381</v>
      </c>
      <c r="M331" s="190">
        <f>IFERROR(VLOOKUP(C331,PRESTAMOS!$Y$1:$AE$10000,7,0),0)</f>
        <v>19</v>
      </c>
      <c r="N331" s="190" t="str">
        <f>IFERROR(VLOOKUP(C331,PRESTAMOS!$Q$1:$T$10000,4,0),0)</f>
        <v>LIBRE INVERSION</v>
      </c>
      <c r="O331" s="189">
        <f>IFERROR(VLOOKUP(C331,PRESTAMOS!$AG$1:$AM$10000,3,0),0)</f>
        <v>0</v>
      </c>
      <c r="P331" s="189">
        <f>IFERROR(VLOOKUP(C331,PRESTAMOS!$AO$1:$AU$10000,3,0),0)</f>
        <v>0</v>
      </c>
      <c r="Q331" s="190">
        <f>IFERROR(VLOOKUP(C331,PRESTAMOS!$AO$1:$AU$10000,7,0),0)</f>
        <v>0</v>
      </c>
      <c r="R331" s="190">
        <f>IFERROR(VLOOKUP(C331,PRESTAMOS!$AG$1:$AM$10000,4,0),0)</f>
        <v>0</v>
      </c>
      <c r="S331" s="189">
        <f>IFERROR(VLOOKUP(C331,PRESTAMOS!$AW$1:$BC$10000,3,0),0)</f>
        <v>0</v>
      </c>
      <c r="T331" s="189">
        <f>IFERROR(VLOOKUP(C331,PRESTAMOS!$BE$1:$BK$10000,3,0),0)</f>
        <v>0</v>
      </c>
      <c r="U331" s="188">
        <f>IFERROR(VLOOKUP(C331,PRESTAMOS!$BE$1:$BK$10000,7,0),0)</f>
        <v>0</v>
      </c>
      <c r="V331" s="190">
        <f>IFERROR(VLOOKUP(C331,PRESTAMOS!$AW$1:$BC$10000,4,0),0)</f>
        <v>0</v>
      </c>
      <c r="W331" s="189">
        <f>IFERROR(VLOOKUP(C331,PRESTAMOS!$BM$1:$BS$10000,3,0),0)</f>
        <v>0</v>
      </c>
      <c r="X331" s="189">
        <f>IFERROR(VLOOKUP(C331,PRESTAMOS!$BU$1:$CA$10000,3,0),0)</f>
        <v>0</v>
      </c>
      <c r="Y331" s="190">
        <f>IFERROR(VLOOKUP(C331,PRESTAMOS!$BU$1:$CA$10000,7,0),0)</f>
        <v>0</v>
      </c>
      <c r="Z331" s="190">
        <f>IFERROR(VLOOKUP(C331,PRESTAMOS!$BM$1:$BS$10000,4,0),0)</f>
        <v>0</v>
      </c>
      <c r="AA331" s="189">
        <f>IFERROR(VLOOKUP(C331,AHORRO!$P$1:$S$10000,3,0),0)</f>
        <v>13040</v>
      </c>
    </row>
    <row r="332" spans="1:27" x14ac:dyDescent="0.2">
      <c r="A332" s="186">
        <v>1095911242</v>
      </c>
      <c r="B332" s="187" t="s">
        <v>73</v>
      </c>
      <c r="C332" s="188">
        <v>1095911242</v>
      </c>
      <c r="D332" s="189">
        <f>IFERROR(VLOOKUP(C332,AHORRO!$F$1:$I$10000,3,0),0)</f>
        <v>1008193</v>
      </c>
      <c r="E332" s="189">
        <f>IFERROR(VLOOKUP(C332,AHORRO!$A$1:$D$10000,3,0),0)</f>
        <v>491792</v>
      </c>
      <c r="F332" s="189">
        <f>IFERROR(VLOOKUP(C332,AHORRO!$K$1:$N$10000,3,0),0)</f>
        <v>908945</v>
      </c>
      <c r="G332" s="189">
        <f>IFERROR(VLOOKUP($C332,PRESTAMOS!$A$1:$C$10000,3,0),0)</f>
        <v>940126</v>
      </c>
      <c r="H332" s="189">
        <f>IFERROR(VLOOKUP(C332,PRESTAMOS!$I$1:$K$10000,3,0),0)</f>
        <v>40634</v>
      </c>
      <c r="I332" s="190">
        <f>IFERROR(VLOOKUP(C332,PRESTAMOS!$A$1:$G$10000,7,0),0)</f>
        <v>8</v>
      </c>
      <c r="J332" s="190" t="str">
        <f>IFERROR(VLOOKUP(C332,PRESTAMOS!$A$1:$G$10000,4,0),0)</f>
        <v>LIBRE INVERSION</v>
      </c>
      <c r="K332" s="189">
        <f>IFERROR(VLOOKUP(C332,PRESTAMOS!$Q$1:$W$10000,3,0),0)</f>
        <v>43867</v>
      </c>
      <c r="L332" s="189">
        <f>IFERROR(VLOOKUP(C332,PRESTAMOS!$Y$1:$AE$10000,3,0),0)</f>
        <v>417</v>
      </c>
      <c r="M332" s="190">
        <f>IFERROR(VLOOKUP(C332,PRESTAMOS!$Y$1:$AE$10000,7,0),0)</f>
        <v>1</v>
      </c>
      <c r="N332" s="190" t="str">
        <f>IFERROR(VLOOKUP(C332,PRESTAMOS!$Q$1:$T$10000,4,0),0)</f>
        <v>LIBRE INVERSION</v>
      </c>
      <c r="O332" s="189">
        <f>IFERROR(VLOOKUP(C332,PRESTAMOS!$AG$1:$AM$10000,3,0),0)</f>
        <v>540216</v>
      </c>
      <c r="P332" s="189">
        <f>IFERROR(VLOOKUP(C332,PRESTAMOS!$AO$1:$AU$10000,3,0),0)</f>
        <v>15920</v>
      </c>
      <c r="Q332" s="190">
        <f>IFERROR(VLOOKUP(C332,PRESTAMOS!$AO$1:$AU$10000,7,0),0)</f>
        <v>8</v>
      </c>
      <c r="R332" s="190" t="str">
        <f>IFERROR(VLOOKUP(C332,PRESTAMOS!$AG$1:$AM$10000,4,0),0)</f>
        <v>CREDITO NAVIDEÑO</v>
      </c>
      <c r="S332" s="189">
        <f>IFERROR(VLOOKUP(C332,PRESTAMOS!$AW$1:$BC$10000,3,0),0)</f>
        <v>184191</v>
      </c>
      <c r="T332" s="189">
        <f>IFERROR(VLOOKUP(C332,PRESTAMOS!$BE$1:$BK$10000,3,0),0)</f>
        <v>10663</v>
      </c>
      <c r="U332" s="188">
        <f>IFERROR(VLOOKUP(C332,PRESTAMOS!$BE$1:$BK$10000,7,0),0)</f>
        <v>11</v>
      </c>
      <c r="V332" s="190" t="str">
        <f>IFERROR(VLOOKUP(C332,PRESTAMOS!$AW$1:$BC$10000,4,0),0)</f>
        <v>LIBRE INVERSION</v>
      </c>
      <c r="W332" s="189">
        <f>IFERROR(VLOOKUP(C332,PRESTAMOS!$BM$1:$BS$10000,3,0),0)</f>
        <v>0</v>
      </c>
      <c r="X332" s="189">
        <f>IFERROR(VLOOKUP(C332,PRESTAMOS!$BU$1:$CA$10000,3,0),0)</f>
        <v>0</v>
      </c>
      <c r="Y332" s="190">
        <f>IFERROR(VLOOKUP(C332,PRESTAMOS!$BU$1:$CA$10000,7,0),0)</f>
        <v>0</v>
      </c>
      <c r="Z332" s="190">
        <f>IFERROR(VLOOKUP(C332,PRESTAMOS!$BM$1:$BS$10000,4,0),0)</f>
        <v>0</v>
      </c>
      <c r="AA332" s="189">
        <f>IFERROR(VLOOKUP(C332,AHORRO!$P$1:$S$10000,3,0),0)</f>
        <v>35050</v>
      </c>
    </row>
    <row r="333" spans="1:27" x14ac:dyDescent="0.2">
      <c r="A333" s="186" t="s">
        <v>204</v>
      </c>
      <c r="B333" s="187" t="s">
        <v>131</v>
      </c>
      <c r="C333" s="188">
        <v>91490682</v>
      </c>
      <c r="D333" s="189">
        <f>IFERROR(VLOOKUP(C333,AHORRO!$F$1:$I$10000,3,0),0)</f>
        <v>2059490</v>
      </c>
      <c r="E333" s="189">
        <f>IFERROR(VLOOKUP(C333,AHORRO!$A$1:$D$10000,3,0),0)</f>
        <v>144279</v>
      </c>
      <c r="F333" s="189">
        <f>IFERROR(VLOOKUP(C333,AHORRO!$K$1:$N$10000,3,0),0)</f>
        <v>1662737</v>
      </c>
      <c r="G333" s="189">
        <f>IFERROR(VLOOKUP($C333,PRESTAMOS!$A$1:$C$10000,3,0),0)</f>
        <v>11228902</v>
      </c>
      <c r="H333" s="189">
        <f>IFERROR(VLOOKUP(C333,PRESTAMOS!$I$1:$K$10000,3,0),0)</f>
        <v>1181870</v>
      </c>
      <c r="I333" s="190">
        <f>IFERROR(VLOOKUP(C333,PRESTAMOS!$A$1:$G$10000,7,0),0)</f>
        <v>33</v>
      </c>
      <c r="J333" s="190" t="str">
        <f>IFERROR(VLOOKUP(C333,PRESTAMOS!$A$1:$G$10000,4,0),0)</f>
        <v>VEHICULO</v>
      </c>
      <c r="K333" s="189">
        <f>IFERROR(VLOOKUP(C333,PRESTAMOS!$Q$1:$W$10000,3,0),0)</f>
        <v>284390</v>
      </c>
      <c r="L333" s="189">
        <f>IFERROR(VLOOKUP(C333,PRESTAMOS!$Y$1:$AE$10000,3,0),0)</f>
        <v>89</v>
      </c>
      <c r="M333" s="190">
        <f>IFERROR(VLOOKUP(C333,PRESTAMOS!$Y$1:$AE$10000,7,0),0)</f>
        <v>20</v>
      </c>
      <c r="N333" s="190" t="str">
        <f>IFERROR(VLOOKUP(C333,PRESTAMOS!$Q$1:$T$10000,4,0),0)</f>
        <v>VEHICULO</v>
      </c>
      <c r="O333" s="189">
        <f>IFERROR(VLOOKUP(C333,PRESTAMOS!$AG$1:$AM$10000,3,0),0)</f>
        <v>41400</v>
      </c>
      <c r="P333" s="189">
        <f>IFERROR(VLOOKUP(C333,PRESTAMOS!$AO$1:$AU$10000,3,0),0)</f>
        <v>8</v>
      </c>
      <c r="Q333" s="190">
        <f>IFERROR(VLOOKUP(C333,PRESTAMOS!$AO$1:$AU$10000,7,0),0)</f>
        <v>4</v>
      </c>
      <c r="R333" s="190" t="str">
        <f>IFERROR(VLOOKUP(C333,PRESTAMOS!$AG$1:$AM$10000,4,0),0)</f>
        <v>PLAN FUNERARIO</v>
      </c>
      <c r="S333" s="189">
        <f>IFERROR(VLOOKUP(C333,PRESTAMOS!$AW$1:$BC$10000,3,0),0)</f>
        <v>0</v>
      </c>
      <c r="T333" s="189">
        <f>IFERROR(VLOOKUP(C333,PRESTAMOS!$BE$1:$BK$10000,3,0),0)</f>
        <v>0</v>
      </c>
      <c r="U333" s="188">
        <f>IFERROR(VLOOKUP(C333,PRESTAMOS!$BE$1:$BK$10000,7,0),0)</f>
        <v>0</v>
      </c>
      <c r="V333" s="190">
        <f>IFERROR(VLOOKUP(C333,PRESTAMOS!$AW$1:$BC$10000,4,0),0)</f>
        <v>0</v>
      </c>
      <c r="W333" s="189">
        <f>IFERROR(VLOOKUP(C333,PRESTAMOS!$BM$1:$BS$10000,3,0),0)</f>
        <v>0</v>
      </c>
      <c r="X333" s="189">
        <f>IFERROR(VLOOKUP(C333,PRESTAMOS!$BU$1:$CA$10000,3,0),0)</f>
        <v>0</v>
      </c>
      <c r="Y333" s="190">
        <f>IFERROR(VLOOKUP(C333,PRESTAMOS!$BU$1:$CA$10000,7,0),0)</f>
        <v>0</v>
      </c>
      <c r="Z333" s="190">
        <f>IFERROR(VLOOKUP(C333,PRESTAMOS!$BM$1:$BS$10000,4,0),0)</f>
        <v>0</v>
      </c>
      <c r="AA333" s="189">
        <f>IFERROR(VLOOKUP(C333,AHORRO!$P$1:$S$10000,3,0),0)</f>
        <v>53900</v>
      </c>
    </row>
    <row r="334" spans="1:27" x14ac:dyDescent="0.2">
      <c r="A334" s="186">
        <v>1090393493</v>
      </c>
      <c r="B334" s="187" t="s">
        <v>367</v>
      </c>
      <c r="C334" s="188">
        <v>1090393493</v>
      </c>
      <c r="D334" s="189">
        <f>IFERROR(VLOOKUP(C334,AHORRO!$F$1:$I$10000,3,0),0)</f>
        <v>1464098</v>
      </c>
      <c r="E334" s="189">
        <f>IFERROR(VLOOKUP(C334,AHORRO!$A$1:$D$10000,3,0),0)</f>
        <v>0</v>
      </c>
      <c r="F334" s="189">
        <f>IFERROR(VLOOKUP(C334,AHORRO!$K$1:$N$10000,3,0),0)</f>
        <v>1402684</v>
      </c>
      <c r="G334" s="189">
        <f>IFERROR(VLOOKUP($C334,PRESTAMOS!$A$1:$C$10000,3,0),0)</f>
        <v>0</v>
      </c>
      <c r="H334" s="189">
        <f>IFERROR(VLOOKUP(C334,PRESTAMOS!$I$1:$K$10000,3,0),0)</f>
        <v>0</v>
      </c>
      <c r="I334" s="190">
        <f>IFERROR(VLOOKUP(C334,PRESTAMOS!$A$1:$G$10000,7,0),0)</f>
        <v>0</v>
      </c>
      <c r="J334" s="190">
        <f>IFERROR(VLOOKUP(C334,PRESTAMOS!$A$1:$G$10000,4,0),0)</f>
        <v>0</v>
      </c>
      <c r="K334" s="189">
        <f>IFERROR(VLOOKUP(C334,PRESTAMOS!$Q$1:$W$10000,3,0),0)</f>
        <v>0</v>
      </c>
      <c r="L334" s="189">
        <f>IFERROR(VLOOKUP(C334,PRESTAMOS!$Y$1:$AE$10000,3,0),0)</f>
        <v>0</v>
      </c>
      <c r="M334" s="190">
        <f>IFERROR(VLOOKUP(C334,PRESTAMOS!$Y$1:$AE$10000,7,0),0)</f>
        <v>0</v>
      </c>
      <c r="N334" s="190">
        <f>IFERROR(VLOOKUP(C334,PRESTAMOS!$Q$1:$T$10000,4,0),0)</f>
        <v>0</v>
      </c>
      <c r="O334" s="189">
        <f>IFERROR(VLOOKUP(C334,PRESTAMOS!$AG$1:$AM$10000,3,0),0)</f>
        <v>0</v>
      </c>
      <c r="P334" s="189">
        <f>IFERROR(VLOOKUP(C334,PRESTAMOS!$AO$1:$AU$10000,3,0),0)</f>
        <v>0</v>
      </c>
      <c r="Q334" s="190">
        <f>IFERROR(VLOOKUP(C334,PRESTAMOS!$AO$1:$AU$10000,7,0),0)</f>
        <v>0</v>
      </c>
      <c r="R334" s="190">
        <f>IFERROR(VLOOKUP(C334,PRESTAMOS!$AG$1:$AM$10000,4,0),0)</f>
        <v>0</v>
      </c>
      <c r="S334" s="189">
        <f>IFERROR(VLOOKUP(C334,PRESTAMOS!$AW$1:$BC$10000,3,0),0)</f>
        <v>0</v>
      </c>
      <c r="T334" s="189">
        <f>IFERROR(VLOOKUP(C334,PRESTAMOS!$BE$1:$BK$10000,3,0),0)</f>
        <v>0</v>
      </c>
      <c r="U334" s="188">
        <f>IFERROR(VLOOKUP(C334,PRESTAMOS!$BE$1:$BK$10000,7,0),0)</f>
        <v>0</v>
      </c>
      <c r="V334" s="190">
        <f>IFERROR(VLOOKUP(C334,PRESTAMOS!$AW$1:$BC$10000,4,0),0)</f>
        <v>0</v>
      </c>
      <c r="W334" s="189">
        <f>IFERROR(VLOOKUP(C334,PRESTAMOS!$BM$1:$BS$10000,3,0),0)</f>
        <v>0</v>
      </c>
      <c r="X334" s="189">
        <f>IFERROR(VLOOKUP(C334,PRESTAMOS!$BU$1:$CA$10000,3,0),0)</f>
        <v>0</v>
      </c>
      <c r="Y334" s="190">
        <f>IFERROR(VLOOKUP(C334,PRESTAMOS!$BU$1:$CA$10000,7,0),0)</f>
        <v>0</v>
      </c>
      <c r="Z334" s="190">
        <f>IFERROR(VLOOKUP(C334,PRESTAMOS!$BM$1:$BS$10000,4,0),0)</f>
        <v>0</v>
      </c>
      <c r="AA334" s="189">
        <f>IFERROR(VLOOKUP(C334,AHORRO!$P$1:$S$10000,3,0),0)</f>
        <v>32944</v>
      </c>
    </row>
    <row r="335" spans="1:27" x14ac:dyDescent="0.2">
      <c r="A335" s="173">
        <v>63490151</v>
      </c>
      <c r="B335" s="170" t="s">
        <v>518</v>
      </c>
      <c r="C335" s="192">
        <v>63490151</v>
      </c>
      <c r="D335" s="189">
        <f>IFERROR(VLOOKUP(C335,AHORRO!$F$1:$I$10000,3,0),0)</f>
        <v>415600</v>
      </c>
      <c r="E335" s="189">
        <f>IFERROR(VLOOKUP(C335,AHORRO!$A$1:$D$10000,3,0),0)</f>
        <v>0</v>
      </c>
      <c r="F335" s="189">
        <f>IFERROR(VLOOKUP(C335,AHORRO!$K$1:$N$10000,3,0),0)</f>
        <v>420807</v>
      </c>
      <c r="G335" s="189">
        <f>IFERROR(VLOOKUP($C335,PRESTAMOS!$A$1:$C$10000,3,0),0)</f>
        <v>5250146</v>
      </c>
      <c r="H335" s="189">
        <f>IFERROR(VLOOKUP(C335,PRESTAMOS!$I$1:$K$10000,3,0),0)</f>
        <v>1449588</v>
      </c>
      <c r="I335" s="190">
        <f>IFERROR(VLOOKUP(C335,PRESTAMOS!$A$1:$G$10000,7,0),0)</f>
        <v>101</v>
      </c>
      <c r="J335" s="190" t="str">
        <f>IFERROR(VLOOKUP(C335,PRESTAMOS!$A$1:$G$10000,4,0),0)</f>
        <v>LIBRE INVERSION</v>
      </c>
      <c r="K335" s="189">
        <f>IFERROR(VLOOKUP(C335,PRESTAMOS!$Q$1:$W$10000,3,0),0)</f>
        <v>0</v>
      </c>
      <c r="L335" s="189">
        <f>IFERROR(VLOOKUP(C335,PRESTAMOS!$Y$1:$AE$10000,3,0),0)</f>
        <v>0</v>
      </c>
      <c r="M335" s="190">
        <f>IFERROR(VLOOKUP(C335,PRESTAMOS!$Y$1:$AE$10000,7,0),0)</f>
        <v>0</v>
      </c>
      <c r="N335" s="190">
        <f>IFERROR(VLOOKUP(C335,PRESTAMOS!$Q$1:$T$10000,4,0),0)</f>
        <v>0</v>
      </c>
      <c r="O335" s="189">
        <f>IFERROR(VLOOKUP(C335,PRESTAMOS!$AG$1:$AM$10000,3,0),0)</f>
        <v>0</v>
      </c>
      <c r="P335" s="189">
        <f>IFERROR(VLOOKUP(C335,PRESTAMOS!$AO$1:$AU$10000,3,0),0)</f>
        <v>0</v>
      </c>
      <c r="Q335" s="190">
        <f>IFERROR(VLOOKUP(C335,PRESTAMOS!$AO$1:$AU$10000,7,0),0)</f>
        <v>0</v>
      </c>
      <c r="R335" s="190">
        <f>IFERROR(VLOOKUP(C335,PRESTAMOS!$AG$1:$AM$10000,4,0),0)</f>
        <v>0</v>
      </c>
      <c r="S335" s="189">
        <f>IFERROR(VLOOKUP(C335,PRESTAMOS!$AW$1:$BC$10000,3,0),0)</f>
        <v>0</v>
      </c>
      <c r="T335" s="189">
        <f>IFERROR(VLOOKUP(C335,PRESTAMOS!$BE$1:$BK$10000,3,0),0)</f>
        <v>0</v>
      </c>
      <c r="U335" s="188">
        <f>IFERROR(VLOOKUP(C335,PRESTAMOS!$BE$1:$BK$10000,7,0),0)</f>
        <v>0</v>
      </c>
      <c r="V335" s="190">
        <f>IFERROR(VLOOKUP(C335,PRESTAMOS!$AW$1:$BC$10000,4,0),0)</f>
        <v>0</v>
      </c>
      <c r="W335" s="189">
        <f>IFERROR(VLOOKUP(C335,PRESTAMOS!$BM$1:$BS$10000,3,0),0)</f>
        <v>0</v>
      </c>
      <c r="X335" s="189">
        <f>IFERROR(VLOOKUP(C335,PRESTAMOS!$BU$1:$CA$10000,3,0),0)</f>
        <v>0</v>
      </c>
      <c r="Y335" s="190">
        <f>IFERROR(VLOOKUP(C335,PRESTAMOS!$BU$1:$CA$10000,7,0),0)</f>
        <v>0</v>
      </c>
      <c r="Z335" s="190">
        <f>IFERROR(VLOOKUP(C335,PRESTAMOS!$BM$1:$BS$10000,4,0),0)</f>
        <v>0</v>
      </c>
      <c r="AA335" s="189">
        <f>IFERROR(VLOOKUP(C335,AHORRO!$P$1:$S$10000,3,0),0)</f>
        <v>8768</v>
      </c>
    </row>
    <row r="336" spans="1:27" x14ac:dyDescent="0.2">
      <c r="A336" s="193">
        <v>13748012</v>
      </c>
      <c r="B336" s="194" t="s">
        <v>694</v>
      </c>
      <c r="C336" s="195">
        <v>13748012</v>
      </c>
      <c r="D336" s="189">
        <f>IFERROR(VLOOKUP(C336,AHORRO!$F$1:$I$10000,3,0),0)</f>
        <v>151787</v>
      </c>
      <c r="E336" s="189">
        <f>IFERROR(VLOOKUP(C336,AHORRO!$A$1:$D$10000,3,0),0)</f>
        <v>0</v>
      </c>
      <c r="F336" s="189">
        <f>IFERROR(VLOOKUP(C336,AHORRO!$K$1:$N$10000,3,0),0)</f>
        <v>150000</v>
      </c>
      <c r="G336" s="189">
        <f>IFERROR(VLOOKUP($C336,PRESTAMOS!$A$1:$C$10000,3,0),0)</f>
        <v>0</v>
      </c>
      <c r="H336" s="189">
        <f>IFERROR(VLOOKUP(C336,PRESTAMOS!$I$1:$K$10000,3,0),0)</f>
        <v>0</v>
      </c>
      <c r="I336" s="190">
        <f>IFERROR(VLOOKUP(C336,PRESTAMOS!$A$1:$G$10000,7,0),0)</f>
        <v>0</v>
      </c>
      <c r="J336" s="190">
        <f>IFERROR(VLOOKUP(C336,PRESTAMOS!$A$1:$G$10000,4,0),0)</f>
        <v>0</v>
      </c>
      <c r="K336" s="189">
        <f>IFERROR(VLOOKUP(C336,PRESTAMOS!$Q$1:$W$10000,3,0),0)</f>
        <v>0</v>
      </c>
      <c r="L336" s="189">
        <f>IFERROR(VLOOKUP(C336,PRESTAMOS!$Y$1:$AE$10000,3,0),0)</f>
        <v>0</v>
      </c>
      <c r="M336" s="190">
        <f>IFERROR(VLOOKUP(C336,PRESTAMOS!$Y$1:$AE$10000,7,0),0)</f>
        <v>0</v>
      </c>
      <c r="N336" s="190">
        <f>IFERROR(VLOOKUP(C336,PRESTAMOS!$Q$1:$T$10000,4,0),0)</f>
        <v>0</v>
      </c>
      <c r="O336" s="189">
        <f>IFERROR(VLOOKUP(C336,PRESTAMOS!$AG$1:$AM$10000,3,0),0)</f>
        <v>0</v>
      </c>
      <c r="P336" s="189">
        <f>IFERROR(VLOOKUP(C336,PRESTAMOS!$AO$1:$AU$10000,3,0),0)</f>
        <v>0</v>
      </c>
      <c r="Q336" s="190">
        <f>IFERROR(VLOOKUP(C336,PRESTAMOS!$AO$1:$AU$10000,7,0),0)</f>
        <v>0</v>
      </c>
      <c r="R336" s="190">
        <f>IFERROR(VLOOKUP(C336,PRESTAMOS!$AG$1:$AM$10000,4,0),0)</f>
        <v>0</v>
      </c>
      <c r="S336" s="189">
        <f>IFERROR(VLOOKUP(C336,PRESTAMOS!$AW$1:$BC$10000,3,0),0)</f>
        <v>0</v>
      </c>
      <c r="T336" s="189">
        <f>IFERROR(VLOOKUP(C336,PRESTAMOS!$BE$1:$BK$10000,3,0),0)</f>
        <v>0</v>
      </c>
      <c r="U336" s="188">
        <f>IFERROR(VLOOKUP(C336,PRESTAMOS!$BE$1:$BK$10000,7,0),0)</f>
        <v>0</v>
      </c>
      <c r="V336" s="190">
        <f>IFERROR(VLOOKUP(C336,PRESTAMOS!$AW$1:$BC$10000,4,0),0)</f>
        <v>0</v>
      </c>
      <c r="W336" s="189">
        <f>IFERROR(VLOOKUP(C336,PRESTAMOS!$BM$1:$BS$10000,3,0),0)</f>
        <v>0</v>
      </c>
      <c r="X336" s="189">
        <f>IFERROR(VLOOKUP(C336,PRESTAMOS!$BU$1:$CA$10000,3,0),0)</f>
        <v>0</v>
      </c>
      <c r="Y336" s="190">
        <f>IFERROR(VLOOKUP(C336,PRESTAMOS!$BU$1:$CA$10000,7,0),0)</f>
        <v>0</v>
      </c>
      <c r="Z336" s="190">
        <f>IFERROR(VLOOKUP(C336,PRESTAMOS!$BM$1:$BS$10000,4,0),0)</f>
        <v>0</v>
      </c>
      <c r="AA336" s="189">
        <f>IFERROR(VLOOKUP(C336,AHORRO!$P$1:$S$10000,3,0),0)</f>
        <v>1787</v>
      </c>
    </row>
    <row r="337" spans="1:27" x14ac:dyDescent="0.2">
      <c r="A337" s="173">
        <v>1056553826</v>
      </c>
      <c r="B337" s="170" t="s">
        <v>475</v>
      </c>
      <c r="C337" s="192">
        <v>1056553826</v>
      </c>
      <c r="D337" s="189">
        <f>IFERROR(VLOOKUP(C337,AHORRO!$F$1:$I$10000,3,0),0)</f>
        <v>261172</v>
      </c>
      <c r="E337" s="189">
        <f>IFERROR(VLOOKUP(C337,AHORRO!$A$1:$D$10000,3,0),0)</f>
        <v>524231</v>
      </c>
      <c r="F337" s="189">
        <f>IFERROR(VLOOKUP(C337,AHORRO!$K$1:$N$10000,3,0),0)</f>
        <v>253373</v>
      </c>
      <c r="G337" s="189">
        <f>IFERROR(VLOOKUP($C337,PRESTAMOS!$A$1:$C$10000,3,0),0)</f>
        <v>0</v>
      </c>
      <c r="H337" s="189">
        <f>IFERROR(VLOOKUP(C337,PRESTAMOS!$I$1:$K$10000,3,0),0)</f>
        <v>0</v>
      </c>
      <c r="I337" s="190">
        <f>IFERROR(VLOOKUP(C337,PRESTAMOS!$A$1:$G$10000,7,0),0)</f>
        <v>0</v>
      </c>
      <c r="J337" s="190">
        <f>IFERROR(VLOOKUP(C337,PRESTAMOS!$A$1:$G$10000,4,0),0)</f>
        <v>0</v>
      </c>
      <c r="K337" s="189">
        <f>IFERROR(VLOOKUP(C337,PRESTAMOS!$Q$1:$W$10000,3,0),0)</f>
        <v>0</v>
      </c>
      <c r="L337" s="189">
        <f>IFERROR(VLOOKUP(C337,PRESTAMOS!$Y$1:$AE$10000,3,0),0)</f>
        <v>0</v>
      </c>
      <c r="M337" s="190">
        <f>IFERROR(VLOOKUP(C337,PRESTAMOS!$Y$1:$AE$10000,7,0),0)</f>
        <v>0</v>
      </c>
      <c r="N337" s="190">
        <f>IFERROR(VLOOKUP(C337,PRESTAMOS!$Q$1:$T$10000,4,0),0)</f>
        <v>0</v>
      </c>
      <c r="O337" s="189">
        <f>IFERROR(VLOOKUP(C337,PRESTAMOS!$AG$1:$AM$10000,3,0),0)</f>
        <v>0</v>
      </c>
      <c r="P337" s="189">
        <f>IFERROR(VLOOKUP(C337,PRESTAMOS!$AO$1:$AU$10000,3,0),0)</f>
        <v>0</v>
      </c>
      <c r="Q337" s="190">
        <f>IFERROR(VLOOKUP(C337,PRESTAMOS!$AO$1:$AU$10000,7,0),0)</f>
        <v>0</v>
      </c>
      <c r="R337" s="190">
        <f>IFERROR(VLOOKUP(C337,PRESTAMOS!$AG$1:$AM$10000,4,0),0)</f>
        <v>0</v>
      </c>
      <c r="S337" s="189">
        <f>IFERROR(VLOOKUP(C337,PRESTAMOS!$AW$1:$BC$10000,3,0),0)</f>
        <v>0</v>
      </c>
      <c r="T337" s="189">
        <f>IFERROR(VLOOKUP(C337,PRESTAMOS!$BE$1:$BK$10000,3,0),0)</f>
        <v>0</v>
      </c>
      <c r="U337" s="188">
        <f>IFERROR(VLOOKUP(C337,PRESTAMOS!$BE$1:$BK$10000,7,0),0)</f>
        <v>0</v>
      </c>
      <c r="V337" s="190">
        <f>IFERROR(VLOOKUP(C337,PRESTAMOS!$AW$1:$BC$10000,4,0),0)</f>
        <v>0</v>
      </c>
      <c r="W337" s="189">
        <f>IFERROR(VLOOKUP(C337,PRESTAMOS!$BM$1:$BS$10000,3,0),0)</f>
        <v>0</v>
      </c>
      <c r="X337" s="189">
        <f>IFERROR(VLOOKUP(C337,PRESTAMOS!$BU$1:$CA$10000,3,0),0)</f>
        <v>0</v>
      </c>
      <c r="Y337" s="190">
        <f>IFERROR(VLOOKUP(C337,PRESTAMOS!$BU$1:$CA$10000,7,0),0)</f>
        <v>0</v>
      </c>
      <c r="Z337" s="190">
        <f>IFERROR(VLOOKUP(C337,PRESTAMOS!$BM$1:$BS$10000,4,0),0)</f>
        <v>0</v>
      </c>
      <c r="AA337" s="189">
        <f>IFERROR(VLOOKUP(C337,AHORRO!$P$1:$S$10000,3,0),0)</f>
        <v>38601</v>
      </c>
    </row>
    <row r="338" spans="1:27" x14ac:dyDescent="0.2">
      <c r="A338" s="186" t="s">
        <v>227</v>
      </c>
      <c r="B338" s="187" t="s">
        <v>74</v>
      </c>
      <c r="C338" s="188">
        <v>91278415</v>
      </c>
      <c r="D338" s="189">
        <f>IFERROR(VLOOKUP(C338,AHORRO!$F$1:$I$10000,3,0),0)</f>
        <v>8454896</v>
      </c>
      <c r="E338" s="189">
        <f>IFERROR(VLOOKUP(C338,AHORRO!$A$1:$D$10000,3,0),0)</f>
        <v>2291522</v>
      </c>
      <c r="F338" s="189">
        <f>IFERROR(VLOOKUP(C338,AHORRO!$K$1:$N$10000,3,0),0)</f>
        <v>7148711</v>
      </c>
      <c r="G338" s="189">
        <f>IFERROR(VLOOKUP($C338,PRESTAMOS!$A$1:$C$10000,3,0),0)</f>
        <v>37400</v>
      </c>
      <c r="H338" s="189">
        <f>IFERROR(VLOOKUP(C338,PRESTAMOS!$I$1:$K$10000,3,0),0)</f>
        <v>8</v>
      </c>
      <c r="I338" s="190">
        <f>IFERROR(VLOOKUP(C338,PRESTAMOS!$A$1:$G$10000,7,0),0)</f>
        <v>4</v>
      </c>
      <c r="J338" s="190" t="str">
        <f>IFERROR(VLOOKUP(C338,PRESTAMOS!$A$1:$G$10000,4,0),0)</f>
        <v>PLAN FUNERARIO</v>
      </c>
      <c r="K338" s="189">
        <f>IFERROR(VLOOKUP(C338,PRESTAMOS!$Q$1:$W$10000,3,0),0)</f>
        <v>0</v>
      </c>
      <c r="L338" s="189">
        <f>IFERROR(VLOOKUP(C338,PRESTAMOS!$Y$1:$AE$10000,3,0),0)</f>
        <v>0</v>
      </c>
      <c r="M338" s="190">
        <f>IFERROR(VLOOKUP(C338,PRESTAMOS!$Y$1:$AE$10000,7,0),0)</f>
        <v>0</v>
      </c>
      <c r="N338" s="190">
        <f>IFERROR(VLOOKUP(C338,PRESTAMOS!$Q$1:$T$10000,4,0),0)</f>
        <v>0</v>
      </c>
      <c r="O338" s="189">
        <f>IFERROR(VLOOKUP(C338,PRESTAMOS!$AG$1:$AM$10000,3,0),0)</f>
        <v>0</v>
      </c>
      <c r="P338" s="189">
        <f>IFERROR(VLOOKUP(C338,PRESTAMOS!$AO$1:$AU$10000,3,0),0)</f>
        <v>0</v>
      </c>
      <c r="Q338" s="190">
        <f>IFERROR(VLOOKUP(C338,PRESTAMOS!$AO$1:$AU$10000,7,0),0)</f>
        <v>0</v>
      </c>
      <c r="R338" s="190">
        <f>IFERROR(VLOOKUP(C338,PRESTAMOS!$AG$1:$AM$10000,4,0),0)</f>
        <v>0</v>
      </c>
      <c r="S338" s="189">
        <f>IFERROR(VLOOKUP(C338,PRESTAMOS!$AW$1:$BC$10000,3,0),0)</f>
        <v>0</v>
      </c>
      <c r="T338" s="189">
        <f>IFERROR(VLOOKUP(C338,PRESTAMOS!$BE$1:$BK$10000,3,0),0)</f>
        <v>0</v>
      </c>
      <c r="U338" s="188">
        <f>IFERROR(VLOOKUP(C338,PRESTAMOS!$BE$1:$BK$10000,7,0),0)</f>
        <v>0</v>
      </c>
      <c r="V338" s="190">
        <f>IFERROR(VLOOKUP(C338,PRESTAMOS!$AW$1:$BC$10000,4,0),0)</f>
        <v>0</v>
      </c>
      <c r="W338" s="189">
        <f>IFERROR(VLOOKUP(C338,PRESTAMOS!$BM$1:$BS$10000,3,0),0)</f>
        <v>0</v>
      </c>
      <c r="X338" s="189">
        <f>IFERROR(VLOOKUP(C338,PRESTAMOS!$BU$1:$CA$10000,3,0),0)</f>
        <v>0</v>
      </c>
      <c r="Y338" s="190">
        <f>IFERROR(VLOOKUP(C338,PRESTAMOS!$BU$1:$CA$10000,7,0),0)</f>
        <v>0</v>
      </c>
      <c r="Z338" s="190">
        <f>IFERROR(VLOOKUP(C338,PRESTAMOS!$BM$1:$BS$10000,4,0),0)</f>
        <v>0</v>
      </c>
      <c r="AA338" s="189">
        <f>IFERROR(VLOOKUP(C338,AHORRO!$P$1:$S$10000,3,0),0)</f>
        <v>253393</v>
      </c>
    </row>
    <row r="339" spans="1:27" x14ac:dyDescent="0.2">
      <c r="A339" s="186" t="s">
        <v>205</v>
      </c>
      <c r="B339" s="187" t="s">
        <v>75</v>
      </c>
      <c r="C339" s="188">
        <v>91351437</v>
      </c>
      <c r="D339" s="189">
        <f>IFERROR(VLOOKUP(C339,AHORRO!$F$1:$I$10000,3,0),0)</f>
        <v>1928890</v>
      </c>
      <c r="E339" s="189">
        <f>IFERROR(VLOOKUP(C339,AHORRO!$A$1:$D$10000,3,0),0)</f>
        <v>203603</v>
      </c>
      <c r="F339" s="189">
        <f>IFERROR(VLOOKUP(C339,AHORRO!$K$1:$N$10000,3,0),0)</f>
        <v>1773862</v>
      </c>
      <c r="G339" s="189">
        <f>IFERROR(VLOOKUP($C339,PRESTAMOS!$A$1:$C$10000,3,0),0)</f>
        <v>2044989</v>
      </c>
      <c r="H339" s="189">
        <f>IFERROR(VLOOKUP(C339,PRESTAMOS!$I$1:$K$10000,3,0),0)</f>
        <v>118539</v>
      </c>
      <c r="I339" s="190">
        <f>IFERROR(VLOOKUP(C339,PRESTAMOS!$A$1:$G$10000,7,0),0)</f>
        <v>18</v>
      </c>
      <c r="J339" s="190" t="str">
        <f>IFERROR(VLOOKUP(C339,PRESTAMOS!$A$1:$G$10000,4,0),0)</f>
        <v>LIBRE INVERSION</v>
      </c>
      <c r="K339" s="189">
        <f>IFERROR(VLOOKUP(C339,PRESTAMOS!$Q$1:$W$10000,3,0),0)</f>
        <v>1755265</v>
      </c>
      <c r="L339" s="189">
        <f>IFERROR(VLOOKUP(C339,PRESTAMOS!$Y$1:$AE$10000,3,0),0)</f>
        <v>158179</v>
      </c>
      <c r="M339" s="190">
        <f>IFERROR(VLOOKUP(C339,PRESTAMOS!$Y$1:$AE$10000,7,0),0)</f>
        <v>26</v>
      </c>
      <c r="N339" s="190" t="str">
        <f>IFERROR(VLOOKUP(C339,PRESTAMOS!$Q$1:$T$10000,4,0),0)</f>
        <v>CREDITO NAVIDEÑO</v>
      </c>
      <c r="O339" s="189">
        <f>IFERROR(VLOOKUP(C339,PRESTAMOS!$AG$1:$AM$10000,3,0),0)</f>
        <v>0</v>
      </c>
      <c r="P339" s="189">
        <f>IFERROR(VLOOKUP(C339,PRESTAMOS!$AO$1:$AU$10000,3,0),0)</f>
        <v>0</v>
      </c>
      <c r="Q339" s="190">
        <f>IFERROR(VLOOKUP(C339,PRESTAMOS!$AO$1:$AU$10000,7,0),0)</f>
        <v>0</v>
      </c>
      <c r="R339" s="190">
        <f>IFERROR(VLOOKUP(C339,PRESTAMOS!$AG$1:$AM$10000,4,0),0)</f>
        <v>0</v>
      </c>
      <c r="S339" s="189">
        <f>IFERROR(VLOOKUP(C339,PRESTAMOS!$AW$1:$BC$10000,3,0),0)</f>
        <v>0</v>
      </c>
      <c r="T339" s="189">
        <f>IFERROR(VLOOKUP(C339,PRESTAMOS!$BE$1:$BK$10000,3,0),0)</f>
        <v>0</v>
      </c>
      <c r="U339" s="188">
        <f>IFERROR(VLOOKUP(C339,PRESTAMOS!$BE$1:$BK$10000,7,0),0)</f>
        <v>0</v>
      </c>
      <c r="V339" s="190">
        <f>IFERROR(VLOOKUP(C339,PRESTAMOS!$AW$1:$BC$10000,4,0),0)</f>
        <v>0</v>
      </c>
      <c r="W339" s="189">
        <f>IFERROR(VLOOKUP(C339,PRESTAMOS!$BM$1:$BS$10000,3,0),0)</f>
        <v>0</v>
      </c>
      <c r="X339" s="189">
        <f>IFERROR(VLOOKUP(C339,PRESTAMOS!$BU$1:$CA$10000,3,0),0)</f>
        <v>0</v>
      </c>
      <c r="Y339" s="190">
        <f>IFERROR(VLOOKUP(C339,PRESTAMOS!$BU$1:$CA$10000,7,0),0)</f>
        <v>0</v>
      </c>
      <c r="Z339" s="190">
        <f>IFERROR(VLOOKUP(C339,PRESTAMOS!$BM$1:$BS$10000,4,0),0)</f>
        <v>0</v>
      </c>
      <c r="AA339" s="189">
        <f>IFERROR(VLOOKUP(C339,AHORRO!$P$1:$S$10000,3,0),0)</f>
        <v>58964</v>
      </c>
    </row>
    <row r="340" spans="1:27" x14ac:dyDescent="0.2">
      <c r="A340" s="173">
        <v>37272532</v>
      </c>
      <c r="B340" s="170" t="s">
        <v>382</v>
      </c>
      <c r="C340" s="192">
        <v>37272532</v>
      </c>
      <c r="D340" s="189">
        <f>IFERROR(VLOOKUP(C340,AHORRO!$F$1:$I$10000,3,0),0)</f>
        <v>754993</v>
      </c>
      <c r="E340" s="189">
        <f>IFERROR(VLOOKUP(C340,AHORRO!$A$1:$D$10000,3,0),0)</f>
        <v>0</v>
      </c>
      <c r="F340" s="189">
        <f>IFERROR(VLOOKUP(C340,AHORRO!$K$1:$N$10000,3,0),0)</f>
        <v>723037</v>
      </c>
      <c r="G340" s="189">
        <f>IFERROR(VLOOKUP($C340,PRESTAMOS!$A$1:$C$10000,3,0),0)</f>
        <v>108667</v>
      </c>
      <c r="H340" s="189">
        <f>IFERROR(VLOOKUP(C340,PRESTAMOS!$I$1:$K$10000,3,0),0)</f>
        <v>3641</v>
      </c>
      <c r="I340" s="190">
        <f>IFERROR(VLOOKUP(C340,PRESTAMOS!$A$1:$G$10000,7,0),0)</f>
        <v>6</v>
      </c>
      <c r="J340" s="190" t="str">
        <f>IFERROR(VLOOKUP(C340,PRESTAMOS!$A$1:$G$10000,4,0),0)</f>
        <v>LIBRE INVERSION</v>
      </c>
      <c r="K340" s="189">
        <f>IFERROR(VLOOKUP(C340,PRESTAMOS!$Q$1:$W$10000,3,0),0)</f>
        <v>790800</v>
      </c>
      <c r="L340" s="189">
        <f>IFERROR(VLOOKUP(C340,PRESTAMOS!$Y$1:$AE$10000,3,0),0)</f>
        <v>146640</v>
      </c>
      <c r="M340" s="190">
        <f>IFERROR(VLOOKUP(C340,PRESTAMOS!$Y$1:$AE$10000,7,0),0)</f>
        <v>36</v>
      </c>
      <c r="N340" s="190" t="str">
        <f>IFERROR(VLOOKUP(C340,PRESTAMOS!$Q$1:$T$10000,4,0),0)</f>
        <v>LIBRE INVERSION</v>
      </c>
      <c r="O340" s="189">
        <f>IFERROR(VLOOKUP(C340,PRESTAMOS!$AG$1:$AM$10000,3,0),0)</f>
        <v>1000000</v>
      </c>
      <c r="P340" s="189">
        <f>IFERROR(VLOOKUP(C340,PRESTAMOS!$AO$1:$AU$10000,3,0),0)</f>
        <v>123052</v>
      </c>
      <c r="Q340" s="190">
        <f>IFERROR(VLOOKUP(C340,PRESTAMOS!$AO$1:$AU$10000,7,0),0)</f>
        <v>24</v>
      </c>
      <c r="R340" s="190" t="str">
        <f>IFERROR(VLOOKUP(C340,PRESTAMOS!$AG$1:$AM$10000,4,0),0)</f>
        <v>LIBRE INVERSION</v>
      </c>
      <c r="S340" s="189">
        <f>IFERROR(VLOOKUP(C340,PRESTAMOS!$AW$1:$BC$10000,3,0),0)</f>
        <v>0</v>
      </c>
      <c r="T340" s="189">
        <f>IFERROR(VLOOKUP(C340,PRESTAMOS!$BE$1:$BK$10000,3,0),0)</f>
        <v>0</v>
      </c>
      <c r="U340" s="188">
        <f>IFERROR(VLOOKUP(C340,PRESTAMOS!$BE$1:$BK$10000,7,0),0)</f>
        <v>0</v>
      </c>
      <c r="V340" s="190">
        <f>IFERROR(VLOOKUP(C340,PRESTAMOS!$AW$1:$BC$10000,4,0),0)</f>
        <v>0</v>
      </c>
      <c r="W340" s="189">
        <f>IFERROR(VLOOKUP(C340,PRESTAMOS!$BM$1:$BS$10000,3,0),0)</f>
        <v>0</v>
      </c>
      <c r="X340" s="189">
        <f>IFERROR(VLOOKUP(C340,PRESTAMOS!$BU$1:$CA$10000,3,0),0)</f>
        <v>0</v>
      </c>
      <c r="Y340" s="190">
        <f>IFERROR(VLOOKUP(C340,PRESTAMOS!$BU$1:$CA$10000,7,0),0)</f>
        <v>0</v>
      </c>
      <c r="Z340" s="190">
        <f>IFERROR(VLOOKUP(C340,PRESTAMOS!$BM$1:$BS$10000,4,0),0)</f>
        <v>0</v>
      </c>
      <c r="AA340" s="189">
        <f>IFERROR(VLOOKUP(C340,AHORRO!$P$1:$S$10000,3,0),0)</f>
        <v>16835</v>
      </c>
    </row>
    <row r="341" spans="1:27" x14ac:dyDescent="0.2">
      <c r="A341" s="186">
        <v>60395174</v>
      </c>
      <c r="B341" s="187" t="s">
        <v>502</v>
      </c>
      <c r="C341" s="188">
        <v>60395174</v>
      </c>
      <c r="D341" s="189">
        <f>IFERROR(VLOOKUP(C341,AHORRO!$F$1:$I$10000,3,0),0)</f>
        <v>709095</v>
      </c>
      <c r="E341" s="189">
        <f>IFERROR(VLOOKUP(C341,AHORRO!$A$1:$D$10000,3,0),0)</f>
        <v>30680</v>
      </c>
      <c r="F341" s="189">
        <f>IFERROR(VLOOKUP(C341,AHORRO!$K$1:$N$10000,3,0),0)</f>
        <v>689850</v>
      </c>
      <c r="G341" s="189">
        <f>IFERROR(VLOOKUP($C341,PRESTAMOS!$A$1:$C$10000,3,0),0)</f>
        <v>866010</v>
      </c>
      <c r="H341" s="189">
        <f>IFERROR(VLOOKUP(C341,PRESTAMOS!$I$1:$K$10000,3,0),0)</f>
        <v>281962</v>
      </c>
      <c r="I341" s="190">
        <f>IFERROR(VLOOKUP(C341,PRESTAMOS!$A$1:$G$10000,7,0),0)</f>
        <v>98</v>
      </c>
      <c r="J341" s="190" t="str">
        <f>IFERROR(VLOOKUP(C341,PRESTAMOS!$A$1:$G$10000,4,0),0)</f>
        <v>MEJORAS LOCATIVAS</v>
      </c>
      <c r="K341" s="189">
        <f>IFERROR(VLOOKUP(C341,PRESTAMOS!$Q$1:$W$10000,3,0),0)</f>
        <v>1353927</v>
      </c>
      <c r="L341" s="189">
        <f>IFERROR(VLOOKUP(C341,PRESTAMOS!$Y$1:$AE$10000,3,0),0)</f>
        <v>208473</v>
      </c>
      <c r="M341" s="190">
        <f>IFERROR(VLOOKUP(C341,PRESTAMOS!$Y$1:$AE$10000,7,0),0)</f>
        <v>30</v>
      </c>
      <c r="N341" s="190" t="str">
        <f>IFERROR(VLOOKUP(C341,PRESTAMOS!$Q$1:$T$10000,4,0),0)</f>
        <v>LIBRE INVERSION</v>
      </c>
      <c r="O341" s="189">
        <f>IFERROR(VLOOKUP(C341,PRESTAMOS!$AG$1:$AM$10000,3,0),0)</f>
        <v>0</v>
      </c>
      <c r="P341" s="189">
        <f>IFERROR(VLOOKUP(C341,PRESTAMOS!$AO$1:$AU$10000,3,0),0)</f>
        <v>0</v>
      </c>
      <c r="Q341" s="190">
        <f>IFERROR(VLOOKUP(C341,PRESTAMOS!$AO$1:$AU$10000,7,0),0)</f>
        <v>0</v>
      </c>
      <c r="R341" s="190">
        <f>IFERROR(VLOOKUP(C341,PRESTAMOS!$AG$1:$AM$10000,4,0),0)</f>
        <v>0</v>
      </c>
      <c r="S341" s="189">
        <f>IFERROR(VLOOKUP(C341,PRESTAMOS!$AW$1:$BC$10000,3,0),0)</f>
        <v>0</v>
      </c>
      <c r="T341" s="189">
        <f>IFERROR(VLOOKUP(C341,PRESTAMOS!$BE$1:$BK$10000,3,0),0)</f>
        <v>0</v>
      </c>
      <c r="U341" s="188">
        <f>IFERROR(VLOOKUP(C341,PRESTAMOS!$BE$1:$BK$10000,7,0),0)</f>
        <v>0</v>
      </c>
      <c r="V341" s="190">
        <f>IFERROR(VLOOKUP(C341,PRESTAMOS!$AW$1:$BC$10000,4,0),0)</f>
        <v>0</v>
      </c>
      <c r="W341" s="189">
        <f>IFERROR(VLOOKUP(C341,PRESTAMOS!$BM$1:$BS$10000,3,0),0)</f>
        <v>0</v>
      </c>
      <c r="X341" s="189">
        <f>IFERROR(VLOOKUP(C341,PRESTAMOS!$BU$1:$CA$10000,3,0),0)</f>
        <v>0</v>
      </c>
      <c r="Y341" s="190">
        <f>IFERROR(VLOOKUP(C341,PRESTAMOS!$BU$1:$CA$10000,7,0),0)</f>
        <v>0</v>
      </c>
      <c r="Z341" s="190">
        <f>IFERROR(VLOOKUP(C341,PRESTAMOS!$BM$1:$BS$10000,4,0),0)</f>
        <v>0</v>
      </c>
      <c r="AA341" s="189">
        <f>IFERROR(VLOOKUP(C341,AHORRO!$P$1:$S$10000,3,0),0)</f>
        <v>16395</v>
      </c>
    </row>
    <row r="342" spans="1:27" x14ac:dyDescent="0.2">
      <c r="A342" s="173">
        <v>1090465695</v>
      </c>
      <c r="B342" s="170" t="s">
        <v>540</v>
      </c>
      <c r="C342" s="192">
        <v>1090465695</v>
      </c>
      <c r="D342" s="189">
        <f>IFERROR(VLOOKUP(C342,AHORRO!$F$1:$I$10000,3,0),0)</f>
        <v>282354</v>
      </c>
      <c r="E342" s="189">
        <f>IFERROR(VLOOKUP(C342,AHORRO!$A$1:$D$10000,3,0),0)</f>
        <v>283198</v>
      </c>
      <c r="F342" s="189">
        <f>IFERROR(VLOOKUP(C342,AHORRO!$K$1:$N$10000,3,0),0)</f>
        <v>275700</v>
      </c>
      <c r="G342" s="189">
        <f>IFERROR(VLOOKUP($C342,PRESTAMOS!$A$1:$C$10000,3,0),0)</f>
        <v>0</v>
      </c>
      <c r="H342" s="189">
        <f>IFERROR(VLOOKUP(C342,PRESTAMOS!$I$1:$K$10000,3,0),0)</f>
        <v>0</v>
      </c>
      <c r="I342" s="190">
        <f>IFERROR(VLOOKUP(C342,PRESTAMOS!$A$1:$G$10000,7,0),0)</f>
        <v>0</v>
      </c>
      <c r="J342" s="190">
        <f>IFERROR(VLOOKUP(C342,PRESTAMOS!$A$1:$G$10000,4,0),0)</f>
        <v>0</v>
      </c>
      <c r="K342" s="189">
        <f>IFERROR(VLOOKUP(C342,PRESTAMOS!$Q$1:$W$10000,3,0),0)</f>
        <v>0</v>
      </c>
      <c r="L342" s="189">
        <f>IFERROR(VLOOKUP(C342,PRESTAMOS!$Y$1:$AE$10000,3,0),0)</f>
        <v>0</v>
      </c>
      <c r="M342" s="190">
        <f>IFERROR(VLOOKUP(C342,PRESTAMOS!$Y$1:$AE$10000,7,0),0)</f>
        <v>0</v>
      </c>
      <c r="N342" s="190">
        <f>IFERROR(VLOOKUP(C342,PRESTAMOS!$Q$1:$T$10000,4,0),0)</f>
        <v>0</v>
      </c>
      <c r="O342" s="189">
        <f>IFERROR(VLOOKUP(C342,PRESTAMOS!$AG$1:$AM$10000,3,0),0)</f>
        <v>0</v>
      </c>
      <c r="P342" s="189">
        <f>IFERROR(VLOOKUP(C342,PRESTAMOS!$AO$1:$AU$10000,3,0),0)</f>
        <v>0</v>
      </c>
      <c r="Q342" s="190">
        <f>IFERROR(VLOOKUP(C342,PRESTAMOS!$AO$1:$AU$10000,7,0),0)</f>
        <v>0</v>
      </c>
      <c r="R342" s="190">
        <f>IFERROR(VLOOKUP(C342,PRESTAMOS!$AG$1:$AM$10000,4,0),0)</f>
        <v>0</v>
      </c>
      <c r="S342" s="189">
        <f>IFERROR(VLOOKUP(C342,PRESTAMOS!$AW$1:$BC$10000,3,0),0)</f>
        <v>0</v>
      </c>
      <c r="T342" s="189">
        <f>IFERROR(VLOOKUP(C342,PRESTAMOS!$BE$1:$BK$10000,3,0),0)</f>
        <v>0</v>
      </c>
      <c r="U342" s="188">
        <f>IFERROR(VLOOKUP(C342,PRESTAMOS!$BE$1:$BK$10000,7,0),0)</f>
        <v>0</v>
      </c>
      <c r="V342" s="190">
        <f>IFERROR(VLOOKUP(C342,PRESTAMOS!$AW$1:$BC$10000,4,0),0)</f>
        <v>0</v>
      </c>
      <c r="W342" s="189">
        <f>IFERROR(VLOOKUP(C342,PRESTAMOS!$BM$1:$BS$10000,3,0),0)</f>
        <v>0</v>
      </c>
      <c r="X342" s="189">
        <f>IFERROR(VLOOKUP(C342,PRESTAMOS!$BU$1:$CA$10000,3,0),0)</f>
        <v>0</v>
      </c>
      <c r="Y342" s="190">
        <f>IFERROR(VLOOKUP(C342,PRESTAMOS!$BU$1:$CA$10000,7,0),0)</f>
        <v>0</v>
      </c>
      <c r="Z342" s="190">
        <f>IFERROR(VLOOKUP(C342,PRESTAMOS!$BM$1:$BS$10000,4,0),0)</f>
        <v>0</v>
      </c>
      <c r="AA342" s="189">
        <f>IFERROR(VLOOKUP(C342,AHORRO!$P$1:$S$10000,3,0),0)</f>
        <v>12366</v>
      </c>
    </row>
    <row r="343" spans="1:27" x14ac:dyDescent="0.2">
      <c r="A343" s="173">
        <v>46377064</v>
      </c>
      <c r="B343" s="170" t="s">
        <v>569</v>
      </c>
      <c r="C343" s="192">
        <v>46377064</v>
      </c>
      <c r="D343" s="189">
        <f>IFERROR(VLOOKUP(C343,AHORRO!$F$1:$I$10000,3,0),0)</f>
        <v>171198</v>
      </c>
      <c r="E343" s="189">
        <f>IFERROR(VLOOKUP(C343,AHORRO!$A$1:$D$10000,3,0),0)</f>
        <v>0</v>
      </c>
      <c r="F343" s="189">
        <f>IFERROR(VLOOKUP(C343,AHORRO!$K$1:$N$10000,3,0),0)</f>
        <v>168150</v>
      </c>
      <c r="G343" s="189">
        <f>IFERROR(VLOOKUP($C343,PRESTAMOS!$A$1:$C$10000,3,0),0)</f>
        <v>800000</v>
      </c>
      <c r="H343" s="189">
        <f>IFERROR(VLOOKUP(C343,PRESTAMOS!$I$1:$K$10000,3,0),0)</f>
        <v>98441</v>
      </c>
      <c r="I343" s="190">
        <f>IFERROR(VLOOKUP(C343,PRESTAMOS!$A$1:$G$10000,7,0),0)</f>
        <v>24</v>
      </c>
      <c r="J343" s="190" t="str">
        <f>IFERROR(VLOOKUP(C343,PRESTAMOS!$A$1:$G$10000,4,0),0)</f>
        <v>LIBRE INVERSION</v>
      </c>
      <c r="K343" s="189">
        <f>IFERROR(VLOOKUP(C343,PRESTAMOS!$Q$1:$W$10000,3,0),0)</f>
        <v>0</v>
      </c>
      <c r="L343" s="189">
        <f>IFERROR(VLOOKUP(C343,PRESTAMOS!$Y$1:$AE$10000,3,0),0)</f>
        <v>0</v>
      </c>
      <c r="M343" s="190">
        <f>IFERROR(VLOOKUP(C343,PRESTAMOS!$Y$1:$AE$10000,7,0),0)</f>
        <v>0</v>
      </c>
      <c r="N343" s="190">
        <f>IFERROR(VLOOKUP(C343,PRESTAMOS!$Q$1:$T$10000,4,0),0)</f>
        <v>0</v>
      </c>
      <c r="O343" s="189">
        <f>IFERROR(VLOOKUP(C343,PRESTAMOS!$AG$1:$AM$10000,3,0),0)</f>
        <v>0</v>
      </c>
      <c r="P343" s="189">
        <f>IFERROR(VLOOKUP(C343,PRESTAMOS!$AO$1:$AU$10000,3,0),0)</f>
        <v>0</v>
      </c>
      <c r="Q343" s="190">
        <f>IFERROR(VLOOKUP(C343,PRESTAMOS!$AO$1:$AU$10000,7,0),0)</f>
        <v>0</v>
      </c>
      <c r="R343" s="190">
        <f>IFERROR(VLOOKUP(C343,PRESTAMOS!$AG$1:$AM$10000,4,0),0)</f>
        <v>0</v>
      </c>
      <c r="S343" s="189">
        <f>IFERROR(VLOOKUP(C343,PRESTAMOS!$AW$1:$BC$10000,3,0),0)</f>
        <v>0</v>
      </c>
      <c r="T343" s="189">
        <f>IFERROR(VLOOKUP(C343,PRESTAMOS!$BE$1:$BK$10000,3,0),0)</f>
        <v>0</v>
      </c>
      <c r="U343" s="188">
        <f>IFERROR(VLOOKUP(C343,PRESTAMOS!$BE$1:$BK$10000,7,0),0)</f>
        <v>0</v>
      </c>
      <c r="V343" s="190">
        <f>IFERROR(VLOOKUP(C343,PRESTAMOS!$AW$1:$BC$10000,4,0),0)</f>
        <v>0</v>
      </c>
      <c r="W343" s="189">
        <f>IFERROR(VLOOKUP(C343,PRESTAMOS!$BM$1:$BS$10000,3,0),0)</f>
        <v>0</v>
      </c>
      <c r="X343" s="189">
        <f>IFERROR(VLOOKUP(C343,PRESTAMOS!$BU$1:$CA$10000,3,0),0)</f>
        <v>0</v>
      </c>
      <c r="Y343" s="190">
        <f>IFERROR(VLOOKUP(C343,PRESTAMOS!$BU$1:$CA$10000,7,0),0)</f>
        <v>0</v>
      </c>
      <c r="Z343" s="190">
        <f>IFERROR(VLOOKUP(C343,PRESTAMOS!$BM$1:$BS$10000,4,0),0)</f>
        <v>0</v>
      </c>
      <c r="AA343" s="189">
        <f>IFERROR(VLOOKUP(C343,AHORRO!$P$1:$S$10000,3,0),0)</f>
        <v>3519</v>
      </c>
    </row>
    <row r="344" spans="1:27" x14ac:dyDescent="0.2">
      <c r="A344" s="173">
        <v>49771531</v>
      </c>
      <c r="B344" s="170" t="s">
        <v>667</v>
      </c>
      <c r="C344" s="192">
        <v>49771531</v>
      </c>
      <c r="D344" s="189">
        <f>IFERROR(VLOOKUP(C344,AHORRO!$F$1:$I$10000,3,0),0)</f>
        <v>75801</v>
      </c>
      <c r="E344" s="189">
        <f>IFERROR(VLOOKUP(C344,AHORRO!$A$1:$D$10000,3,0),0)</f>
        <v>252850</v>
      </c>
      <c r="F344" s="189">
        <f>IFERROR(VLOOKUP(C344,AHORRO!$K$1:$N$10000,3,0),0)</f>
        <v>75000</v>
      </c>
      <c r="G344" s="189">
        <f>IFERROR(VLOOKUP($C344,PRESTAMOS!$A$1:$C$10000,3,0),0)</f>
        <v>0</v>
      </c>
      <c r="H344" s="189">
        <f>IFERROR(VLOOKUP(C344,PRESTAMOS!$I$1:$K$10000,3,0),0)</f>
        <v>0</v>
      </c>
      <c r="I344" s="190">
        <f>IFERROR(VLOOKUP(C344,PRESTAMOS!$A$1:$G$10000,7,0),0)</f>
        <v>0</v>
      </c>
      <c r="J344" s="190">
        <f>IFERROR(VLOOKUP(C344,PRESTAMOS!$A$1:$G$10000,4,0),0)</f>
        <v>0</v>
      </c>
      <c r="K344" s="189">
        <f>IFERROR(VLOOKUP(C344,PRESTAMOS!$Q$1:$W$10000,3,0),0)</f>
        <v>0</v>
      </c>
      <c r="L344" s="189">
        <f>IFERROR(VLOOKUP(C344,PRESTAMOS!$Y$1:$AE$10000,3,0),0)</f>
        <v>0</v>
      </c>
      <c r="M344" s="190">
        <f>IFERROR(VLOOKUP(C344,PRESTAMOS!$Y$1:$AE$10000,7,0),0)</f>
        <v>0</v>
      </c>
      <c r="N344" s="190">
        <f>IFERROR(VLOOKUP(C344,PRESTAMOS!$Q$1:$T$10000,4,0),0)</f>
        <v>0</v>
      </c>
      <c r="O344" s="189">
        <f>IFERROR(VLOOKUP(C344,PRESTAMOS!$AG$1:$AM$10000,3,0),0)</f>
        <v>0</v>
      </c>
      <c r="P344" s="189">
        <f>IFERROR(VLOOKUP(C344,PRESTAMOS!$AO$1:$AU$10000,3,0),0)</f>
        <v>0</v>
      </c>
      <c r="Q344" s="190">
        <f>IFERROR(VLOOKUP(C344,PRESTAMOS!$AO$1:$AU$10000,7,0),0)</f>
        <v>0</v>
      </c>
      <c r="R344" s="190">
        <f>IFERROR(VLOOKUP(C344,PRESTAMOS!$AG$1:$AM$10000,4,0),0)</f>
        <v>0</v>
      </c>
      <c r="S344" s="189">
        <f>IFERROR(VLOOKUP(C344,PRESTAMOS!$AW$1:$BC$10000,3,0),0)</f>
        <v>0</v>
      </c>
      <c r="T344" s="189">
        <f>IFERROR(VLOOKUP(C344,PRESTAMOS!$BE$1:$BK$10000,3,0),0)</f>
        <v>0</v>
      </c>
      <c r="U344" s="188">
        <f>IFERROR(VLOOKUP(C344,PRESTAMOS!$BE$1:$BK$10000,7,0),0)</f>
        <v>0</v>
      </c>
      <c r="V344" s="190">
        <f>IFERROR(VLOOKUP(C344,PRESTAMOS!$AW$1:$BC$10000,4,0),0)</f>
        <v>0</v>
      </c>
      <c r="W344" s="189">
        <f>IFERROR(VLOOKUP(C344,PRESTAMOS!$BM$1:$BS$10000,3,0),0)</f>
        <v>0</v>
      </c>
      <c r="X344" s="189">
        <f>IFERROR(VLOOKUP(C344,PRESTAMOS!$BU$1:$CA$10000,3,0),0)</f>
        <v>0</v>
      </c>
      <c r="Y344" s="190">
        <f>IFERROR(VLOOKUP(C344,PRESTAMOS!$BU$1:$CA$10000,7,0),0)</f>
        <v>0</v>
      </c>
      <c r="Z344" s="190">
        <f>IFERROR(VLOOKUP(C344,PRESTAMOS!$BM$1:$BS$10000,4,0),0)</f>
        <v>0</v>
      </c>
      <c r="AA344" s="189">
        <f>IFERROR(VLOOKUP(C344,AHORRO!$P$1:$S$10000,3,0),0)</f>
        <v>3651</v>
      </c>
    </row>
    <row r="345" spans="1:27" x14ac:dyDescent="0.2">
      <c r="A345" s="173">
        <v>37946364</v>
      </c>
      <c r="B345" s="170" t="s">
        <v>542</v>
      </c>
      <c r="C345" s="192">
        <v>37946364</v>
      </c>
      <c r="D345" s="189">
        <f>IFERROR(VLOOKUP(C345,AHORRO!$F$1:$I$10000,3,0),0)</f>
        <v>146623</v>
      </c>
      <c r="E345" s="189">
        <f>IFERROR(VLOOKUP(C345,AHORRO!$A$1:$D$10000,3,0),0)</f>
        <v>0</v>
      </c>
      <c r="F345" s="189">
        <f>IFERROR(VLOOKUP(C345,AHORRO!$K$1:$N$10000,3,0),0)</f>
        <v>143000</v>
      </c>
      <c r="G345" s="189">
        <f>IFERROR(VLOOKUP($C345,PRESTAMOS!$A$1:$C$10000,3,0),0)</f>
        <v>106660</v>
      </c>
      <c r="H345" s="189">
        <f>IFERROR(VLOOKUP(C345,PRESTAMOS!$I$1:$K$10000,3,0),0)</f>
        <v>5650</v>
      </c>
      <c r="I345" s="190">
        <f>IFERROR(VLOOKUP(C345,PRESTAMOS!$A$1:$G$10000,7,0),0)</f>
        <v>10</v>
      </c>
      <c r="J345" s="190" t="str">
        <f>IFERROR(VLOOKUP(C345,PRESTAMOS!$A$1:$G$10000,4,0),0)</f>
        <v>LIBRE INVERSION</v>
      </c>
      <c r="K345" s="189">
        <f>IFERROR(VLOOKUP(C345,PRESTAMOS!$Q$1:$W$10000,3,0),0)</f>
        <v>130000</v>
      </c>
      <c r="L345" s="189">
        <f>IFERROR(VLOOKUP(C345,PRESTAMOS!$Y$1:$AE$10000,3,0),0)</f>
        <v>8808</v>
      </c>
      <c r="M345" s="190">
        <f>IFERROR(VLOOKUP(C345,PRESTAMOS!$Y$1:$AE$10000,7,0),0)</f>
        <v>13</v>
      </c>
      <c r="N345" s="190" t="str">
        <f>IFERROR(VLOOKUP(C345,PRESTAMOS!$Q$1:$T$10000,4,0),0)</f>
        <v>LIBRE INVERSION</v>
      </c>
      <c r="O345" s="189">
        <f>IFERROR(VLOOKUP(C345,PRESTAMOS!$AG$1:$AM$10000,3,0),0)</f>
        <v>0</v>
      </c>
      <c r="P345" s="189">
        <f>IFERROR(VLOOKUP(C345,PRESTAMOS!$AO$1:$AU$10000,3,0),0)</f>
        <v>0</v>
      </c>
      <c r="Q345" s="190">
        <f>IFERROR(VLOOKUP(C345,PRESTAMOS!$AO$1:$AU$10000,7,0),0)</f>
        <v>0</v>
      </c>
      <c r="R345" s="190">
        <f>IFERROR(VLOOKUP(C345,PRESTAMOS!$AG$1:$AM$10000,4,0),0)</f>
        <v>0</v>
      </c>
      <c r="S345" s="189">
        <f>IFERROR(VLOOKUP(C345,PRESTAMOS!$AW$1:$BC$10000,3,0),0)</f>
        <v>0</v>
      </c>
      <c r="T345" s="189">
        <f>IFERROR(VLOOKUP(C345,PRESTAMOS!$BE$1:$BK$10000,3,0),0)</f>
        <v>0</v>
      </c>
      <c r="U345" s="188">
        <f>IFERROR(VLOOKUP(C345,PRESTAMOS!$BE$1:$BK$10000,7,0),0)</f>
        <v>0</v>
      </c>
      <c r="V345" s="190">
        <f>IFERROR(VLOOKUP(C345,PRESTAMOS!$AW$1:$BC$10000,4,0),0)</f>
        <v>0</v>
      </c>
      <c r="W345" s="189">
        <f>IFERROR(VLOOKUP(C345,PRESTAMOS!$BM$1:$BS$10000,3,0),0)</f>
        <v>0</v>
      </c>
      <c r="X345" s="189">
        <f>IFERROR(VLOOKUP(C345,PRESTAMOS!$BU$1:$CA$10000,3,0),0)</f>
        <v>0</v>
      </c>
      <c r="Y345" s="190">
        <f>IFERROR(VLOOKUP(C345,PRESTAMOS!$BU$1:$CA$10000,7,0),0)</f>
        <v>0</v>
      </c>
      <c r="Z345" s="190">
        <f>IFERROR(VLOOKUP(C345,PRESTAMOS!$BM$1:$BS$10000,4,0),0)</f>
        <v>0</v>
      </c>
      <c r="AA345" s="189">
        <f>IFERROR(VLOOKUP(C345,AHORRO!$P$1:$S$10000,3,0),0)</f>
        <v>3118</v>
      </c>
    </row>
    <row r="346" spans="1:27" x14ac:dyDescent="0.2">
      <c r="A346" s="186">
        <v>37746784</v>
      </c>
      <c r="B346" s="187" t="s">
        <v>358</v>
      </c>
      <c r="C346" s="188">
        <v>37746784</v>
      </c>
      <c r="D346" s="189">
        <f>IFERROR(VLOOKUP(C346,AHORRO!$F$1:$I$10000,3,0),0)</f>
        <v>585635</v>
      </c>
      <c r="E346" s="189">
        <f>IFERROR(VLOOKUP(C346,AHORRO!$A$1:$D$10000,3,0),0)</f>
        <v>883594</v>
      </c>
      <c r="F346" s="189">
        <f>IFERROR(VLOOKUP(C346,AHORRO!$K$1:$N$10000,3,0),0)</f>
        <v>561074</v>
      </c>
      <c r="G346" s="189">
        <f>IFERROR(VLOOKUP($C346,PRESTAMOS!$A$1:$C$10000,3,0),0)</f>
        <v>349289</v>
      </c>
      <c r="H346" s="189">
        <f>IFERROR(VLOOKUP(C346,PRESTAMOS!$I$1:$K$10000,3,0),0)</f>
        <v>4985</v>
      </c>
      <c r="I346" s="190">
        <f>IFERROR(VLOOKUP(C346,PRESTAMOS!$A$1:$G$10000,7,0),0)</f>
        <v>2</v>
      </c>
      <c r="J346" s="190" t="str">
        <f>IFERROR(VLOOKUP(C346,PRESTAMOS!$A$1:$G$10000,4,0),0)</f>
        <v>LIBRE INVERSION</v>
      </c>
      <c r="K346" s="189">
        <f>IFERROR(VLOOKUP(C346,PRESTAMOS!$Q$1:$W$10000,3,0),0)</f>
        <v>0</v>
      </c>
      <c r="L346" s="189">
        <f>IFERROR(VLOOKUP(C346,PRESTAMOS!$Y$1:$AE$10000,3,0),0)</f>
        <v>0</v>
      </c>
      <c r="M346" s="190">
        <f>IFERROR(VLOOKUP(C346,PRESTAMOS!$Y$1:$AE$10000,7,0),0)</f>
        <v>0</v>
      </c>
      <c r="N346" s="190">
        <f>IFERROR(VLOOKUP(C346,PRESTAMOS!$Q$1:$T$10000,4,0),0)</f>
        <v>0</v>
      </c>
      <c r="O346" s="189">
        <f>IFERROR(VLOOKUP(C346,PRESTAMOS!$AG$1:$AM$10000,3,0),0)</f>
        <v>0</v>
      </c>
      <c r="P346" s="189">
        <f>IFERROR(VLOOKUP(C346,PRESTAMOS!$AO$1:$AU$10000,3,0),0)</f>
        <v>0</v>
      </c>
      <c r="Q346" s="190">
        <f>IFERROR(VLOOKUP(C346,PRESTAMOS!$AO$1:$AU$10000,7,0),0)</f>
        <v>0</v>
      </c>
      <c r="R346" s="190">
        <f>IFERROR(VLOOKUP(C346,PRESTAMOS!$AG$1:$AM$10000,4,0),0)</f>
        <v>0</v>
      </c>
      <c r="S346" s="189">
        <f>IFERROR(VLOOKUP(C346,PRESTAMOS!$AW$1:$BC$10000,3,0),0)</f>
        <v>0</v>
      </c>
      <c r="T346" s="189">
        <f>IFERROR(VLOOKUP(C346,PRESTAMOS!$BE$1:$BK$10000,3,0),0)</f>
        <v>0</v>
      </c>
      <c r="U346" s="188">
        <f>IFERROR(VLOOKUP(C346,PRESTAMOS!$BE$1:$BK$10000,7,0),0)</f>
        <v>0</v>
      </c>
      <c r="V346" s="190">
        <f>IFERROR(VLOOKUP(C346,PRESTAMOS!$AW$1:$BC$10000,4,0),0)</f>
        <v>0</v>
      </c>
      <c r="W346" s="189">
        <f>IFERROR(VLOOKUP(C346,PRESTAMOS!$BM$1:$BS$10000,3,0),0)</f>
        <v>0</v>
      </c>
      <c r="X346" s="189">
        <f>IFERROR(VLOOKUP(C346,PRESTAMOS!$BU$1:$CA$10000,3,0),0)</f>
        <v>0</v>
      </c>
      <c r="Y346" s="190">
        <f>IFERROR(VLOOKUP(C346,PRESTAMOS!$BU$1:$CA$10000,7,0),0)</f>
        <v>0</v>
      </c>
      <c r="Z346" s="190">
        <f>IFERROR(VLOOKUP(C346,PRESTAMOS!$BM$1:$BS$10000,4,0),0)</f>
        <v>0</v>
      </c>
      <c r="AA346" s="189">
        <f>IFERROR(VLOOKUP(C346,AHORRO!$P$1:$S$10000,3,0),0)</f>
        <v>34366</v>
      </c>
    </row>
    <row r="347" spans="1:27" x14ac:dyDescent="0.2">
      <c r="A347" s="173">
        <v>37391646</v>
      </c>
      <c r="B347" s="170" t="s">
        <v>660</v>
      </c>
      <c r="C347" s="192">
        <v>37391646</v>
      </c>
      <c r="D347" s="189">
        <f>IFERROR(VLOOKUP(C347,AHORRO!$F$1:$I$10000,3,0),0)</f>
        <v>91919</v>
      </c>
      <c r="E347" s="189">
        <f>IFERROR(VLOOKUP(C347,AHORRO!$A$1:$D$10000,3,0),0)</f>
        <v>61365</v>
      </c>
      <c r="F347" s="189">
        <f>IFERROR(VLOOKUP(C347,AHORRO!$K$1:$N$10000,3,0),0)</f>
        <v>90900</v>
      </c>
      <c r="G347" s="189">
        <f>IFERROR(VLOOKUP($C347,PRESTAMOS!$A$1:$C$10000,3,0),0)</f>
        <v>286309</v>
      </c>
      <c r="H347" s="189">
        <f>IFERROR(VLOOKUP(C347,PRESTAMOS!$I$1:$K$10000,3,0),0)</f>
        <v>27970</v>
      </c>
      <c r="I347" s="190">
        <f>IFERROR(VLOOKUP(C347,PRESTAMOS!$A$1:$G$10000,7,0),0)</f>
        <v>19</v>
      </c>
      <c r="J347" s="190" t="str">
        <f>IFERROR(VLOOKUP(C347,PRESTAMOS!$A$1:$G$10000,4,0),0)</f>
        <v>LIBRE INVERSION</v>
      </c>
      <c r="K347" s="189">
        <f>IFERROR(VLOOKUP(C347,PRESTAMOS!$Q$1:$W$10000,3,0),0)</f>
        <v>0</v>
      </c>
      <c r="L347" s="189">
        <f>IFERROR(VLOOKUP(C347,PRESTAMOS!$Y$1:$AE$10000,3,0),0)</f>
        <v>0</v>
      </c>
      <c r="M347" s="190">
        <f>IFERROR(VLOOKUP(C347,PRESTAMOS!$Y$1:$AE$10000,7,0),0)</f>
        <v>0</v>
      </c>
      <c r="N347" s="190">
        <f>IFERROR(VLOOKUP(C347,PRESTAMOS!$Q$1:$T$10000,4,0),0)</f>
        <v>0</v>
      </c>
      <c r="O347" s="189">
        <f>IFERROR(VLOOKUP(C347,PRESTAMOS!$AG$1:$AM$10000,3,0),0)</f>
        <v>0</v>
      </c>
      <c r="P347" s="189">
        <f>IFERROR(VLOOKUP(C347,PRESTAMOS!$AO$1:$AU$10000,3,0),0)</f>
        <v>0</v>
      </c>
      <c r="Q347" s="190">
        <f>IFERROR(VLOOKUP(C347,PRESTAMOS!$AO$1:$AU$10000,7,0),0)</f>
        <v>0</v>
      </c>
      <c r="R347" s="190">
        <f>IFERROR(VLOOKUP(C347,PRESTAMOS!$AG$1:$AM$10000,4,0),0)</f>
        <v>0</v>
      </c>
      <c r="S347" s="189">
        <f>IFERROR(VLOOKUP(C347,PRESTAMOS!$AW$1:$BC$10000,3,0),0)</f>
        <v>0</v>
      </c>
      <c r="T347" s="189">
        <f>IFERROR(VLOOKUP(C347,PRESTAMOS!$BE$1:$BK$10000,3,0),0)</f>
        <v>0</v>
      </c>
      <c r="U347" s="188">
        <f>IFERROR(VLOOKUP(C347,PRESTAMOS!$BE$1:$BK$10000,7,0),0)</f>
        <v>0</v>
      </c>
      <c r="V347" s="190">
        <f>IFERROR(VLOOKUP(C347,PRESTAMOS!$AW$1:$BC$10000,4,0),0)</f>
        <v>0</v>
      </c>
      <c r="W347" s="189">
        <f>IFERROR(VLOOKUP(C347,PRESTAMOS!$BM$1:$BS$10000,3,0),0)</f>
        <v>0</v>
      </c>
      <c r="X347" s="189">
        <f>IFERROR(VLOOKUP(C347,PRESTAMOS!$BU$1:$CA$10000,3,0),0)</f>
        <v>0</v>
      </c>
      <c r="Y347" s="190">
        <f>IFERROR(VLOOKUP(C347,PRESTAMOS!$BU$1:$CA$10000,7,0),0)</f>
        <v>0</v>
      </c>
      <c r="Z347" s="190">
        <f>IFERROR(VLOOKUP(C347,PRESTAMOS!$BM$1:$BS$10000,4,0),0)</f>
        <v>0</v>
      </c>
      <c r="AA347" s="189">
        <f>IFERROR(VLOOKUP(C347,AHORRO!$P$1:$S$10000,3,0),0)</f>
        <v>2802</v>
      </c>
    </row>
    <row r="348" spans="1:27" x14ac:dyDescent="0.2">
      <c r="A348" s="186">
        <v>40049142</v>
      </c>
      <c r="B348" s="187" t="s">
        <v>419</v>
      </c>
      <c r="C348" s="188">
        <v>40049142</v>
      </c>
      <c r="D348" s="189">
        <f>IFERROR(VLOOKUP(C348,AHORRO!$F$1:$I$10000,3,0),0)</f>
        <v>281292</v>
      </c>
      <c r="E348" s="189">
        <f>IFERROR(VLOOKUP(C348,AHORRO!$A$1:$D$10000,3,0),0)</f>
        <v>282874</v>
      </c>
      <c r="F348" s="189">
        <f>IFERROR(VLOOKUP(C348,AHORRO!$K$1:$N$10000,3,0),0)</f>
        <v>269906</v>
      </c>
      <c r="G348" s="189">
        <f>IFERROR(VLOOKUP($C348,PRESTAMOS!$A$1:$C$10000,3,0),0)</f>
        <v>0</v>
      </c>
      <c r="H348" s="189">
        <f>IFERROR(VLOOKUP(C348,PRESTAMOS!$I$1:$K$10000,3,0),0)</f>
        <v>0</v>
      </c>
      <c r="I348" s="190">
        <f>IFERROR(VLOOKUP(C348,PRESTAMOS!$A$1:$G$10000,7,0),0)</f>
        <v>0</v>
      </c>
      <c r="J348" s="190">
        <f>IFERROR(VLOOKUP(C348,PRESTAMOS!$A$1:$G$10000,4,0),0)</f>
        <v>0</v>
      </c>
      <c r="K348" s="189">
        <f>IFERROR(VLOOKUP(C348,PRESTAMOS!$Q$1:$W$10000,3,0),0)</f>
        <v>0</v>
      </c>
      <c r="L348" s="189">
        <f>IFERROR(VLOOKUP(C348,PRESTAMOS!$Y$1:$AE$10000,3,0),0)</f>
        <v>0</v>
      </c>
      <c r="M348" s="190">
        <f>IFERROR(VLOOKUP(C348,PRESTAMOS!$Y$1:$AE$10000,7,0),0)</f>
        <v>0</v>
      </c>
      <c r="N348" s="190">
        <f>IFERROR(VLOOKUP(C348,PRESTAMOS!$Q$1:$T$10000,4,0),0)</f>
        <v>0</v>
      </c>
      <c r="O348" s="189">
        <f>IFERROR(VLOOKUP(C348,PRESTAMOS!$AG$1:$AM$10000,3,0),0)</f>
        <v>0</v>
      </c>
      <c r="P348" s="189">
        <f>IFERROR(VLOOKUP(C348,PRESTAMOS!$AO$1:$AU$10000,3,0),0)</f>
        <v>0</v>
      </c>
      <c r="Q348" s="190">
        <f>IFERROR(VLOOKUP(C348,PRESTAMOS!$AO$1:$AU$10000,7,0),0)</f>
        <v>0</v>
      </c>
      <c r="R348" s="190">
        <f>IFERROR(VLOOKUP(C348,PRESTAMOS!$AG$1:$AM$10000,4,0),0)</f>
        <v>0</v>
      </c>
      <c r="S348" s="189">
        <f>IFERROR(VLOOKUP(C348,PRESTAMOS!$AW$1:$BC$10000,3,0),0)</f>
        <v>0</v>
      </c>
      <c r="T348" s="189">
        <f>IFERROR(VLOOKUP(C348,PRESTAMOS!$BE$1:$BK$10000,3,0),0)</f>
        <v>0</v>
      </c>
      <c r="U348" s="188">
        <f>IFERROR(VLOOKUP(C348,PRESTAMOS!$BE$1:$BK$10000,7,0),0)</f>
        <v>0</v>
      </c>
      <c r="V348" s="190">
        <f>IFERROR(VLOOKUP(C348,PRESTAMOS!$AW$1:$BC$10000,4,0),0)</f>
        <v>0</v>
      </c>
      <c r="W348" s="189">
        <f>IFERROR(VLOOKUP(C348,PRESTAMOS!$BM$1:$BS$10000,3,0),0)</f>
        <v>0</v>
      </c>
      <c r="X348" s="189">
        <f>IFERROR(VLOOKUP(C348,PRESTAMOS!$BU$1:$CA$10000,3,0),0)</f>
        <v>0</v>
      </c>
      <c r="Y348" s="190">
        <f>IFERROR(VLOOKUP(C348,PRESTAMOS!$BU$1:$CA$10000,7,0),0)</f>
        <v>0</v>
      </c>
      <c r="Z348" s="190">
        <f>IFERROR(VLOOKUP(C348,PRESTAMOS!$BM$1:$BS$10000,4,0),0)</f>
        <v>0</v>
      </c>
      <c r="AA348" s="189">
        <f>IFERROR(VLOOKUP(C348,AHORRO!$P$1:$S$10000,3,0),0)</f>
        <v>13082</v>
      </c>
    </row>
    <row r="349" spans="1:27" x14ac:dyDescent="0.2">
      <c r="A349" s="186" t="s">
        <v>228</v>
      </c>
      <c r="B349" s="187" t="s">
        <v>76</v>
      </c>
      <c r="C349" s="188">
        <v>63355344</v>
      </c>
      <c r="D349" s="189">
        <f>IFERROR(VLOOKUP(C349,AHORRO!$F$1:$I$10000,3,0),0)</f>
        <v>1771166</v>
      </c>
      <c r="E349" s="189">
        <f>IFERROR(VLOOKUP(C349,AHORRO!$A$1:$D$10000,3,0),0)</f>
        <v>488172</v>
      </c>
      <c r="F349" s="189">
        <f>IFERROR(VLOOKUP(C349,AHORRO!$K$1:$N$10000,3,0),0)</f>
        <v>1555861</v>
      </c>
      <c r="G349" s="189">
        <f>IFERROR(VLOOKUP($C349,PRESTAMOS!$A$1:$C$10000,3,0),0)</f>
        <v>23190843</v>
      </c>
      <c r="H349" s="189">
        <f>IFERROR(VLOOKUP(C349,PRESTAMOS!$I$1:$K$10000,3,0),0)</f>
        <v>3077157</v>
      </c>
      <c r="I349" s="190">
        <f>IFERROR(VLOOKUP(C349,PRESTAMOS!$A$1:$G$10000,7,0),0)</f>
        <v>50</v>
      </c>
      <c r="J349" s="190" t="str">
        <f>IFERROR(VLOOKUP(C349,PRESTAMOS!$A$1:$G$10000,4,0),0)</f>
        <v>VIVIENDA</v>
      </c>
      <c r="K349" s="189">
        <f>IFERROR(VLOOKUP(C349,PRESTAMOS!$Q$1:$W$10000,3,0),0)</f>
        <v>1856037</v>
      </c>
      <c r="L349" s="189">
        <f>IFERROR(VLOOKUP(C349,PRESTAMOS!$Y$1:$AE$10000,3,0),0)</f>
        <v>284035</v>
      </c>
      <c r="M349" s="190">
        <f>IFERROR(VLOOKUP(C349,PRESTAMOS!$Y$1:$AE$10000,7,0),0)</f>
        <v>44</v>
      </c>
      <c r="N349" s="190" t="str">
        <f>IFERROR(VLOOKUP(C349,PRESTAMOS!$Q$1:$T$10000,4,0),0)</f>
        <v>CREDITO NAVIDEÑO</v>
      </c>
      <c r="O349" s="189">
        <f>IFERROR(VLOOKUP(C349,PRESTAMOS!$AG$1:$AM$10000,3,0),0)</f>
        <v>0</v>
      </c>
      <c r="P349" s="189">
        <f>IFERROR(VLOOKUP(C349,PRESTAMOS!$AO$1:$AU$10000,3,0),0)</f>
        <v>0</v>
      </c>
      <c r="Q349" s="190">
        <f>IFERROR(VLOOKUP(C349,PRESTAMOS!$AO$1:$AU$10000,7,0),0)</f>
        <v>0</v>
      </c>
      <c r="R349" s="190">
        <f>IFERROR(VLOOKUP(C349,PRESTAMOS!$AG$1:$AM$10000,4,0),0)</f>
        <v>0</v>
      </c>
      <c r="S349" s="189">
        <f>IFERROR(VLOOKUP(C349,PRESTAMOS!$AW$1:$BC$10000,3,0),0)</f>
        <v>0</v>
      </c>
      <c r="T349" s="189">
        <f>IFERROR(VLOOKUP(C349,PRESTAMOS!$BE$1:$BK$10000,3,0),0)</f>
        <v>0</v>
      </c>
      <c r="U349" s="188">
        <f>IFERROR(VLOOKUP(C349,PRESTAMOS!$BE$1:$BK$10000,7,0),0)</f>
        <v>0</v>
      </c>
      <c r="V349" s="190">
        <f>IFERROR(VLOOKUP(C349,PRESTAMOS!$AW$1:$BC$10000,4,0),0)</f>
        <v>0</v>
      </c>
      <c r="W349" s="189">
        <f>IFERROR(VLOOKUP(C349,PRESTAMOS!$BM$1:$BS$10000,3,0),0)</f>
        <v>0</v>
      </c>
      <c r="X349" s="189">
        <f>IFERROR(VLOOKUP(C349,PRESTAMOS!$BU$1:$CA$10000,3,0),0)</f>
        <v>0</v>
      </c>
      <c r="Y349" s="190">
        <f>IFERROR(VLOOKUP(C349,PRESTAMOS!$BU$1:$CA$10000,7,0),0)</f>
        <v>0</v>
      </c>
      <c r="Z349" s="190">
        <f>IFERROR(VLOOKUP(C349,PRESTAMOS!$BM$1:$BS$10000,4,0),0)</f>
        <v>0</v>
      </c>
      <c r="AA349" s="189">
        <f>IFERROR(VLOOKUP(C349,AHORRO!$P$1:$S$10000,3,0),0)</f>
        <v>53078</v>
      </c>
    </row>
    <row r="350" spans="1:27" x14ac:dyDescent="0.2">
      <c r="A350" s="173">
        <v>39490622</v>
      </c>
      <c r="B350" s="170" t="s">
        <v>495</v>
      </c>
      <c r="C350" s="192">
        <v>39490622</v>
      </c>
      <c r="D350" s="189">
        <f>IFERROR(VLOOKUP(C350,AHORRO!$F$1:$I$10000,3,0),0)</f>
        <v>421462</v>
      </c>
      <c r="E350" s="189">
        <f>IFERROR(VLOOKUP(C350,AHORRO!$A$1:$D$10000,3,0),0)</f>
        <v>0</v>
      </c>
      <c r="F350" s="189">
        <f>IFERROR(VLOOKUP(C350,AHORRO!$K$1:$N$10000,3,0),0)</f>
        <v>409000</v>
      </c>
      <c r="G350" s="189">
        <f>IFERROR(VLOOKUP($C350,PRESTAMOS!$A$1:$C$10000,3,0),0)</f>
        <v>0</v>
      </c>
      <c r="H350" s="189">
        <f>IFERROR(VLOOKUP(C350,PRESTAMOS!$I$1:$K$10000,3,0),0)</f>
        <v>0</v>
      </c>
      <c r="I350" s="190">
        <f>IFERROR(VLOOKUP(C350,PRESTAMOS!$A$1:$G$10000,7,0),0)</f>
        <v>0</v>
      </c>
      <c r="J350" s="190">
        <f>IFERROR(VLOOKUP(C350,PRESTAMOS!$A$1:$G$10000,4,0),0)</f>
        <v>0</v>
      </c>
      <c r="K350" s="189">
        <f>IFERROR(VLOOKUP(C350,PRESTAMOS!$Q$1:$W$10000,3,0),0)</f>
        <v>0</v>
      </c>
      <c r="L350" s="189">
        <f>IFERROR(VLOOKUP(C350,PRESTAMOS!$Y$1:$AE$10000,3,0),0)</f>
        <v>0</v>
      </c>
      <c r="M350" s="190">
        <f>IFERROR(VLOOKUP(C350,PRESTAMOS!$Y$1:$AE$10000,7,0),0)</f>
        <v>0</v>
      </c>
      <c r="N350" s="190">
        <f>IFERROR(VLOOKUP(C350,PRESTAMOS!$Q$1:$T$10000,4,0),0)</f>
        <v>0</v>
      </c>
      <c r="O350" s="189">
        <f>IFERROR(VLOOKUP(C350,PRESTAMOS!$AG$1:$AM$10000,3,0),0)</f>
        <v>0</v>
      </c>
      <c r="P350" s="189">
        <f>IFERROR(VLOOKUP(C350,PRESTAMOS!$AO$1:$AU$10000,3,0),0)</f>
        <v>0</v>
      </c>
      <c r="Q350" s="190">
        <f>IFERROR(VLOOKUP(C350,PRESTAMOS!$AO$1:$AU$10000,7,0),0)</f>
        <v>0</v>
      </c>
      <c r="R350" s="190">
        <f>IFERROR(VLOOKUP(C350,PRESTAMOS!$AG$1:$AM$10000,4,0),0)</f>
        <v>0</v>
      </c>
      <c r="S350" s="189">
        <f>IFERROR(VLOOKUP(C350,PRESTAMOS!$AW$1:$BC$10000,3,0),0)</f>
        <v>0</v>
      </c>
      <c r="T350" s="189">
        <f>IFERROR(VLOOKUP(C350,PRESTAMOS!$BE$1:$BK$10000,3,0),0)</f>
        <v>0</v>
      </c>
      <c r="U350" s="188">
        <f>IFERROR(VLOOKUP(C350,PRESTAMOS!$BE$1:$BK$10000,7,0),0)</f>
        <v>0</v>
      </c>
      <c r="V350" s="190">
        <f>IFERROR(VLOOKUP(C350,PRESTAMOS!$AW$1:$BC$10000,4,0),0)</f>
        <v>0</v>
      </c>
      <c r="W350" s="189">
        <f>IFERROR(VLOOKUP(C350,PRESTAMOS!$BM$1:$BS$10000,3,0),0)</f>
        <v>0</v>
      </c>
      <c r="X350" s="189">
        <f>IFERROR(VLOOKUP(C350,PRESTAMOS!$BU$1:$CA$10000,3,0),0)</f>
        <v>0</v>
      </c>
      <c r="Y350" s="190">
        <f>IFERROR(VLOOKUP(C350,PRESTAMOS!$BU$1:$CA$10000,7,0),0)</f>
        <v>0</v>
      </c>
      <c r="Z350" s="190">
        <f>IFERROR(VLOOKUP(C350,PRESTAMOS!$BM$1:$BS$10000,4,0),0)</f>
        <v>0</v>
      </c>
      <c r="AA350" s="189">
        <f>IFERROR(VLOOKUP(C350,AHORRO!$P$1:$S$10000,3,0),0)</f>
        <v>9097</v>
      </c>
    </row>
    <row r="351" spans="1:27" x14ac:dyDescent="0.2">
      <c r="A351" s="173">
        <v>1102373908</v>
      </c>
      <c r="B351" s="170" t="s">
        <v>486</v>
      </c>
      <c r="C351" s="192">
        <v>1102373908</v>
      </c>
      <c r="D351" s="189">
        <f>IFERROR(VLOOKUP(C351,AHORRO!$F$1:$I$10000,3,0),0)</f>
        <v>163081</v>
      </c>
      <c r="E351" s="189">
        <f>IFERROR(VLOOKUP(C351,AHORRO!$A$1:$D$10000,3,0),0)</f>
        <v>60781</v>
      </c>
      <c r="F351" s="189">
        <f>IFERROR(VLOOKUP(C351,AHORRO!$K$1:$N$10000,3,0),0)</f>
        <v>158450</v>
      </c>
      <c r="G351" s="189">
        <f>IFERROR(VLOOKUP($C351,PRESTAMOS!$A$1:$C$10000,3,0),0)</f>
        <v>329102</v>
      </c>
      <c r="H351" s="189">
        <f>IFERROR(VLOOKUP(C351,PRESTAMOS!$I$1:$K$10000,3,0),0)</f>
        <v>7854</v>
      </c>
      <c r="I351" s="190">
        <f>IFERROR(VLOOKUP(C351,PRESTAMOS!$A$1:$G$10000,7,0),0)</f>
        <v>4</v>
      </c>
      <c r="J351" s="190" t="str">
        <f>IFERROR(VLOOKUP(C351,PRESTAMOS!$A$1:$G$10000,4,0),0)</f>
        <v>LIBRE INVERSION</v>
      </c>
      <c r="K351" s="189">
        <f>IFERROR(VLOOKUP(C351,PRESTAMOS!$Q$1:$W$10000,3,0),0)</f>
        <v>455775</v>
      </c>
      <c r="L351" s="189">
        <f>IFERROR(VLOOKUP(C351,PRESTAMOS!$Y$1:$AE$10000,3,0),0)</f>
        <v>19485</v>
      </c>
      <c r="M351" s="190">
        <f>IFERROR(VLOOKUP(C351,PRESTAMOS!$Y$1:$AE$10000,7,0),0)</f>
        <v>12</v>
      </c>
      <c r="N351" s="190" t="str">
        <f>IFERROR(VLOOKUP(C351,PRESTAMOS!$Q$1:$T$10000,4,0),0)</f>
        <v>CREDITO NAVIDEÑO</v>
      </c>
      <c r="O351" s="189">
        <f>IFERROR(VLOOKUP(C351,PRESTAMOS!$AG$1:$AM$10000,3,0),0)</f>
        <v>0</v>
      </c>
      <c r="P351" s="189">
        <f>IFERROR(VLOOKUP(C351,PRESTAMOS!$AO$1:$AU$10000,3,0),0)</f>
        <v>0</v>
      </c>
      <c r="Q351" s="190">
        <f>IFERROR(VLOOKUP(C351,PRESTAMOS!$AO$1:$AU$10000,7,0),0)</f>
        <v>0</v>
      </c>
      <c r="R351" s="190">
        <f>IFERROR(VLOOKUP(C351,PRESTAMOS!$AG$1:$AM$10000,4,0),0)</f>
        <v>0</v>
      </c>
      <c r="S351" s="189">
        <f>IFERROR(VLOOKUP(C351,PRESTAMOS!$AW$1:$BC$10000,3,0),0)</f>
        <v>0</v>
      </c>
      <c r="T351" s="189">
        <f>IFERROR(VLOOKUP(C351,PRESTAMOS!$BE$1:$BK$10000,3,0),0)</f>
        <v>0</v>
      </c>
      <c r="U351" s="188">
        <f>IFERROR(VLOOKUP(C351,PRESTAMOS!$BE$1:$BK$10000,7,0),0)</f>
        <v>0</v>
      </c>
      <c r="V351" s="190">
        <f>IFERROR(VLOOKUP(C351,PRESTAMOS!$AW$1:$BC$10000,4,0),0)</f>
        <v>0</v>
      </c>
      <c r="W351" s="189">
        <f>IFERROR(VLOOKUP(C351,PRESTAMOS!$BM$1:$BS$10000,3,0),0)</f>
        <v>0</v>
      </c>
      <c r="X351" s="189">
        <f>IFERROR(VLOOKUP(C351,PRESTAMOS!$BU$1:$CA$10000,3,0),0)</f>
        <v>0</v>
      </c>
      <c r="Y351" s="190">
        <f>IFERROR(VLOOKUP(C351,PRESTAMOS!$BU$1:$CA$10000,7,0),0)</f>
        <v>0</v>
      </c>
      <c r="Z351" s="190">
        <f>IFERROR(VLOOKUP(C351,PRESTAMOS!$BM$1:$BS$10000,4,0),0)</f>
        <v>0</v>
      </c>
      <c r="AA351" s="189">
        <f>IFERROR(VLOOKUP(C351,AHORRO!$P$1:$S$10000,3,0),0)</f>
        <v>19805</v>
      </c>
    </row>
    <row r="352" spans="1:27" x14ac:dyDescent="0.2">
      <c r="A352" s="173">
        <v>1095926854</v>
      </c>
      <c r="B352" s="170" t="s">
        <v>463</v>
      </c>
      <c r="C352" s="192">
        <v>1095926854</v>
      </c>
      <c r="D352" s="189">
        <f>IFERROR(VLOOKUP(C352,AHORRO!$F$1:$I$10000,3,0),0)</f>
        <v>392663</v>
      </c>
      <c r="E352" s="189">
        <f>IFERROR(VLOOKUP(C352,AHORRO!$A$1:$D$10000,3,0),0)</f>
        <v>93148</v>
      </c>
      <c r="F352" s="189">
        <f>IFERROR(VLOOKUP(C352,AHORRO!$K$1:$N$10000,3,0),0)</f>
        <v>380353</v>
      </c>
      <c r="G352" s="189">
        <f>IFERROR(VLOOKUP($C352,PRESTAMOS!$A$1:$C$10000,3,0),0)</f>
        <v>1511870</v>
      </c>
      <c r="H352" s="189">
        <f>IFERROR(VLOOKUP(C352,PRESTAMOS!$I$1:$K$10000,3,0),0)</f>
        <v>112074</v>
      </c>
      <c r="I352" s="190">
        <f>IFERROR(VLOOKUP(C352,PRESTAMOS!$A$1:$G$10000,7,0),0)</f>
        <v>28</v>
      </c>
      <c r="J352" s="190" t="str">
        <f>IFERROR(VLOOKUP(C352,PRESTAMOS!$A$1:$G$10000,4,0),0)</f>
        <v>VEHICULO</v>
      </c>
      <c r="K352" s="189">
        <f>IFERROR(VLOOKUP(C352,PRESTAMOS!$Q$1:$W$10000,3,0),0)</f>
        <v>405110</v>
      </c>
      <c r="L352" s="189">
        <f>IFERROR(VLOOKUP(C352,PRESTAMOS!$Y$1:$AE$10000,3,0),0)</f>
        <v>22746</v>
      </c>
      <c r="M352" s="190">
        <f>IFERROR(VLOOKUP(C352,PRESTAMOS!$Y$1:$AE$10000,7,0),0)</f>
        <v>16</v>
      </c>
      <c r="N352" s="190" t="str">
        <f>IFERROR(VLOOKUP(C352,PRESTAMOS!$Q$1:$T$10000,4,0),0)</f>
        <v>CREDITO NAVIDEÑO</v>
      </c>
      <c r="O352" s="189">
        <f>IFERROR(VLOOKUP(C352,PRESTAMOS!$AG$1:$AM$10000,3,0),0)</f>
        <v>203761</v>
      </c>
      <c r="P352" s="189">
        <f>IFERROR(VLOOKUP(C352,PRESTAMOS!$AO$1:$AU$10000,3,0),0)</f>
        <v>8807</v>
      </c>
      <c r="Q352" s="190">
        <f>IFERROR(VLOOKUP(C352,PRESTAMOS!$AO$1:$AU$10000,7,0),0)</f>
        <v>8</v>
      </c>
      <c r="R352" s="190" t="str">
        <f>IFERROR(VLOOKUP(C352,PRESTAMOS!$AG$1:$AM$10000,4,0),0)</f>
        <v>LIBRE INVERSION</v>
      </c>
      <c r="S352" s="189">
        <f>IFERROR(VLOOKUP(C352,PRESTAMOS!$AW$1:$BC$10000,3,0),0)</f>
        <v>0</v>
      </c>
      <c r="T352" s="189">
        <f>IFERROR(VLOOKUP(C352,PRESTAMOS!$BE$1:$BK$10000,3,0),0)</f>
        <v>0</v>
      </c>
      <c r="U352" s="188">
        <f>IFERROR(VLOOKUP(C352,PRESTAMOS!$BE$1:$BK$10000,7,0),0)</f>
        <v>0</v>
      </c>
      <c r="V352" s="190">
        <f>IFERROR(VLOOKUP(C352,PRESTAMOS!$AW$1:$BC$10000,4,0),0)</f>
        <v>0</v>
      </c>
      <c r="W352" s="189">
        <f>IFERROR(VLOOKUP(C352,PRESTAMOS!$BM$1:$BS$10000,3,0),0)</f>
        <v>0</v>
      </c>
      <c r="X352" s="189">
        <f>IFERROR(VLOOKUP(C352,PRESTAMOS!$BU$1:$CA$10000,3,0),0)</f>
        <v>0</v>
      </c>
      <c r="Y352" s="190">
        <f>IFERROR(VLOOKUP(C352,PRESTAMOS!$BU$1:$CA$10000,7,0),0)</f>
        <v>0</v>
      </c>
      <c r="Z352" s="190">
        <f>IFERROR(VLOOKUP(C352,PRESTAMOS!$BM$1:$BS$10000,4,0),0)</f>
        <v>0</v>
      </c>
      <c r="AA352" s="189">
        <f>IFERROR(VLOOKUP(C352,AHORRO!$P$1:$S$10000,3,0),0)</f>
        <v>19075</v>
      </c>
    </row>
    <row r="353" spans="1:27" x14ac:dyDescent="0.2">
      <c r="A353" s="173">
        <v>1102350711</v>
      </c>
      <c r="B353" s="170" t="s">
        <v>701</v>
      </c>
      <c r="C353" s="192">
        <v>1102350711</v>
      </c>
      <c r="D353" s="189">
        <f>IFERROR(VLOOKUP(C353,AHORRO!$F$1:$I$10000,3,0),0)</f>
        <v>40353</v>
      </c>
      <c r="E353" s="189">
        <f>IFERROR(VLOOKUP(C353,AHORRO!$A$1:$D$10000,3,0),0)</f>
        <v>20188</v>
      </c>
      <c r="F353" s="189">
        <f>IFERROR(VLOOKUP(C353,AHORRO!$K$1:$N$10000,3,0),0)</f>
        <v>40000</v>
      </c>
      <c r="G353" s="189">
        <f>IFERROR(VLOOKUP($C353,PRESTAMOS!$A$1:$C$10000,3,0),0)</f>
        <v>60568</v>
      </c>
      <c r="H353" s="189">
        <f>IFERROR(VLOOKUP(C353,PRESTAMOS!$I$1:$K$10000,3,0),0)</f>
        <v>1154</v>
      </c>
      <c r="I353" s="190">
        <f>IFERROR(VLOOKUP(C353,PRESTAMOS!$A$1:$G$10000,7,0),0)</f>
        <v>3</v>
      </c>
      <c r="J353" s="190" t="str">
        <f>IFERROR(VLOOKUP(C353,PRESTAMOS!$A$1:$G$10000,4,0),0)</f>
        <v>LIBRE INVERSION</v>
      </c>
      <c r="K353" s="189">
        <f>IFERROR(VLOOKUP(C353,PRESTAMOS!$Q$1:$W$10000,3,0),0)</f>
        <v>110000</v>
      </c>
      <c r="L353" s="189">
        <f>IFERROR(VLOOKUP(C353,PRESTAMOS!$Y$1:$AE$10000,3,0),0)</f>
        <v>2097</v>
      </c>
      <c r="M353" s="190">
        <f>IFERROR(VLOOKUP(C353,PRESTAMOS!$Y$1:$AE$10000,7,0),0)</f>
        <v>3</v>
      </c>
      <c r="N353" s="190" t="str">
        <f>IFERROR(VLOOKUP(C353,PRESTAMOS!$Q$1:$T$10000,4,0),0)</f>
        <v>LIBRE INVERSION</v>
      </c>
      <c r="O353" s="189">
        <f>IFERROR(VLOOKUP(C353,PRESTAMOS!$AG$1:$AM$10000,3,0),0)</f>
        <v>0</v>
      </c>
      <c r="P353" s="189">
        <f>IFERROR(VLOOKUP(C353,PRESTAMOS!$AO$1:$AU$10000,3,0),0)</f>
        <v>0</v>
      </c>
      <c r="Q353" s="190">
        <f>IFERROR(VLOOKUP(C353,PRESTAMOS!$AO$1:$AU$10000,7,0),0)</f>
        <v>0</v>
      </c>
      <c r="R353" s="190">
        <f>IFERROR(VLOOKUP(C353,PRESTAMOS!$AG$1:$AM$10000,4,0),0)</f>
        <v>0</v>
      </c>
      <c r="S353" s="189">
        <f>IFERROR(VLOOKUP(C353,PRESTAMOS!$AW$1:$BC$10000,3,0),0)</f>
        <v>0</v>
      </c>
      <c r="T353" s="189">
        <f>IFERROR(VLOOKUP(C353,PRESTAMOS!$BE$1:$BK$10000,3,0),0)</f>
        <v>0</v>
      </c>
      <c r="U353" s="188">
        <f>IFERROR(VLOOKUP(C353,PRESTAMOS!$BE$1:$BK$10000,7,0),0)</f>
        <v>0</v>
      </c>
      <c r="V353" s="190">
        <f>IFERROR(VLOOKUP(C353,PRESTAMOS!$AW$1:$BC$10000,4,0),0)</f>
        <v>0</v>
      </c>
      <c r="W353" s="189">
        <f>IFERROR(VLOOKUP(C353,PRESTAMOS!$BM$1:$BS$10000,3,0),0)</f>
        <v>0</v>
      </c>
      <c r="X353" s="189">
        <f>IFERROR(VLOOKUP(C353,PRESTAMOS!$BU$1:$CA$10000,3,0),0)</f>
        <v>0</v>
      </c>
      <c r="Y353" s="190">
        <f>IFERROR(VLOOKUP(C353,PRESTAMOS!$BU$1:$CA$10000,7,0),0)</f>
        <v>0</v>
      </c>
      <c r="Z353" s="190">
        <f>IFERROR(VLOOKUP(C353,PRESTAMOS!$BM$1:$BS$10000,4,0),0)</f>
        <v>0</v>
      </c>
      <c r="AA353" s="189">
        <f>IFERROR(VLOOKUP(C353,AHORRO!$P$1:$S$10000,3,0),0)</f>
        <v>1034</v>
      </c>
    </row>
    <row r="354" spans="1:27" x14ac:dyDescent="0.2">
      <c r="A354" s="173">
        <v>1093775540</v>
      </c>
      <c r="B354" s="170" t="s">
        <v>641</v>
      </c>
      <c r="C354" s="192">
        <v>1093775540</v>
      </c>
      <c r="D354" s="189">
        <f>IFERROR(VLOOKUP(C354,AHORRO!$F$1:$I$10000,3,0),0)</f>
        <v>132994</v>
      </c>
      <c r="E354" s="189">
        <f>IFERROR(VLOOKUP(C354,AHORRO!$A$1:$D$10000,3,0),0)</f>
        <v>41635</v>
      </c>
      <c r="F354" s="189">
        <f>IFERROR(VLOOKUP(C354,AHORRO!$K$1:$N$10000,3,0),0)</f>
        <v>131500</v>
      </c>
      <c r="G354" s="189">
        <f>IFERROR(VLOOKUP($C354,PRESTAMOS!$A$1:$C$10000,3,0),0)</f>
        <v>203761</v>
      </c>
      <c r="H354" s="189">
        <f>IFERROR(VLOOKUP(C354,PRESTAMOS!$I$1:$K$10000,3,0),0)</f>
        <v>8807</v>
      </c>
      <c r="I354" s="190">
        <f>IFERROR(VLOOKUP(C354,PRESTAMOS!$A$1:$G$10000,7,0),0)</f>
        <v>8</v>
      </c>
      <c r="J354" s="190" t="str">
        <f>IFERROR(VLOOKUP(C354,PRESTAMOS!$A$1:$G$10000,4,0),0)</f>
        <v>LIBRE INVERSION</v>
      </c>
      <c r="K354" s="189">
        <f>IFERROR(VLOOKUP(C354,PRESTAMOS!$Q$1:$W$10000,3,0),0)</f>
        <v>300000</v>
      </c>
      <c r="L354" s="189">
        <f>IFERROR(VLOOKUP(C354,PRESTAMOS!$Y$1:$AE$10000,3,0),0)</f>
        <v>18847</v>
      </c>
      <c r="M354" s="190">
        <f>IFERROR(VLOOKUP(C354,PRESTAMOS!$Y$1:$AE$10000,7,0),0)</f>
        <v>12</v>
      </c>
      <c r="N354" s="190" t="str">
        <f>IFERROR(VLOOKUP(C354,PRESTAMOS!$Q$1:$T$10000,4,0),0)</f>
        <v>LIBRE INVERSION</v>
      </c>
      <c r="O354" s="189">
        <f>IFERROR(VLOOKUP(C354,PRESTAMOS!$AG$1:$AM$10000,3,0),0)</f>
        <v>0</v>
      </c>
      <c r="P354" s="189">
        <f>IFERROR(VLOOKUP(C354,PRESTAMOS!$AO$1:$AU$10000,3,0),0)</f>
        <v>0</v>
      </c>
      <c r="Q354" s="190">
        <f>IFERROR(VLOOKUP(C354,PRESTAMOS!$AO$1:$AU$10000,7,0),0)</f>
        <v>0</v>
      </c>
      <c r="R354" s="190">
        <f>IFERROR(VLOOKUP(C354,PRESTAMOS!$AG$1:$AM$10000,4,0),0)</f>
        <v>0</v>
      </c>
      <c r="S354" s="189">
        <f>IFERROR(VLOOKUP(C354,PRESTAMOS!$AW$1:$BC$10000,3,0),0)</f>
        <v>0</v>
      </c>
      <c r="T354" s="189">
        <f>IFERROR(VLOOKUP(C354,PRESTAMOS!$BE$1:$BK$10000,3,0),0)</f>
        <v>0</v>
      </c>
      <c r="U354" s="188">
        <f>IFERROR(VLOOKUP(C354,PRESTAMOS!$BE$1:$BK$10000,7,0),0)</f>
        <v>0</v>
      </c>
      <c r="V354" s="190">
        <f>IFERROR(VLOOKUP(C354,PRESTAMOS!$AW$1:$BC$10000,4,0),0)</f>
        <v>0</v>
      </c>
      <c r="W354" s="189">
        <f>IFERROR(VLOOKUP(C354,PRESTAMOS!$BM$1:$BS$10000,3,0),0)</f>
        <v>0</v>
      </c>
      <c r="X354" s="189">
        <f>IFERROR(VLOOKUP(C354,PRESTAMOS!$BU$1:$CA$10000,3,0),0)</f>
        <v>0</v>
      </c>
      <c r="Y354" s="190">
        <f>IFERROR(VLOOKUP(C354,PRESTAMOS!$BU$1:$CA$10000,7,0),0)</f>
        <v>0</v>
      </c>
      <c r="Z354" s="190">
        <f>IFERROR(VLOOKUP(C354,PRESTAMOS!$BM$1:$BS$10000,4,0),0)</f>
        <v>0</v>
      </c>
      <c r="AA354" s="189">
        <f>IFERROR(VLOOKUP(C354,AHORRO!$P$1:$S$10000,3,0),0)</f>
        <v>7531</v>
      </c>
    </row>
    <row r="355" spans="1:27" x14ac:dyDescent="0.2">
      <c r="A355" s="186" t="s">
        <v>258</v>
      </c>
      <c r="B355" s="187" t="s">
        <v>77</v>
      </c>
      <c r="C355" s="188">
        <v>7212375</v>
      </c>
      <c r="D355" s="189">
        <f>IFERROR(VLOOKUP(C355,AHORRO!$F$1:$I$10000,3,0),0)</f>
        <v>3550465</v>
      </c>
      <c r="E355" s="189">
        <f>IFERROR(VLOOKUP(C355,AHORRO!$A$1:$D$10000,3,0),0)</f>
        <v>217796</v>
      </c>
      <c r="F355" s="189">
        <f>IFERROR(VLOOKUP(C355,AHORRO!$K$1:$N$10000,3,0),0)</f>
        <v>3226125</v>
      </c>
      <c r="G355" s="189">
        <f>IFERROR(VLOOKUP($C355,PRESTAMOS!$A$1:$C$10000,3,0),0)</f>
        <v>2442032</v>
      </c>
      <c r="H355" s="189">
        <f>IFERROR(VLOOKUP(C355,PRESTAMOS!$I$1:$K$10000,3,0),0)</f>
        <v>284152</v>
      </c>
      <c r="I355" s="190">
        <f>IFERROR(VLOOKUP(C355,PRESTAMOS!$A$1:$G$10000,7,0),0)</f>
        <v>24</v>
      </c>
      <c r="J355" s="190" t="str">
        <f>IFERROR(VLOOKUP(C355,PRESTAMOS!$A$1:$G$10000,4,0),0)</f>
        <v>LIBRE INVERSION</v>
      </c>
      <c r="K355" s="189">
        <f>IFERROR(VLOOKUP(C355,PRESTAMOS!$Q$1:$W$10000,3,0),0)</f>
        <v>1601694</v>
      </c>
      <c r="L355" s="189">
        <f>IFERROR(VLOOKUP(C355,PRESTAMOS!$Y$1:$AE$10000,3,0),0)</f>
        <v>254958</v>
      </c>
      <c r="M355" s="190">
        <f>IFERROR(VLOOKUP(C355,PRESTAMOS!$Y$1:$AE$10000,7,0),0)</f>
        <v>31</v>
      </c>
      <c r="N355" s="190" t="str">
        <f>IFERROR(VLOOKUP(C355,PRESTAMOS!$Q$1:$T$10000,4,0),0)</f>
        <v>LIBRE INVERSION</v>
      </c>
      <c r="O355" s="189">
        <f>IFERROR(VLOOKUP(C355,PRESTAMOS!$AG$1:$AM$10000,3,0),0)</f>
        <v>1000000</v>
      </c>
      <c r="P355" s="189">
        <f>IFERROR(VLOOKUP(C355,PRESTAMOS!$AO$1:$AU$10000,3,0),0)</f>
        <v>123052</v>
      </c>
      <c r="Q355" s="190">
        <f>IFERROR(VLOOKUP(C355,PRESTAMOS!$AO$1:$AU$10000,7,0),0)</f>
        <v>24</v>
      </c>
      <c r="R355" s="190" t="str">
        <f>IFERROR(VLOOKUP(C355,PRESTAMOS!$AG$1:$AM$10000,4,0),0)</f>
        <v>LIBRE INVERSION</v>
      </c>
      <c r="S355" s="189">
        <f>IFERROR(VLOOKUP(C355,PRESTAMOS!$AW$1:$BC$10000,3,0),0)</f>
        <v>0</v>
      </c>
      <c r="T355" s="189">
        <f>IFERROR(VLOOKUP(C355,PRESTAMOS!$BE$1:$BK$10000,3,0),0)</f>
        <v>0</v>
      </c>
      <c r="U355" s="188">
        <f>IFERROR(VLOOKUP(C355,PRESTAMOS!$BE$1:$BK$10000,7,0),0)</f>
        <v>0</v>
      </c>
      <c r="V355" s="190">
        <f>IFERROR(VLOOKUP(C355,PRESTAMOS!$AW$1:$BC$10000,4,0),0)</f>
        <v>0</v>
      </c>
      <c r="W355" s="189">
        <f>IFERROR(VLOOKUP(C355,PRESTAMOS!$BM$1:$BS$10000,3,0),0)</f>
        <v>0</v>
      </c>
      <c r="X355" s="189">
        <f>IFERROR(VLOOKUP(C355,PRESTAMOS!$BU$1:$CA$10000,3,0),0)</f>
        <v>0</v>
      </c>
      <c r="Y355" s="190">
        <f>IFERROR(VLOOKUP(C355,PRESTAMOS!$BU$1:$CA$10000,7,0),0)</f>
        <v>0</v>
      </c>
      <c r="Z355" s="190">
        <f>IFERROR(VLOOKUP(C355,PRESTAMOS!$BM$1:$BS$10000,4,0),0)</f>
        <v>0</v>
      </c>
      <c r="AA355" s="189">
        <f>IFERROR(VLOOKUP(C355,AHORRO!$P$1:$S$10000,3,0),0)</f>
        <v>87656</v>
      </c>
    </row>
    <row r="356" spans="1:27" x14ac:dyDescent="0.2">
      <c r="A356" s="186" t="s">
        <v>229</v>
      </c>
      <c r="B356" s="187" t="s">
        <v>78</v>
      </c>
      <c r="C356" s="188">
        <v>1099365244</v>
      </c>
      <c r="D356" s="189">
        <f>IFERROR(VLOOKUP(C356,AHORRO!$F$1:$I$10000,3,0),0)</f>
        <v>3170523</v>
      </c>
      <c r="E356" s="189">
        <f>IFERROR(VLOOKUP(C356,AHORRO!$A$1:$D$10000,3,0),0)</f>
        <v>0</v>
      </c>
      <c r="F356" s="189">
        <f>IFERROR(VLOOKUP(C356,AHORRO!$K$1:$N$10000,3,0),0)</f>
        <v>2871744</v>
      </c>
      <c r="G356" s="189">
        <f>IFERROR(VLOOKUP($C356,PRESTAMOS!$A$1:$C$10000,3,0),0)</f>
        <v>3751627</v>
      </c>
      <c r="H356" s="189">
        <f>IFERROR(VLOOKUP(C356,PRESTAMOS!$I$1:$K$10000,3,0),0)</f>
        <v>467237</v>
      </c>
      <c r="I356" s="190">
        <f>IFERROR(VLOOKUP(C356,PRESTAMOS!$A$1:$G$10000,7,0),0)</f>
        <v>39</v>
      </c>
      <c r="J356" s="190" t="str">
        <f>IFERROR(VLOOKUP(C356,PRESTAMOS!$A$1:$G$10000,4,0),0)</f>
        <v>MEJORAS LOCATIVAS</v>
      </c>
      <c r="K356" s="189">
        <f>IFERROR(VLOOKUP(C356,PRESTAMOS!$Q$1:$W$10000,3,0),0)</f>
        <v>1856037</v>
      </c>
      <c r="L356" s="189">
        <f>IFERROR(VLOOKUP(C356,PRESTAMOS!$Y$1:$AE$10000,3,0),0)</f>
        <v>284035</v>
      </c>
      <c r="M356" s="190">
        <f>IFERROR(VLOOKUP(C356,PRESTAMOS!$Y$1:$AE$10000,7,0),0)</f>
        <v>44</v>
      </c>
      <c r="N356" s="190" t="str">
        <f>IFERROR(VLOOKUP(C356,PRESTAMOS!$Q$1:$T$10000,4,0),0)</f>
        <v>CREDITO NAVIDEÑO</v>
      </c>
      <c r="O356" s="189">
        <f>IFERROR(VLOOKUP(C356,PRESTAMOS!$AG$1:$AM$10000,3,0),0)</f>
        <v>0</v>
      </c>
      <c r="P356" s="189">
        <f>IFERROR(VLOOKUP(C356,PRESTAMOS!$AO$1:$AU$10000,3,0),0)</f>
        <v>0</v>
      </c>
      <c r="Q356" s="190">
        <f>IFERROR(VLOOKUP(C356,PRESTAMOS!$AO$1:$AU$10000,7,0),0)</f>
        <v>0</v>
      </c>
      <c r="R356" s="190">
        <f>IFERROR(VLOOKUP(C356,PRESTAMOS!$AG$1:$AM$10000,4,0),0)</f>
        <v>0</v>
      </c>
      <c r="S356" s="189">
        <f>IFERROR(VLOOKUP(C356,PRESTAMOS!$AW$1:$BC$10000,3,0),0)</f>
        <v>0</v>
      </c>
      <c r="T356" s="189">
        <f>IFERROR(VLOOKUP(C356,PRESTAMOS!$BE$1:$BK$10000,3,0),0)</f>
        <v>0</v>
      </c>
      <c r="U356" s="188">
        <f>IFERROR(VLOOKUP(C356,PRESTAMOS!$BE$1:$BK$10000,7,0),0)</f>
        <v>0</v>
      </c>
      <c r="V356" s="190">
        <f>IFERROR(VLOOKUP(C356,PRESTAMOS!$AW$1:$BC$10000,4,0),0)</f>
        <v>0</v>
      </c>
      <c r="W356" s="189">
        <f>IFERROR(VLOOKUP(C356,PRESTAMOS!$BM$1:$BS$10000,3,0),0)</f>
        <v>0</v>
      </c>
      <c r="X356" s="189">
        <f>IFERROR(VLOOKUP(C356,PRESTAMOS!$BU$1:$CA$10000,3,0),0)</f>
        <v>0</v>
      </c>
      <c r="Y356" s="190">
        <f>IFERROR(VLOOKUP(C356,PRESTAMOS!$BU$1:$CA$10000,7,0),0)</f>
        <v>0</v>
      </c>
      <c r="Z356" s="190">
        <f>IFERROR(VLOOKUP(C356,PRESTAMOS!$BM$1:$BS$10000,4,0),0)</f>
        <v>0</v>
      </c>
      <c r="AA356" s="189">
        <f>IFERROR(VLOOKUP(C356,AHORRO!$P$1:$S$10000,3,0),0)</f>
        <v>74001</v>
      </c>
    </row>
    <row r="357" spans="1:27" x14ac:dyDescent="0.2">
      <c r="A357" s="173">
        <v>37512573</v>
      </c>
      <c r="B357" s="170" t="s">
        <v>710</v>
      </c>
      <c r="C357" s="192">
        <v>37512573</v>
      </c>
      <c r="D357" s="189">
        <f>IFERROR(VLOOKUP(C357,AHORRO!$F$1:$I$10000,3,0),0)</f>
        <v>30174</v>
      </c>
      <c r="E357" s="189">
        <f>IFERROR(VLOOKUP(C357,AHORRO!$A$1:$D$10000,3,0),0)</f>
        <v>40248</v>
      </c>
      <c r="F357" s="189">
        <f>IFERROR(VLOOKUP(C357,AHORRO!$K$1:$N$10000,3,0),0)</f>
        <v>30000</v>
      </c>
      <c r="G357" s="189">
        <v>1132429</v>
      </c>
      <c r="H357" s="189">
        <f>IFERROR(VLOOKUP(C357,PRESTAMOS!$I$1:$K$10000,3,0),0)</f>
        <v>0</v>
      </c>
      <c r="I357" s="190">
        <f>IFERROR(VLOOKUP(C357,PRESTAMOS!$A$1:$G$10000,7,0),0)</f>
        <v>0</v>
      </c>
      <c r="J357" s="190">
        <f>IFERROR(VLOOKUP(C357,PRESTAMOS!$A$1:$G$10000,4,0),0)</f>
        <v>0</v>
      </c>
      <c r="K357" s="189">
        <f>IFERROR(VLOOKUP(C357,PRESTAMOS!$Q$1:$W$10000,3,0),0)</f>
        <v>0</v>
      </c>
      <c r="L357" s="189">
        <f>IFERROR(VLOOKUP(C357,PRESTAMOS!$Y$1:$AE$10000,3,0),0)</f>
        <v>0</v>
      </c>
      <c r="M357" s="190">
        <f>IFERROR(VLOOKUP(C357,PRESTAMOS!$Y$1:$AE$10000,7,0),0)</f>
        <v>0</v>
      </c>
      <c r="N357" s="190">
        <f>IFERROR(VLOOKUP(C357,PRESTAMOS!$Q$1:$T$10000,4,0),0)</f>
        <v>0</v>
      </c>
      <c r="O357" s="189">
        <f>IFERROR(VLOOKUP(C357,PRESTAMOS!$AG$1:$AM$10000,3,0),0)</f>
        <v>0</v>
      </c>
      <c r="P357" s="189">
        <f>IFERROR(VLOOKUP(C357,PRESTAMOS!$AO$1:$AU$10000,3,0),0)</f>
        <v>0</v>
      </c>
      <c r="Q357" s="190">
        <f>IFERROR(VLOOKUP(C357,PRESTAMOS!$AO$1:$AU$10000,7,0),0)</f>
        <v>0</v>
      </c>
      <c r="R357" s="190">
        <f>IFERROR(VLOOKUP(C357,PRESTAMOS!$AG$1:$AM$10000,4,0),0)</f>
        <v>0</v>
      </c>
      <c r="S357" s="189">
        <f>IFERROR(VLOOKUP(C357,PRESTAMOS!$AW$1:$BC$10000,3,0),0)</f>
        <v>0</v>
      </c>
      <c r="T357" s="189">
        <f>IFERROR(VLOOKUP(C357,PRESTAMOS!$BE$1:$BK$10000,3,0),0)</f>
        <v>0</v>
      </c>
      <c r="U357" s="188">
        <f>IFERROR(VLOOKUP(C357,PRESTAMOS!$BE$1:$BK$10000,7,0),0)</f>
        <v>0</v>
      </c>
      <c r="V357" s="190">
        <f>IFERROR(VLOOKUP(C357,PRESTAMOS!$AW$1:$BC$10000,4,0),0)</f>
        <v>0</v>
      </c>
      <c r="W357" s="189">
        <f>IFERROR(VLOOKUP(C357,PRESTAMOS!$BM$1:$BS$10000,3,0),0)</f>
        <v>0</v>
      </c>
      <c r="X357" s="189">
        <f>IFERROR(VLOOKUP(C357,PRESTAMOS!$BU$1:$CA$10000,3,0),0)</f>
        <v>0</v>
      </c>
      <c r="Y357" s="190">
        <f>IFERROR(VLOOKUP(C357,PRESTAMOS!$BU$1:$CA$10000,7,0),0)</f>
        <v>0</v>
      </c>
      <c r="Z357" s="190">
        <f>IFERROR(VLOOKUP(C357,PRESTAMOS!$BM$1:$BS$10000,4,0),0)</f>
        <v>0</v>
      </c>
      <c r="AA357" s="189">
        <f>IFERROR(VLOOKUP(C357,AHORRO!$P$1:$S$10000,3,0),0)</f>
        <v>915</v>
      </c>
    </row>
    <row r="358" spans="1:27" x14ac:dyDescent="0.2">
      <c r="A358" s="173">
        <v>1098699480</v>
      </c>
      <c r="B358" s="170" t="s">
        <v>453</v>
      </c>
      <c r="C358" s="192">
        <v>1098699480</v>
      </c>
      <c r="D358" s="189">
        <f>IFERROR(VLOOKUP(C358,AHORRO!$F$1:$I$10000,3,0),0)</f>
        <v>388234</v>
      </c>
      <c r="E358" s="189">
        <f>IFERROR(VLOOKUP(C358,AHORRO!$A$1:$D$10000,3,0),0)</f>
        <v>164915</v>
      </c>
      <c r="F358" s="189">
        <f>IFERROR(VLOOKUP(C358,AHORRO!$K$1:$N$10000,3,0),0)</f>
        <v>377261</v>
      </c>
      <c r="G358" s="189">
        <f>IFERROR(VLOOKUP($C358,PRESTAMOS!$A$1:$C$10000,3,0),0)</f>
        <v>295997</v>
      </c>
      <c r="H358" s="189">
        <f>IFERROR(VLOOKUP(C358,PRESTAMOS!$I$1:$K$10000,3,0),0)</f>
        <v>11219</v>
      </c>
      <c r="I358" s="190">
        <f>IFERROR(VLOOKUP(C358,PRESTAMOS!$A$1:$G$10000,7,0),0)</f>
        <v>14</v>
      </c>
      <c r="J358" s="190" t="str">
        <f>IFERROR(VLOOKUP(C358,PRESTAMOS!$A$1:$G$10000,4,0),0)</f>
        <v>SEGUROS</v>
      </c>
      <c r="K358" s="189">
        <f>IFERROR(VLOOKUP(C358,PRESTAMOS!$Q$1:$W$10000,3,0),0)</f>
        <v>954369</v>
      </c>
      <c r="L358" s="189">
        <f>IFERROR(VLOOKUP(C358,PRESTAMOS!$Y$1:$AE$10000,3,0),0)</f>
        <v>93234</v>
      </c>
      <c r="M358" s="190">
        <f>IFERROR(VLOOKUP(C358,PRESTAMOS!$Y$1:$AE$10000,7,0),0)</f>
        <v>19</v>
      </c>
      <c r="N358" s="190" t="str">
        <f>IFERROR(VLOOKUP(C358,PRESTAMOS!$Q$1:$T$10000,4,0),0)</f>
        <v>LIBRE INVERSION</v>
      </c>
      <c r="O358" s="189">
        <f>IFERROR(VLOOKUP(C358,PRESTAMOS!$AG$1:$AM$10000,3,0),0)</f>
        <v>0</v>
      </c>
      <c r="P358" s="189">
        <f>IFERROR(VLOOKUP(C358,PRESTAMOS!$AO$1:$AU$10000,3,0),0)</f>
        <v>0</v>
      </c>
      <c r="Q358" s="190">
        <f>IFERROR(VLOOKUP(C358,PRESTAMOS!$AO$1:$AU$10000,7,0),0)</f>
        <v>0</v>
      </c>
      <c r="R358" s="190">
        <f>IFERROR(VLOOKUP(C358,PRESTAMOS!$AG$1:$AM$10000,4,0),0)</f>
        <v>0</v>
      </c>
      <c r="S358" s="189">
        <f>IFERROR(VLOOKUP(C358,PRESTAMOS!$AW$1:$BC$10000,3,0),0)</f>
        <v>0</v>
      </c>
      <c r="T358" s="189">
        <f>IFERROR(VLOOKUP(C358,PRESTAMOS!$BE$1:$BK$10000,3,0),0)</f>
        <v>0</v>
      </c>
      <c r="U358" s="188">
        <f>IFERROR(VLOOKUP(C358,PRESTAMOS!$BE$1:$BK$10000,7,0),0)</f>
        <v>0</v>
      </c>
      <c r="V358" s="190">
        <f>IFERROR(VLOOKUP(C358,PRESTAMOS!$AW$1:$BC$10000,4,0),0)</f>
        <v>0</v>
      </c>
      <c r="W358" s="189">
        <f>IFERROR(VLOOKUP(C358,PRESTAMOS!$BM$1:$BS$10000,3,0),0)</f>
        <v>0</v>
      </c>
      <c r="X358" s="189">
        <f>IFERROR(VLOOKUP(C358,PRESTAMOS!$BU$1:$CA$10000,3,0),0)</f>
        <v>0</v>
      </c>
      <c r="Y358" s="190">
        <f>IFERROR(VLOOKUP(C358,PRESTAMOS!$BU$1:$CA$10000,7,0),0)</f>
        <v>0</v>
      </c>
      <c r="Z358" s="190">
        <f>IFERROR(VLOOKUP(C358,PRESTAMOS!$BM$1:$BS$10000,4,0),0)</f>
        <v>0</v>
      </c>
      <c r="AA358" s="189">
        <f>IFERROR(VLOOKUP(C358,AHORRO!$P$1:$S$10000,3,0),0)</f>
        <v>11706</v>
      </c>
    </row>
    <row r="359" spans="1:27" x14ac:dyDescent="0.2">
      <c r="A359" s="193">
        <v>1098609270</v>
      </c>
      <c r="B359" s="194" t="s">
        <v>283</v>
      </c>
      <c r="C359" s="195">
        <v>1098609270</v>
      </c>
      <c r="D359" s="189">
        <f>IFERROR(VLOOKUP(C359,AHORRO!$F$1:$I$10000,3,0),0)</f>
        <v>1075781</v>
      </c>
      <c r="E359" s="189">
        <f>IFERROR(VLOOKUP(C359,AHORRO!$A$1:$D$10000,3,0),0)</f>
        <v>293819</v>
      </c>
      <c r="F359" s="189">
        <f>IFERROR(VLOOKUP(C359,AHORRO!$K$1:$N$10000,3,0),0)</f>
        <v>1029257</v>
      </c>
      <c r="G359" s="189">
        <f>IFERROR(VLOOKUP($C359,PRESTAMOS!$A$1:$C$10000,3,0),0)</f>
        <v>1873892</v>
      </c>
      <c r="H359" s="189">
        <f>IFERROR(VLOOKUP(C359,PRESTAMOS!$I$1:$K$10000,3,0),0)</f>
        <v>145558</v>
      </c>
      <c r="I359" s="190">
        <f>IFERROR(VLOOKUP(C359,PRESTAMOS!$A$1:$G$10000,7,0),0)</f>
        <v>15</v>
      </c>
      <c r="J359" s="190" t="str">
        <f>IFERROR(VLOOKUP(C359,PRESTAMOS!$A$1:$G$10000,4,0),0)</f>
        <v>LIBRE INVERSION</v>
      </c>
      <c r="K359" s="189">
        <f>IFERROR(VLOOKUP(C359,PRESTAMOS!$Q$1:$W$10000,3,0),0)</f>
        <v>1922283</v>
      </c>
      <c r="L359" s="189">
        <f>IFERROR(VLOOKUP(C359,PRESTAMOS!$Y$1:$AE$10000,3,0),0)</f>
        <v>141438</v>
      </c>
      <c r="M359" s="190">
        <f>IFERROR(VLOOKUP(C359,PRESTAMOS!$Y$1:$AE$10000,7,0),0)</f>
        <v>23</v>
      </c>
      <c r="N359" s="190" t="str">
        <f>IFERROR(VLOOKUP(C359,PRESTAMOS!$Q$1:$T$10000,4,0),0)</f>
        <v>MEJORAS LOCATIVAS</v>
      </c>
      <c r="O359" s="189">
        <f>IFERROR(VLOOKUP(C359,PRESTAMOS!$AG$1:$AM$10000,3,0),0)</f>
        <v>0</v>
      </c>
      <c r="P359" s="189">
        <f>IFERROR(VLOOKUP(C359,PRESTAMOS!$AO$1:$AU$10000,3,0),0)</f>
        <v>0</v>
      </c>
      <c r="Q359" s="190">
        <f>IFERROR(VLOOKUP(C359,PRESTAMOS!$AO$1:$AU$10000,7,0),0)</f>
        <v>0</v>
      </c>
      <c r="R359" s="190">
        <f>IFERROR(VLOOKUP(C359,PRESTAMOS!$AG$1:$AM$10000,4,0),0)</f>
        <v>0</v>
      </c>
      <c r="S359" s="189">
        <f>IFERROR(VLOOKUP(C359,PRESTAMOS!$AW$1:$BC$10000,3,0),0)</f>
        <v>0</v>
      </c>
      <c r="T359" s="189">
        <f>IFERROR(VLOOKUP(C359,PRESTAMOS!$BE$1:$BK$10000,3,0),0)</f>
        <v>0</v>
      </c>
      <c r="U359" s="188">
        <f>IFERROR(VLOOKUP(C359,PRESTAMOS!$BE$1:$BK$10000,7,0),0)</f>
        <v>0</v>
      </c>
      <c r="V359" s="190">
        <f>IFERROR(VLOOKUP(C359,PRESTAMOS!$AW$1:$BC$10000,4,0),0)</f>
        <v>0</v>
      </c>
      <c r="W359" s="189">
        <f>IFERROR(VLOOKUP(C359,PRESTAMOS!$BM$1:$BS$10000,3,0),0)</f>
        <v>0</v>
      </c>
      <c r="X359" s="189">
        <f>IFERROR(VLOOKUP(C359,PRESTAMOS!$BU$1:$CA$10000,3,0),0)</f>
        <v>0</v>
      </c>
      <c r="Y359" s="190">
        <f>IFERROR(VLOOKUP(C359,PRESTAMOS!$BU$1:$CA$10000,7,0),0)</f>
        <v>0</v>
      </c>
      <c r="Z359" s="190">
        <f>IFERROR(VLOOKUP(C359,PRESTAMOS!$BM$1:$BS$10000,4,0),0)</f>
        <v>0</v>
      </c>
      <c r="AA359" s="189">
        <f>IFERROR(VLOOKUP(C359,AHORRO!$P$1:$S$10000,3,0),0)</f>
        <v>29973</v>
      </c>
    </row>
    <row r="360" spans="1:27" x14ac:dyDescent="0.2">
      <c r="A360" s="173">
        <v>1098793622</v>
      </c>
      <c r="B360" s="170" t="s">
        <v>663</v>
      </c>
      <c r="C360" s="192">
        <v>1098793622</v>
      </c>
      <c r="D360" s="189">
        <f>IFERROR(VLOOKUP(C360,AHORRO!$F$1:$I$10000,3,0),0)</f>
        <v>97103</v>
      </c>
      <c r="E360" s="189">
        <f>IFERROR(VLOOKUP(C360,AHORRO!$A$1:$D$10000,3,0),0)</f>
        <v>93239</v>
      </c>
      <c r="F360" s="189">
        <f>IFERROR(VLOOKUP(C360,AHORRO!$K$1:$N$10000,3,0),0)</f>
        <v>92050</v>
      </c>
      <c r="G360" s="189">
        <f>IFERROR(VLOOKUP($C360,PRESTAMOS!$A$1:$C$10000,3,0),0)</f>
        <v>208157</v>
      </c>
      <c r="H360" s="189">
        <f>IFERROR(VLOOKUP(C360,PRESTAMOS!$I$1:$K$10000,3,0),0)</f>
        <v>4967</v>
      </c>
      <c r="I360" s="190">
        <f>IFERROR(VLOOKUP(C360,PRESTAMOS!$A$1:$G$10000,7,0),0)</f>
        <v>4</v>
      </c>
      <c r="J360" s="190" t="str">
        <f>IFERROR(VLOOKUP(C360,PRESTAMOS!$A$1:$G$10000,4,0),0)</f>
        <v>LIBRE INVERSION</v>
      </c>
      <c r="K360" s="189">
        <f>IFERROR(VLOOKUP(C360,PRESTAMOS!$Q$1:$W$10000,3,0),0)</f>
        <v>0</v>
      </c>
      <c r="L360" s="189">
        <f>IFERROR(VLOOKUP(C360,PRESTAMOS!$Y$1:$AE$10000,3,0),0)</f>
        <v>0</v>
      </c>
      <c r="M360" s="190">
        <f>IFERROR(VLOOKUP(C360,PRESTAMOS!$Y$1:$AE$10000,7,0),0)</f>
        <v>0</v>
      </c>
      <c r="N360" s="190">
        <f>IFERROR(VLOOKUP(C360,PRESTAMOS!$Q$1:$T$10000,4,0),0)</f>
        <v>0</v>
      </c>
      <c r="O360" s="189">
        <f>IFERROR(VLOOKUP(C360,PRESTAMOS!$AG$1:$AM$10000,3,0),0)</f>
        <v>0</v>
      </c>
      <c r="P360" s="189">
        <f>IFERROR(VLOOKUP(C360,PRESTAMOS!$AO$1:$AU$10000,3,0),0)</f>
        <v>0</v>
      </c>
      <c r="Q360" s="190">
        <f>IFERROR(VLOOKUP(C360,PRESTAMOS!$AO$1:$AU$10000,7,0),0)</f>
        <v>0</v>
      </c>
      <c r="R360" s="190">
        <f>IFERROR(VLOOKUP(C360,PRESTAMOS!$AG$1:$AM$10000,4,0),0)</f>
        <v>0</v>
      </c>
      <c r="S360" s="189">
        <f>IFERROR(VLOOKUP(C360,PRESTAMOS!$AW$1:$BC$10000,3,0),0)</f>
        <v>0</v>
      </c>
      <c r="T360" s="189">
        <f>IFERROR(VLOOKUP(C360,PRESTAMOS!$BE$1:$BK$10000,3,0),0)</f>
        <v>0</v>
      </c>
      <c r="U360" s="188">
        <f>IFERROR(VLOOKUP(C360,PRESTAMOS!$BE$1:$BK$10000,7,0),0)</f>
        <v>0</v>
      </c>
      <c r="V360" s="190">
        <f>IFERROR(VLOOKUP(C360,PRESTAMOS!$AW$1:$BC$10000,4,0),0)</f>
        <v>0</v>
      </c>
      <c r="W360" s="189">
        <f>IFERROR(VLOOKUP(C360,PRESTAMOS!$BM$1:$BS$10000,3,0),0)</f>
        <v>0</v>
      </c>
      <c r="X360" s="189">
        <f>IFERROR(VLOOKUP(C360,PRESTAMOS!$BU$1:$CA$10000,3,0),0)</f>
        <v>0</v>
      </c>
      <c r="Y360" s="190">
        <f>IFERROR(VLOOKUP(C360,PRESTAMOS!$BU$1:$CA$10000,7,0),0)</f>
        <v>0</v>
      </c>
      <c r="Z360" s="190">
        <f>IFERROR(VLOOKUP(C360,PRESTAMOS!$BM$1:$BS$10000,4,0),0)</f>
        <v>0</v>
      </c>
      <c r="AA360" s="189">
        <f>IFERROR(VLOOKUP(C360,AHORRO!$P$1:$S$10000,3,0),0)</f>
        <v>3613</v>
      </c>
    </row>
    <row r="361" spans="1:27" x14ac:dyDescent="0.2">
      <c r="A361" s="186">
        <v>63464267</v>
      </c>
      <c r="B361" s="187" t="s">
        <v>79</v>
      </c>
      <c r="C361" s="188">
        <v>63464267</v>
      </c>
      <c r="D361" s="189">
        <f>IFERROR(VLOOKUP(C361,AHORRO!$F$1:$I$10000,3,0),0)</f>
        <v>1727260</v>
      </c>
      <c r="E361" s="189">
        <f>IFERROR(VLOOKUP(C361,AHORRO!$A$1:$D$10000,3,0),0)</f>
        <v>0</v>
      </c>
      <c r="F361" s="189">
        <f>IFERROR(VLOOKUP(C361,AHORRO!$K$1:$N$10000,3,0),0)</f>
        <v>1572080</v>
      </c>
      <c r="G361" s="189">
        <f>IFERROR(VLOOKUP($C361,PRESTAMOS!$A$1:$C$10000,3,0),0)</f>
        <v>2955341</v>
      </c>
      <c r="H361" s="189">
        <f>IFERROR(VLOOKUP(C361,PRESTAMOS!$I$1:$K$10000,3,0),0)</f>
        <v>738643</v>
      </c>
      <c r="I361" s="190">
        <f>IFERROR(VLOOKUP(C361,PRESTAMOS!$A$1:$G$10000,7,0),0)</f>
        <v>48</v>
      </c>
      <c r="J361" s="190" t="str">
        <f>IFERROR(VLOOKUP(C361,PRESTAMOS!$A$1:$G$10000,4,0),0)</f>
        <v>LIBRE INVERSION</v>
      </c>
      <c r="K361" s="189">
        <f>IFERROR(VLOOKUP(C361,PRESTAMOS!$Q$1:$W$10000,3,0),0)</f>
        <v>876856</v>
      </c>
      <c r="L361" s="189">
        <f>IFERROR(VLOOKUP(C361,PRESTAMOS!$Y$1:$AE$10000,3,0),0)</f>
        <v>277544</v>
      </c>
      <c r="M361" s="190">
        <f>IFERROR(VLOOKUP(C361,PRESTAMOS!$Y$1:$AE$10000,7,0),0)</f>
        <v>60</v>
      </c>
      <c r="N361" s="190" t="str">
        <f>IFERROR(VLOOKUP(C361,PRESTAMOS!$Q$1:$T$10000,4,0),0)</f>
        <v>LIBRE INVERSION</v>
      </c>
      <c r="O361" s="189">
        <f>IFERROR(VLOOKUP(C361,PRESTAMOS!$AG$1:$AM$10000,3,0),0)</f>
        <v>800000</v>
      </c>
      <c r="P361" s="189">
        <f>IFERROR(VLOOKUP(C361,PRESTAMOS!$AO$1:$AU$10000,3,0),0)</f>
        <v>98441</v>
      </c>
      <c r="Q361" s="190">
        <f>IFERROR(VLOOKUP(C361,PRESTAMOS!$AO$1:$AU$10000,7,0),0)</f>
        <v>24</v>
      </c>
      <c r="R361" s="190" t="str">
        <f>IFERROR(VLOOKUP(C361,PRESTAMOS!$AG$1:$AM$10000,4,0),0)</f>
        <v>LIBRE INVERSION</v>
      </c>
      <c r="S361" s="189">
        <f>IFERROR(VLOOKUP(C361,PRESTAMOS!$AW$1:$BC$10000,3,0),0)</f>
        <v>0</v>
      </c>
      <c r="T361" s="189">
        <f>IFERROR(VLOOKUP(C361,PRESTAMOS!$BE$1:$BK$10000,3,0),0)</f>
        <v>0</v>
      </c>
      <c r="U361" s="188">
        <f>IFERROR(VLOOKUP(C361,PRESTAMOS!$BE$1:$BK$10000,7,0),0)</f>
        <v>0</v>
      </c>
      <c r="V361" s="190">
        <f>IFERROR(VLOOKUP(C361,PRESTAMOS!$AW$1:$BC$10000,4,0),0)</f>
        <v>0</v>
      </c>
      <c r="W361" s="189">
        <f>IFERROR(VLOOKUP(C361,PRESTAMOS!$BM$1:$BS$10000,3,0),0)</f>
        <v>0</v>
      </c>
      <c r="X361" s="189">
        <f>IFERROR(VLOOKUP(C361,PRESTAMOS!$BU$1:$CA$10000,3,0),0)</f>
        <v>0</v>
      </c>
      <c r="Y361" s="190">
        <f>IFERROR(VLOOKUP(C361,PRESTAMOS!$BU$1:$CA$10000,7,0),0)</f>
        <v>0</v>
      </c>
      <c r="Z361" s="190">
        <f>IFERROR(VLOOKUP(C361,PRESTAMOS!$BM$1:$BS$10000,4,0),0)</f>
        <v>0</v>
      </c>
      <c r="AA361" s="189">
        <f>IFERROR(VLOOKUP(C361,AHORRO!$P$1:$S$10000,3,0),0)</f>
        <v>40281</v>
      </c>
    </row>
    <row r="362" spans="1:27" x14ac:dyDescent="0.2">
      <c r="A362" s="186">
        <v>37894454</v>
      </c>
      <c r="B362" s="187" t="s">
        <v>350</v>
      </c>
      <c r="C362" s="197">
        <v>37894454</v>
      </c>
      <c r="D362" s="189">
        <f>IFERROR(VLOOKUP(C362,AHORRO!$F$1:$I$10000,3,0),0)</f>
        <v>1480089</v>
      </c>
      <c r="E362" s="189">
        <f>IFERROR(VLOOKUP(C362,AHORRO!$A$1:$D$10000,3,0),0)</f>
        <v>101518</v>
      </c>
      <c r="F362" s="189">
        <f>IFERROR(VLOOKUP(C362,AHORRO!$K$1:$N$10000,3,0),0)</f>
        <v>1416291</v>
      </c>
      <c r="G362" s="189">
        <f>IFERROR(VLOOKUP($C362,PRESTAMOS!$A$1:$C$10000,3,0),0)</f>
        <v>41400</v>
      </c>
      <c r="H362" s="189">
        <f>IFERROR(VLOOKUP(C362,PRESTAMOS!$I$1:$K$10000,3,0),0)</f>
        <v>8</v>
      </c>
      <c r="I362" s="190">
        <f>IFERROR(VLOOKUP(C362,PRESTAMOS!$A$1:$G$10000,7,0),0)</f>
        <v>4</v>
      </c>
      <c r="J362" s="190" t="str">
        <f>IFERROR(VLOOKUP(C362,PRESTAMOS!$A$1:$G$10000,4,0),0)</f>
        <v>PLAN FUNERARIO</v>
      </c>
      <c r="K362" s="189">
        <f>IFERROR(VLOOKUP(C362,PRESTAMOS!$Q$1:$W$10000,3,0),0)</f>
        <v>611308</v>
      </c>
      <c r="L362" s="189">
        <f>IFERROR(VLOOKUP(C362,PRESTAMOS!$Y$1:$AE$10000,3,0),0)</f>
        <v>20486</v>
      </c>
      <c r="M362" s="190">
        <f>IFERROR(VLOOKUP(C362,PRESTAMOS!$Y$1:$AE$10000,7,0),0)</f>
        <v>6</v>
      </c>
      <c r="N362" s="190" t="str">
        <f>IFERROR(VLOOKUP(C362,PRESTAMOS!$Q$1:$T$10000,4,0),0)</f>
        <v>LIBRE INVERSION</v>
      </c>
      <c r="O362" s="189">
        <f>IFERROR(VLOOKUP(C362,PRESTAMOS!$AG$1:$AM$10000,3,0),0)</f>
        <v>300000</v>
      </c>
      <c r="P362" s="189">
        <f>IFERROR(VLOOKUP(C362,PRESTAMOS!$AO$1:$AU$10000,3,0),0)</f>
        <v>7159</v>
      </c>
      <c r="Q362" s="190">
        <f>IFERROR(VLOOKUP(C362,PRESTAMOS!$AO$1:$AU$10000,7,0),0)</f>
        <v>4</v>
      </c>
      <c r="R362" s="190" t="str">
        <f>IFERROR(VLOOKUP(C362,PRESTAMOS!$AG$1:$AM$10000,4,0),0)</f>
        <v>LIBRE INVERSION</v>
      </c>
      <c r="S362" s="189">
        <f>IFERROR(VLOOKUP(C362,PRESTAMOS!$AW$1:$BC$10000,3,0),0)</f>
        <v>0</v>
      </c>
      <c r="T362" s="189">
        <f>IFERROR(VLOOKUP(C362,PRESTAMOS!$BE$1:$BK$10000,3,0),0)</f>
        <v>0</v>
      </c>
      <c r="U362" s="188">
        <f>IFERROR(VLOOKUP(C362,PRESTAMOS!$BE$1:$BK$10000,7,0),0)</f>
        <v>0</v>
      </c>
      <c r="V362" s="190">
        <f>IFERROR(VLOOKUP(C362,PRESTAMOS!$AW$1:$BC$10000,4,0),0)</f>
        <v>0</v>
      </c>
      <c r="W362" s="189">
        <f>IFERROR(VLOOKUP(C362,PRESTAMOS!$BM$1:$BS$10000,3,0),0)</f>
        <v>0</v>
      </c>
      <c r="X362" s="189">
        <f>IFERROR(VLOOKUP(C362,PRESTAMOS!$BU$1:$CA$10000,3,0),0)</f>
        <v>0</v>
      </c>
      <c r="Y362" s="190">
        <f>IFERROR(VLOOKUP(C362,PRESTAMOS!$BU$1:$CA$10000,7,0),0)</f>
        <v>0</v>
      </c>
      <c r="Z362" s="190">
        <f>IFERROR(VLOOKUP(C362,PRESTAMOS!$BM$1:$BS$10000,4,0),0)</f>
        <v>0</v>
      </c>
      <c r="AA362" s="189">
        <f>IFERROR(VLOOKUP(C362,AHORRO!$P$1:$S$10000,3,0),0)</f>
        <v>36058</v>
      </c>
    </row>
    <row r="363" spans="1:27" x14ac:dyDescent="0.2">
      <c r="A363" s="186">
        <v>1098741834</v>
      </c>
      <c r="B363" s="187" t="s">
        <v>626</v>
      </c>
      <c r="C363" s="188">
        <v>1098741834</v>
      </c>
      <c r="D363" s="189">
        <f>IFERROR(VLOOKUP(C363,AHORRO!$F$1:$I$10000,3,0),0)</f>
        <v>219739</v>
      </c>
      <c r="E363" s="189">
        <f>IFERROR(VLOOKUP(C363,AHORRO!$A$1:$D$10000,3,0),0)</f>
        <v>244734</v>
      </c>
      <c r="F363" s="189">
        <f>IFERROR(VLOOKUP(C363,AHORRO!$K$1:$N$10000,3,0),0)</f>
        <v>217250</v>
      </c>
      <c r="G363" s="189">
        <f>IFERROR(VLOOKUP($C363,PRESTAMOS!$A$1:$C$10000,3,0),0)</f>
        <v>1240052</v>
      </c>
      <c r="H363" s="189">
        <f>IFERROR(VLOOKUP(C363,PRESTAMOS!$I$1:$K$10000,3,0),0)</f>
        <v>68030</v>
      </c>
      <c r="I363" s="190">
        <f>IFERROR(VLOOKUP(C363,PRESTAMOS!$A$1:$G$10000,7,0),0)</f>
        <v>17</v>
      </c>
      <c r="J363" s="190" t="str">
        <f>IFERROR(VLOOKUP(C363,PRESTAMOS!$A$1:$G$10000,4,0),0)</f>
        <v>ESTUDIO</v>
      </c>
      <c r="K363" s="189">
        <f>IFERROR(VLOOKUP(C363,PRESTAMOS!$Q$1:$W$10000,3,0),0)</f>
        <v>364656</v>
      </c>
      <c r="L363" s="189">
        <f>IFERROR(VLOOKUP(C363,PRESTAMOS!$Y$1:$AE$10000,3,0),0)</f>
        <v>8340</v>
      </c>
      <c r="M363" s="190">
        <f>IFERROR(VLOOKUP(C363,PRESTAMOS!$Y$1:$AE$10000,7,0),0)</f>
        <v>6</v>
      </c>
      <c r="N363" s="190" t="str">
        <f>IFERROR(VLOOKUP(C363,PRESTAMOS!$Q$1:$T$10000,4,0),0)</f>
        <v>CREDITO NAVIDEÑO</v>
      </c>
      <c r="O363" s="189">
        <f>IFERROR(VLOOKUP(C363,PRESTAMOS!$AG$1:$AM$10000,3,0),0)</f>
        <v>2764000</v>
      </c>
      <c r="P363" s="189">
        <f>IFERROR(VLOOKUP(C363,PRESTAMOS!$AO$1:$AU$10000,3,0),0)</f>
        <v>648043</v>
      </c>
      <c r="Q363" s="190">
        <f>IFERROR(VLOOKUP(C363,PRESTAMOS!$AO$1:$AU$10000,7,0),0)</f>
        <v>72</v>
      </c>
      <c r="R363" s="190" t="str">
        <f>IFERROR(VLOOKUP(C363,PRESTAMOS!$AG$1:$AM$10000,4,0),0)</f>
        <v>ESTUDIO</v>
      </c>
      <c r="S363" s="189">
        <f>IFERROR(VLOOKUP(C363,PRESTAMOS!$AW$1:$BC$10000,3,0),0)</f>
        <v>0</v>
      </c>
      <c r="T363" s="189">
        <f>IFERROR(VLOOKUP(C363,PRESTAMOS!$BE$1:$BK$10000,3,0),0)</f>
        <v>0</v>
      </c>
      <c r="U363" s="188">
        <f>IFERROR(VLOOKUP(C363,PRESTAMOS!$BE$1:$BK$10000,7,0),0)</f>
        <v>0</v>
      </c>
      <c r="V363" s="190">
        <f>IFERROR(VLOOKUP(C363,PRESTAMOS!$AW$1:$BC$10000,4,0),0)</f>
        <v>0</v>
      </c>
      <c r="W363" s="189">
        <f>IFERROR(VLOOKUP(C363,PRESTAMOS!$BM$1:$BS$10000,3,0),0)</f>
        <v>0</v>
      </c>
      <c r="X363" s="189">
        <f>IFERROR(VLOOKUP(C363,PRESTAMOS!$BU$1:$CA$10000,3,0),0)</f>
        <v>0</v>
      </c>
      <c r="Y363" s="190">
        <f>IFERROR(VLOOKUP(C363,PRESTAMOS!$BU$1:$CA$10000,7,0),0)</f>
        <v>0</v>
      </c>
      <c r="Z363" s="190">
        <f>IFERROR(VLOOKUP(C363,PRESTAMOS!$BM$1:$BS$10000,4,0),0)</f>
        <v>0</v>
      </c>
      <c r="AA363" s="189">
        <f>IFERROR(VLOOKUP(C363,AHORRO!$P$1:$S$10000,3,0),0)</f>
        <v>10768</v>
      </c>
    </row>
    <row r="364" spans="1:27" x14ac:dyDescent="0.2">
      <c r="A364" s="186">
        <v>37328390</v>
      </c>
      <c r="B364" s="187" t="s">
        <v>151</v>
      </c>
      <c r="C364" s="188">
        <v>37328390</v>
      </c>
      <c r="D364" s="189">
        <f>IFERROR(VLOOKUP(C364,AHORRO!$F$1:$I$10000,3,0),0)</f>
        <v>4494519</v>
      </c>
      <c r="E364" s="189">
        <f>IFERROR(VLOOKUP(C364,AHORRO!$A$1:$D$10000,3,0),0)</f>
        <v>3396198</v>
      </c>
      <c r="F364" s="189">
        <f>IFERROR(VLOOKUP(C364,AHORRO!$K$1:$N$10000,3,0),0)</f>
        <v>4249667</v>
      </c>
      <c r="G364" s="189">
        <f>IFERROR(VLOOKUP($C364,PRESTAMOS!$A$1:$C$10000,3,0),0)</f>
        <v>0</v>
      </c>
      <c r="H364" s="189">
        <f>IFERROR(VLOOKUP(C364,PRESTAMOS!$I$1:$K$10000,3,0),0)</f>
        <v>0</v>
      </c>
      <c r="I364" s="190">
        <f>IFERROR(VLOOKUP(C364,PRESTAMOS!$A$1:$G$10000,7,0),0)</f>
        <v>0</v>
      </c>
      <c r="J364" s="190">
        <f>IFERROR(VLOOKUP(C364,PRESTAMOS!$A$1:$G$10000,4,0),0)</f>
        <v>0</v>
      </c>
      <c r="K364" s="189">
        <f>IFERROR(VLOOKUP(C364,PRESTAMOS!$Q$1:$W$10000,3,0),0)</f>
        <v>0</v>
      </c>
      <c r="L364" s="189">
        <f>IFERROR(VLOOKUP(C364,PRESTAMOS!$Y$1:$AE$10000,3,0),0)</f>
        <v>0</v>
      </c>
      <c r="M364" s="190">
        <f>IFERROR(VLOOKUP(C364,PRESTAMOS!$Y$1:$AE$10000,7,0),0)</f>
        <v>0</v>
      </c>
      <c r="N364" s="190">
        <f>IFERROR(VLOOKUP(C364,PRESTAMOS!$Q$1:$T$10000,4,0),0)</f>
        <v>0</v>
      </c>
      <c r="O364" s="189">
        <f>IFERROR(VLOOKUP(C364,PRESTAMOS!$AG$1:$AM$10000,3,0),0)</f>
        <v>0</v>
      </c>
      <c r="P364" s="189">
        <f>IFERROR(VLOOKUP(C364,PRESTAMOS!$AO$1:$AU$10000,3,0),0)</f>
        <v>0</v>
      </c>
      <c r="Q364" s="190">
        <f>IFERROR(VLOOKUP(C364,PRESTAMOS!$AO$1:$AU$10000,7,0),0)</f>
        <v>0</v>
      </c>
      <c r="R364" s="190">
        <f>IFERROR(VLOOKUP(C364,PRESTAMOS!$AG$1:$AM$10000,4,0),0)</f>
        <v>0</v>
      </c>
      <c r="S364" s="189">
        <f>IFERROR(VLOOKUP(C364,PRESTAMOS!$AW$1:$BC$10000,3,0),0)</f>
        <v>0</v>
      </c>
      <c r="T364" s="189">
        <f>IFERROR(VLOOKUP(C364,PRESTAMOS!$BE$1:$BK$10000,3,0),0)</f>
        <v>0</v>
      </c>
      <c r="U364" s="188">
        <f>IFERROR(VLOOKUP(C364,PRESTAMOS!$BE$1:$BK$10000,7,0),0)</f>
        <v>0</v>
      </c>
      <c r="V364" s="190">
        <f>IFERROR(VLOOKUP(C364,PRESTAMOS!$AW$1:$BC$10000,4,0),0)</f>
        <v>0</v>
      </c>
      <c r="W364" s="189">
        <f>IFERROR(VLOOKUP(C364,PRESTAMOS!$BM$1:$BS$10000,3,0),0)</f>
        <v>0</v>
      </c>
      <c r="X364" s="189">
        <f>IFERROR(VLOOKUP(C364,PRESTAMOS!$BU$1:$CA$10000,3,0),0)</f>
        <v>0</v>
      </c>
      <c r="Y364" s="190">
        <f>IFERROR(VLOOKUP(C364,PRESTAMOS!$BU$1:$CA$10000,7,0),0)</f>
        <v>0</v>
      </c>
      <c r="Z364" s="190">
        <f>IFERROR(VLOOKUP(C364,PRESTAMOS!$BM$1:$BS$10000,4,0),0)</f>
        <v>0</v>
      </c>
      <c r="AA364" s="189">
        <f>IFERROR(VLOOKUP(C364,AHORRO!$P$1:$S$10000,3,0),0)</f>
        <v>188349</v>
      </c>
    </row>
    <row r="365" spans="1:27" x14ac:dyDescent="0.2">
      <c r="A365" s="193">
        <v>63546968</v>
      </c>
      <c r="B365" s="194" t="s">
        <v>278</v>
      </c>
      <c r="C365" s="195">
        <v>63546968</v>
      </c>
      <c r="D365" s="189">
        <f>IFERROR(VLOOKUP(C365,AHORRO!$F$1:$I$10000,3,0),0)</f>
        <v>1738758</v>
      </c>
      <c r="E365" s="189">
        <f>IFERROR(VLOOKUP(C365,AHORRO!$A$1:$D$10000,3,0),0)</f>
        <v>40377</v>
      </c>
      <c r="F365" s="189">
        <f>IFERROR(VLOOKUP(C365,AHORRO!$K$1:$N$10000,3,0),0)</f>
        <v>1646449</v>
      </c>
      <c r="G365" s="189">
        <f>IFERROR(VLOOKUP($C365,PRESTAMOS!$A$1:$C$10000,3,0),0)</f>
        <v>1029555</v>
      </c>
      <c r="H365" s="189">
        <f>IFERROR(VLOOKUP(C365,PRESTAMOS!$I$1:$K$10000,3,0),0)</f>
        <v>116205</v>
      </c>
      <c r="I365" s="190">
        <f>IFERROR(VLOOKUP(C365,PRESTAMOS!$A$1:$G$10000,7,0),0)</f>
        <v>22</v>
      </c>
      <c r="J365" s="190" t="str">
        <f>IFERROR(VLOOKUP(C365,PRESTAMOS!$A$1:$G$10000,4,0),0)</f>
        <v>LIBRE INVERSION</v>
      </c>
      <c r="K365" s="189">
        <f>IFERROR(VLOOKUP(C365,PRESTAMOS!$Q$1:$W$10000,3,0),0)</f>
        <v>591455</v>
      </c>
      <c r="L365" s="189">
        <f>IFERROR(VLOOKUP(C365,PRESTAMOS!$Y$1:$AE$10000,3,0),0)</f>
        <v>45940</v>
      </c>
      <c r="M365" s="190">
        <f>IFERROR(VLOOKUP(C365,PRESTAMOS!$Y$1:$AE$10000,7,0),0)</f>
        <v>15</v>
      </c>
      <c r="N365" s="190" t="str">
        <f>IFERROR(VLOOKUP(C365,PRESTAMOS!$Q$1:$T$10000,4,0),0)</f>
        <v>LIBRE INVERSION</v>
      </c>
      <c r="O365" s="189">
        <f>IFERROR(VLOOKUP(C365,PRESTAMOS!$AG$1:$AM$10000,3,0),0)</f>
        <v>0</v>
      </c>
      <c r="P365" s="189">
        <f>IFERROR(VLOOKUP(C365,PRESTAMOS!$AO$1:$AU$10000,3,0),0)</f>
        <v>0</v>
      </c>
      <c r="Q365" s="190">
        <f>IFERROR(VLOOKUP(C365,PRESTAMOS!$AO$1:$AU$10000,7,0),0)</f>
        <v>0</v>
      </c>
      <c r="R365" s="190">
        <f>IFERROR(VLOOKUP(C365,PRESTAMOS!$AG$1:$AM$10000,4,0),0)</f>
        <v>0</v>
      </c>
      <c r="S365" s="189">
        <f>IFERROR(VLOOKUP(C365,PRESTAMOS!$AW$1:$BC$10000,3,0),0)</f>
        <v>0</v>
      </c>
      <c r="T365" s="189">
        <f>IFERROR(VLOOKUP(C365,PRESTAMOS!$BE$1:$BK$10000,3,0),0)</f>
        <v>0</v>
      </c>
      <c r="U365" s="188">
        <f>IFERROR(VLOOKUP(C365,PRESTAMOS!$BE$1:$BK$10000,7,0),0)</f>
        <v>0</v>
      </c>
      <c r="V365" s="190">
        <f>IFERROR(VLOOKUP(C365,PRESTAMOS!$AW$1:$BC$10000,4,0),0)</f>
        <v>0</v>
      </c>
      <c r="W365" s="189">
        <f>IFERROR(VLOOKUP(C365,PRESTAMOS!$BM$1:$BS$10000,3,0),0)</f>
        <v>0</v>
      </c>
      <c r="X365" s="189">
        <f>IFERROR(VLOOKUP(C365,PRESTAMOS!$BU$1:$CA$10000,3,0),0)</f>
        <v>0</v>
      </c>
      <c r="Y365" s="190">
        <f>IFERROR(VLOOKUP(C365,PRESTAMOS!$BU$1:$CA$10000,7,0),0)</f>
        <v>0</v>
      </c>
      <c r="Z365" s="190">
        <f>IFERROR(VLOOKUP(C365,PRESTAMOS!$BM$1:$BS$10000,4,0),0)</f>
        <v>0</v>
      </c>
      <c r="AA365" s="189">
        <f>IFERROR(VLOOKUP(C365,AHORRO!$P$1:$S$10000,3,0),0)</f>
        <v>41398</v>
      </c>
    </row>
    <row r="366" spans="1:27" x14ac:dyDescent="0.2">
      <c r="A366" s="186">
        <v>63555417</v>
      </c>
      <c r="B366" s="187" t="s">
        <v>152</v>
      </c>
      <c r="C366" s="188">
        <v>63555417</v>
      </c>
      <c r="D366" s="189">
        <f>IFERROR(VLOOKUP(C366,AHORRO!$F$1:$I$10000,3,0),0)</f>
        <v>1591237</v>
      </c>
      <c r="E366" s="189">
        <f>IFERROR(VLOOKUP(C366,AHORRO!$A$1:$D$10000,3,0),0)</f>
        <v>192369</v>
      </c>
      <c r="F366" s="189">
        <f>IFERROR(VLOOKUP(C366,AHORRO!$K$1:$N$10000,3,0),0)</f>
        <v>1513118</v>
      </c>
      <c r="G366" s="189">
        <f>IFERROR(VLOOKUP($C366,PRESTAMOS!$A$1:$C$10000,3,0),0)</f>
        <v>480140</v>
      </c>
      <c r="H366" s="189">
        <f>IFERROR(VLOOKUP(C366,PRESTAMOS!$I$1:$K$10000,3,0),0)</f>
        <v>16090</v>
      </c>
      <c r="I366" s="190">
        <f>IFERROR(VLOOKUP(C366,PRESTAMOS!$A$1:$G$10000,7,0),0)</f>
        <v>6</v>
      </c>
      <c r="J366" s="190" t="str">
        <f>IFERROR(VLOOKUP(C366,PRESTAMOS!$A$1:$G$10000,4,0),0)</f>
        <v>LIBRE INVERSION</v>
      </c>
      <c r="K366" s="189">
        <f>IFERROR(VLOOKUP(C366,PRESTAMOS!$Q$1:$W$10000,3,0),0)</f>
        <v>1800000</v>
      </c>
      <c r="L366" s="189">
        <f>IFERROR(VLOOKUP(C366,PRESTAMOS!$Y$1:$AE$10000,3,0),0)</f>
        <v>333763</v>
      </c>
      <c r="M366" s="190">
        <f>IFERROR(VLOOKUP(C366,PRESTAMOS!$Y$1:$AE$10000,7,0),0)</f>
        <v>36</v>
      </c>
      <c r="N366" s="190" t="str">
        <f>IFERROR(VLOOKUP(C366,PRESTAMOS!$Q$1:$T$10000,4,0),0)</f>
        <v>LIBRE INVERSION</v>
      </c>
      <c r="O366" s="189">
        <f>IFERROR(VLOOKUP(C366,PRESTAMOS!$AG$1:$AM$10000,3,0),0)</f>
        <v>0</v>
      </c>
      <c r="P366" s="189">
        <f>IFERROR(VLOOKUP(C366,PRESTAMOS!$AO$1:$AU$10000,3,0),0)</f>
        <v>0</v>
      </c>
      <c r="Q366" s="190">
        <f>IFERROR(VLOOKUP(C366,PRESTAMOS!$AO$1:$AU$10000,7,0),0)</f>
        <v>0</v>
      </c>
      <c r="R366" s="190">
        <f>IFERROR(VLOOKUP(C366,PRESTAMOS!$AG$1:$AM$10000,4,0),0)</f>
        <v>0</v>
      </c>
      <c r="S366" s="189">
        <f>IFERROR(VLOOKUP(C366,PRESTAMOS!$AW$1:$BC$10000,3,0),0)</f>
        <v>0</v>
      </c>
      <c r="T366" s="189">
        <f>IFERROR(VLOOKUP(C366,PRESTAMOS!$BE$1:$BK$10000,3,0),0)</f>
        <v>0</v>
      </c>
      <c r="U366" s="188">
        <f>IFERROR(VLOOKUP(C366,PRESTAMOS!$BE$1:$BK$10000,7,0),0)</f>
        <v>0</v>
      </c>
      <c r="V366" s="190">
        <f>IFERROR(VLOOKUP(C366,PRESTAMOS!$AW$1:$BC$10000,4,0),0)</f>
        <v>0</v>
      </c>
      <c r="W366" s="189">
        <f>IFERROR(VLOOKUP(C366,PRESTAMOS!$BM$1:$BS$10000,3,0),0)</f>
        <v>0</v>
      </c>
      <c r="X366" s="189">
        <f>IFERROR(VLOOKUP(C366,PRESTAMOS!$BU$1:$CA$10000,3,0),0)</f>
        <v>0</v>
      </c>
      <c r="Y366" s="190">
        <f>IFERROR(VLOOKUP(C366,PRESTAMOS!$BU$1:$CA$10000,7,0),0)</f>
        <v>0</v>
      </c>
      <c r="Z366" s="190">
        <f>IFERROR(VLOOKUP(C366,PRESTAMOS!$BM$1:$BS$10000,4,0),0)</f>
        <v>0</v>
      </c>
      <c r="AA366" s="189">
        <f>IFERROR(VLOOKUP(C366,AHORRO!$P$1:$S$10000,3,0),0)</f>
        <v>48906</v>
      </c>
    </row>
    <row r="367" spans="1:27" x14ac:dyDescent="0.2">
      <c r="A367" s="173">
        <v>1098722172</v>
      </c>
      <c r="B367" s="170" t="s">
        <v>684</v>
      </c>
      <c r="C367" s="192">
        <v>1098722172</v>
      </c>
      <c r="D367" s="189">
        <f>IFERROR(VLOOKUP(C367,AHORRO!$F$1:$I$10000,3,0),0)</f>
        <v>48572</v>
      </c>
      <c r="E367" s="189">
        <f>IFERROR(VLOOKUP(C367,AHORRO!$A$1:$D$10000,3,0),0)</f>
        <v>54687</v>
      </c>
      <c r="F367" s="189">
        <f>IFERROR(VLOOKUP(C367,AHORRO!$K$1:$N$10000,3,0),0)</f>
        <v>48000</v>
      </c>
      <c r="G367" s="189">
        <f>IFERROR(VLOOKUP($C367,PRESTAMOS!$A$1:$C$10000,3,0),0)</f>
        <v>0</v>
      </c>
      <c r="H367" s="189">
        <f>IFERROR(VLOOKUP(C367,PRESTAMOS!$I$1:$K$10000,3,0),0)</f>
        <v>0</v>
      </c>
      <c r="I367" s="190">
        <f>IFERROR(VLOOKUP(C367,PRESTAMOS!$A$1:$G$10000,7,0),0)</f>
        <v>0</v>
      </c>
      <c r="J367" s="190">
        <f>IFERROR(VLOOKUP(C367,PRESTAMOS!$A$1:$G$10000,4,0),0)</f>
        <v>0</v>
      </c>
      <c r="K367" s="189">
        <f>IFERROR(VLOOKUP(C367,PRESTAMOS!$Q$1:$W$10000,3,0),0)</f>
        <v>0</v>
      </c>
      <c r="L367" s="189">
        <f>IFERROR(VLOOKUP(C367,PRESTAMOS!$Y$1:$AE$10000,3,0),0)</f>
        <v>0</v>
      </c>
      <c r="M367" s="190">
        <f>IFERROR(VLOOKUP(C367,PRESTAMOS!$Y$1:$AE$10000,7,0),0)</f>
        <v>0</v>
      </c>
      <c r="N367" s="190">
        <f>IFERROR(VLOOKUP(C367,PRESTAMOS!$Q$1:$T$10000,4,0),0)</f>
        <v>0</v>
      </c>
      <c r="O367" s="189">
        <f>IFERROR(VLOOKUP(C367,PRESTAMOS!$AG$1:$AM$10000,3,0),0)</f>
        <v>0</v>
      </c>
      <c r="P367" s="189">
        <f>IFERROR(VLOOKUP(C367,PRESTAMOS!$AO$1:$AU$10000,3,0),0)</f>
        <v>0</v>
      </c>
      <c r="Q367" s="190">
        <f>IFERROR(VLOOKUP(C367,PRESTAMOS!$AO$1:$AU$10000,7,0),0)</f>
        <v>0</v>
      </c>
      <c r="R367" s="190">
        <f>IFERROR(VLOOKUP(C367,PRESTAMOS!$AG$1:$AM$10000,4,0),0)</f>
        <v>0</v>
      </c>
      <c r="S367" s="189">
        <f>IFERROR(VLOOKUP(C367,PRESTAMOS!$AW$1:$BC$10000,3,0),0)</f>
        <v>0</v>
      </c>
      <c r="T367" s="189">
        <f>IFERROR(VLOOKUP(C367,PRESTAMOS!$BE$1:$BK$10000,3,0),0)</f>
        <v>0</v>
      </c>
      <c r="U367" s="188">
        <f>IFERROR(VLOOKUP(C367,PRESTAMOS!$BE$1:$BK$10000,7,0),0)</f>
        <v>0</v>
      </c>
      <c r="V367" s="190">
        <f>IFERROR(VLOOKUP(C367,PRESTAMOS!$AW$1:$BC$10000,4,0),0)</f>
        <v>0</v>
      </c>
      <c r="W367" s="189">
        <f>IFERROR(VLOOKUP(C367,PRESTAMOS!$BM$1:$BS$10000,3,0),0)</f>
        <v>0</v>
      </c>
      <c r="X367" s="189">
        <f>IFERROR(VLOOKUP(C367,PRESTAMOS!$BU$1:$CA$10000,3,0),0)</f>
        <v>0</v>
      </c>
      <c r="Y367" s="190">
        <f>IFERROR(VLOOKUP(C367,PRESTAMOS!$BU$1:$CA$10000,7,0),0)</f>
        <v>0</v>
      </c>
      <c r="Z367" s="190">
        <f>IFERROR(VLOOKUP(C367,PRESTAMOS!$BM$1:$BS$10000,4,0),0)</f>
        <v>0</v>
      </c>
      <c r="AA367" s="189">
        <f>IFERROR(VLOOKUP(C367,AHORRO!$P$1:$S$10000,3,0),0)</f>
        <v>1259</v>
      </c>
    </row>
    <row r="368" spans="1:27" x14ac:dyDescent="0.2">
      <c r="A368" s="186" t="s">
        <v>242</v>
      </c>
      <c r="B368" s="187" t="s">
        <v>99</v>
      </c>
      <c r="C368" s="188">
        <v>1092343655</v>
      </c>
      <c r="D368" s="189">
        <f>IFERROR(VLOOKUP(C368,AHORRO!$F$1:$I$10000,3,0),0)</f>
        <v>1039717</v>
      </c>
      <c r="E368" s="189">
        <f>IFERROR(VLOOKUP(C368,AHORRO!$A$1:$D$10000,3,0),0)</f>
        <v>0</v>
      </c>
      <c r="F368" s="189">
        <f>IFERROR(VLOOKUP(C368,AHORRO!$K$1:$N$10000,3,0),0)</f>
        <v>963925</v>
      </c>
      <c r="G368" s="189">
        <f>IFERROR(VLOOKUP($C368,PRESTAMOS!$A$1:$C$10000,3,0),0)</f>
        <v>2471587</v>
      </c>
      <c r="H368" s="189">
        <f>IFERROR(VLOOKUP(C368,PRESTAMOS!$I$1:$K$10000,3,0),0)</f>
        <v>605013</v>
      </c>
      <c r="I368" s="190">
        <f>IFERROR(VLOOKUP(C368,PRESTAMOS!$A$1:$G$10000,7,0),0)</f>
        <v>28</v>
      </c>
      <c r="J368" s="190" t="str">
        <f>IFERROR(VLOOKUP(C368,PRESTAMOS!$A$1:$G$10000,4,0),0)</f>
        <v>VEHICULO</v>
      </c>
      <c r="K368" s="189">
        <f>IFERROR(VLOOKUP(C368,PRESTAMOS!$Q$1:$W$10000,3,0),0)</f>
        <v>0</v>
      </c>
      <c r="L368" s="189">
        <f>IFERROR(VLOOKUP(C368,PRESTAMOS!$Y$1:$AE$10000,3,0),0)</f>
        <v>0</v>
      </c>
      <c r="M368" s="190">
        <f>IFERROR(VLOOKUP(C368,PRESTAMOS!$Y$1:$AE$10000,7,0),0)</f>
        <v>0</v>
      </c>
      <c r="N368" s="190">
        <f>IFERROR(VLOOKUP(C368,PRESTAMOS!$Q$1:$T$10000,4,0),0)</f>
        <v>0</v>
      </c>
      <c r="O368" s="189">
        <f>IFERROR(VLOOKUP(C368,PRESTAMOS!$AG$1:$AM$10000,3,0),0)</f>
        <v>0</v>
      </c>
      <c r="P368" s="189">
        <f>IFERROR(VLOOKUP(C368,PRESTAMOS!$AO$1:$AU$10000,3,0),0)</f>
        <v>0</v>
      </c>
      <c r="Q368" s="190">
        <f>IFERROR(VLOOKUP(C368,PRESTAMOS!$AO$1:$AU$10000,7,0),0)</f>
        <v>0</v>
      </c>
      <c r="R368" s="190">
        <f>IFERROR(VLOOKUP(C368,PRESTAMOS!$AG$1:$AM$10000,4,0),0)</f>
        <v>0</v>
      </c>
      <c r="S368" s="189">
        <f>IFERROR(VLOOKUP(C368,PRESTAMOS!$AW$1:$BC$10000,3,0),0)</f>
        <v>0</v>
      </c>
      <c r="T368" s="189">
        <f>IFERROR(VLOOKUP(C368,PRESTAMOS!$BE$1:$BK$10000,3,0),0)</f>
        <v>0</v>
      </c>
      <c r="U368" s="188">
        <f>IFERROR(VLOOKUP(C368,PRESTAMOS!$BE$1:$BK$10000,7,0),0)</f>
        <v>0</v>
      </c>
      <c r="V368" s="190">
        <f>IFERROR(VLOOKUP(C368,PRESTAMOS!$AW$1:$BC$10000,4,0),0)</f>
        <v>0</v>
      </c>
      <c r="W368" s="189">
        <f>IFERROR(VLOOKUP(C368,PRESTAMOS!$BM$1:$BS$10000,3,0),0)</f>
        <v>0</v>
      </c>
      <c r="X368" s="189">
        <f>IFERROR(VLOOKUP(C368,PRESTAMOS!$BU$1:$CA$10000,3,0),0)</f>
        <v>0</v>
      </c>
      <c r="Y368" s="190">
        <f>IFERROR(VLOOKUP(C368,PRESTAMOS!$BU$1:$CA$10000,7,0),0)</f>
        <v>0</v>
      </c>
      <c r="Z368" s="190">
        <f>IFERROR(VLOOKUP(C368,PRESTAMOS!$BM$1:$BS$10000,4,0),0)</f>
        <v>0</v>
      </c>
      <c r="AA368" s="189">
        <f>IFERROR(VLOOKUP(C368,AHORRO!$P$1:$S$10000,3,0),0)</f>
        <v>32758</v>
      </c>
    </row>
    <row r="369" spans="1:27" x14ac:dyDescent="0.2">
      <c r="A369" s="198">
        <v>13485343</v>
      </c>
      <c r="B369" s="187" t="s">
        <v>80</v>
      </c>
      <c r="C369" s="188">
        <v>13485343</v>
      </c>
      <c r="D369" s="189">
        <f>IFERROR(VLOOKUP(C369,AHORRO!$F$1:$I$10000,3,0),0)</f>
        <v>2137002</v>
      </c>
      <c r="E369" s="189">
        <f>IFERROR(VLOOKUP(C369,AHORRO!$A$1:$D$10000,3,0),0)</f>
        <v>126862</v>
      </c>
      <c r="F369" s="189">
        <f>IFERROR(VLOOKUP(C369,AHORRO!$K$1:$N$10000,3,0),0)</f>
        <v>1716235</v>
      </c>
      <c r="G369" s="189">
        <f>IFERROR(VLOOKUP($C369,PRESTAMOS!$A$1:$C$10000,3,0),0)</f>
        <v>1439910</v>
      </c>
      <c r="H369" s="189">
        <f>IFERROR(VLOOKUP(C369,PRESTAMOS!$I$1:$K$10000,3,0),0)</f>
        <v>210068</v>
      </c>
      <c r="I369" s="190">
        <f>IFERROR(VLOOKUP(C369,PRESTAMOS!$A$1:$G$10000,7,0),0)</f>
        <v>26</v>
      </c>
      <c r="J369" s="190" t="str">
        <f>IFERROR(VLOOKUP(C369,PRESTAMOS!$A$1:$G$10000,4,0),0)</f>
        <v>LIBRE INVERSION</v>
      </c>
      <c r="K369" s="189">
        <f>IFERROR(VLOOKUP(C369,PRESTAMOS!$Q$1:$W$10000,3,0),0)</f>
        <v>1274686</v>
      </c>
      <c r="L369" s="189">
        <f>IFERROR(VLOOKUP(C369,PRESTAMOS!$Y$1:$AE$10000,3,0),0)</f>
        <v>242676</v>
      </c>
      <c r="M369" s="190">
        <f>IFERROR(VLOOKUP(C369,PRESTAMOS!$Y$1:$AE$10000,7,0),0)</f>
        <v>59</v>
      </c>
      <c r="N369" s="190" t="str">
        <f>IFERROR(VLOOKUP(C369,PRESTAMOS!$Q$1:$T$10000,4,0),0)</f>
        <v>MEJORAS LOCATIVAS</v>
      </c>
      <c r="O369" s="189">
        <f>IFERROR(VLOOKUP(C369,PRESTAMOS!$AG$1:$AM$10000,3,0),0)</f>
        <v>0</v>
      </c>
      <c r="P369" s="189">
        <f>IFERROR(VLOOKUP(C369,PRESTAMOS!$AO$1:$AU$10000,3,0),0)</f>
        <v>0</v>
      </c>
      <c r="Q369" s="190">
        <f>IFERROR(VLOOKUP(C369,PRESTAMOS!$AO$1:$AU$10000,7,0),0)</f>
        <v>0</v>
      </c>
      <c r="R369" s="190">
        <f>IFERROR(VLOOKUP(C369,PRESTAMOS!$AG$1:$AM$10000,4,0),0)</f>
        <v>0</v>
      </c>
      <c r="S369" s="189">
        <f>IFERROR(VLOOKUP(C369,PRESTAMOS!$AW$1:$BC$10000,3,0),0)</f>
        <v>0</v>
      </c>
      <c r="T369" s="189">
        <f>IFERROR(VLOOKUP(C369,PRESTAMOS!$BE$1:$BK$10000,3,0),0)</f>
        <v>0</v>
      </c>
      <c r="U369" s="188">
        <f>IFERROR(VLOOKUP(C369,PRESTAMOS!$BE$1:$BK$10000,7,0),0)</f>
        <v>0</v>
      </c>
      <c r="V369" s="190">
        <f>IFERROR(VLOOKUP(C369,PRESTAMOS!$AW$1:$BC$10000,4,0),0)</f>
        <v>0</v>
      </c>
      <c r="W369" s="189">
        <f>IFERROR(VLOOKUP(C369,PRESTAMOS!$BM$1:$BS$10000,3,0),0)</f>
        <v>0</v>
      </c>
      <c r="X369" s="189">
        <f>IFERROR(VLOOKUP(C369,PRESTAMOS!$BU$1:$CA$10000,3,0),0)</f>
        <v>0</v>
      </c>
      <c r="Y369" s="190">
        <f>IFERROR(VLOOKUP(C369,PRESTAMOS!$BU$1:$CA$10000,7,0),0)</f>
        <v>0</v>
      </c>
      <c r="Z369" s="190">
        <f>IFERROR(VLOOKUP(C369,PRESTAMOS!$BM$1:$BS$10000,4,0),0)</f>
        <v>0</v>
      </c>
      <c r="AA369" s="189">
        <f>IFERROR(VLOOKUP(C369,AHORRO!$P$1:$S$10000,3,0),0)</f>
        <v>57634</v>
      </c>
    </row>
    <row r="370" spans="1:27" x14ac:dyDescent="0.2">
      <c r="A370" s="186" t="s">
        <v>259</v>
      </c>
      <c r="B370" s="187" t="s">
        <v>128</v>
      </c>
      <c r="C370" s="188">
        <v>1053605077</v>
      </c>
      <c r="D370" s="189">
        <f>IFERROR(VLOOKUP(C370,AHORRO!$F$1:$I$10000,3,0),0)</f>
        <v>1564108</v>
      </c>
      <c r="E370" s="189">
        <f>IFERROR(VLOOKUP(C370,AHORRO!$A$1:$D$10000,3,0),0)</f>
        <v>277097</v>
      </c>
      <c r="F370" s="189">
        <f>IFERROR(VLOOKUP(C370,AHORRO!$K$1:$N$10000,3,0),0)</f>
        <v>1374558</v>
      </c>
      <c r="G370" s="189">
        <f>IFERROR(VLOOKUP($C370,PRESTAMOS!$A$1:$C$10000,3,0),0)</f>
        <v>4644414</v>
      </c>
      <c r="H370" s="189">
        <f>IFERROR(VLOOKUP(C370,PRESTAMOS!$I$1:$K$10000,3,0),0)</f>
        <v>1041255</v>
      </c>
      <c r="I370" s="190">
        <f>IFERROR(VLOOKUP(C370,PRESTAMOS!$A$1:$G$10000,7,0),0)</f>
        <v>69</v>
      </c>
      <c r="J370" s="190" t="str">
        <f>IFERROR(VLOOKUP(C370,PRESTAMOS!$A$1:$G$10000,4,0),0)</f>
        <v>VEHICULO</v>
      </c>
      <c r="K370" s="189">
        <f>IFERROR(VLOOKUP(C370,PRESTAMOS!$Q$1:$W$10000,3,0),0)</f>
        <v>0</v>
      </c>
      <c r="L370" s="189">
        <f>IFERROR(VLOOKUP(C370,PRESTAMOS!$Y$1:$AE$10000,3,0),0)</f>
        <v>0</v>
      </c>
      <c r="M370" s="190">
        <f>IFERROR(VLOOKUP(C370,PRESTAMOS!$Y$1:$AE$10000,7,0),0)</f>
        <v>0</v>
      </c>
      <c r="N370" s="190">
        <f>IFERROR(VLOOKUP(C370,PRESTAMOS!$Q$1:$T$10000,4,0),0)</f>
        <v>0</v>
      </c>
      <c r="O370" s="189">
        <f>IFERROR(VLOOKUP(C370,PRESTAMOS!$AG$1:$AM$10000,3,0),0)</f>
        <v>0</v>
      </c>
      <c r="P370" s="189">
        <f>IFERROR(VLOOKUP(C370,PRESTAMOS!$AO$1:$AU$10000,3,0),0)</f>
        <v>0</v>
      </c>
      <c r="Q370" s="190">
        <f>IFERROR(VLOOKUP(C370,PRESTAMOS!$AO$1:$AU$10000,7,0),0)</f>
        <v>0</v>
      </c>
      <c r="R370" s="190">
        <f>IFERROR(VLOOKUP(C370,PRESTAMOS!$AG$1:$AM$10000,4,0),0)</f>
        <v>0</v>
      </c>
      <c r="S370" s="189">
        <f>IFERROR(VLOOKUP(C370,PRESTAMOS!$AW$1:$BC$10000,3,0),0)</f>
        <v>0</v>
      </c>
      <c r="T370" s="189">
        <f>IFERROR(VLOOKUP(C370,PRESTAMOS!$BE$1:$BK$10000,3,0),0)</f>
        <v>0</v>
      </c>
      <c r="U370" s="188">
        <f>IFERROR(VLOOKUP(C370,PRESTAMOS!$BE$1:$BK$10000,7,0),0)</f>
        <v>0</v>
      </c>
      <c r="V370" s="190">
        <f>IFERROR(VLOOKUP(C370,PRESTAMOS!$AW$1:$BC$10000,4,0),0)</f>
        <v>0</v>
      </c>
      <c r="W370" s="189">
        <f>IFERROR(VLOOKUP(C370,PRESTAMOS!$BM$1:$BS$10000,3,0),0)</f>
        <v>0</v>
      </c>
      <c r="X370" s="189">
        <f>IFERROR(VLOOKUP(C370,PRESTAMOS!$BU$1:$CA$10000,3,0),0)</f>
        <v>0</v>
      </c>
      <c r="Y370" s="190">
        <f>IFERROR(VLOOKUP(C370,PRESTAMOS!$BU$1:$CA$10000,7,0),0)</f>
        <v>0</v>
      </c>
      <c r="Z370" s="190">
        <f>IFERROR(VLOOKUP(C370,PRESTAMOS!$BM$1:$BS$10000,4,0),0)</f>
        <v>0</v>
      </c>
      <c r="AA370" s="189">
        <f>IFERROR(VLOOKUP(C370,AHORRO!$P$1:$S$10000,3,0),0)</f>
        <v>69220</v>
      </c>
    </row>
    <row r="371" spans="1:27" x14ac:dyDescent="0.2">
      <c r="A371" s="186" t="s">
        <v>206</v>
      </c>
      <c r="B371" s="194" t="s">
        <v>81</v>
      </c>
      <c r="C371" s="188">
        <v>37620340</v>
      </c>
      <c r="D371" s="189">
        <f>IFERROR(VLOOKUP(C371,AHORRO!$F$1:$I$10000,3,0),0)</f>
        <v>1601086</v>
      </c>
      <c r="E371" s="189">
        <f>IFERROR(VLOOKUP(C371,AHORRO!$A$1:$D$10000,3,0),0)</f>
        <v>571192</v>
      </c>
      <c r="F371" s="189">
        <f>IFERROR(VLOOKUP(C371,AHORRO!$K$1:$N$10000,3,0),0)</f>
        <v>2586513</v>
      </c>
      <c r="G371" s="189">
        <f>IFERROR(VLOOKUP($C371,PRESTAMOS!$A$1:$C$10000,3,0),0)</f>
        <v>41400</v>
      </c>
      <c r="H371" s="189">
        <f>IFERROR(VLOOKUP(C371,PRESTAMOS!$I$1:$K$10000,3,0),0)</f>
        <v>8</v>
      </c>
      <c r="I371" s="190">
        <f>IFERROR(VLOOKUP(C371,PRESTAMOS!$A$1:$G$10000,7,0),0)</f>
        <v>4</v>
      </c>
      <c r="J371" s="190" t="str">
        <f>IFERROR(VLOOKUP(C371,PRESTAMOS!$A$1:$G$10000,4,0),0)</f>
        <v>PLAN FUNERARIO</v>
      </c>
      <c r="K371" s="189">
        <f>IFERROR(VLOOKUP(C371,PRESTAMOS!$Q$1:$W$10000,3,0),0)</f>
        <v>897111</v>
      </c>
      <c r="L371" s="189">
        <f>IFERROR(VLOOKUP(C371,PRESTAMOS!$Y$1:$AE$10000,3,0),0)</f>
        <v>74153</v>
      </c>
      <c r="M371" s="190">
        <f>IFERROR(VLOOKUP(C371,PRESTAMOS!$Y$1:$AE$10000,7,0),0)</f>
        <v>16</v>
      </c>
      <c r="N371" s="190" t="str">
        <f>IFERROR(VLOOKUP(C371,PRESTAMOS!$Q$1:$T$10000,4,0),0)</f>
        <v>LIBRE INVERSION</v>
      </c>
      <c r="O371" s="189">
        <f>IFERROR(VLOOKUP(C371,PRESTAMOS!$AG$1:$AM$10000,3,0),0)</f>
        <v>0</v>
      </c>
      <c r="P371" s="189">
        <f>IFERROR(VLOOKUP(C371,PRESTAMOS!$AO$1:$AU$10000,3,0),0)</f>
        <v>0</v>
      </c>
      <c r="Q371" s="190">
        <f>IFERROR(VLOOKUP(C371,PRESTAMOS!$AO$1:$AU$10000,7,0),0)</f>
        <v>0</v>
      </c>
      <c r="R371" s="190">
        <f>IFERROR(VLOOKUP(C371,PRESTAMOS!$AG$1:$AM$10000,4,0),0)</f>
        <v>0</v>
      </c>
      <c r="S371" s="189">
        <f>IFERROR(VLOOKUP(C371,PRESTAMOS!$AW$1:$BC$10000,3,0),0)</f>
        <v>0</v>
      </c>
      <c r="T371" s="189">
        <f>IFERROR(VLOOKUP(C371,PRESTAMOS!$BE$1:$BK$10000,3,0),0)</f>
        <v>0</v>
      </c>
      <c r="U371" s="188">
        <f>IFERROR(VLOOKUP(C371,PRESTAMOS!$BE$1:$BK$10000,7,0),0)</f>
        <v>0</v>
      </c>
      <c r="V371" s="190">
        <f>IFERROR(VLOOKUP(C371,PRESTAMOS!$AW$1:$BC$10000,4,0),0)</f>
        <v>0</v>
      </c>
      <c r="W371" s="189">
        <f>IFERROR(VLOOKUP(C371,PRESTAMOS!$BM$1:$BS$10000,3,0),0)</f>
        <v>0</v>
      </c>
      <c r="X371" s="189">
        <f>IFERROR(VLOOKUP(C371,PRESTAMOS!$BU$1:$CA$10000,3,0),0)</f>
        <v>0</v>
      </c>
      <c r="Y371" s="190">
        <f>IFERROR(VLOOKUP(C371,PRESTAMOS!$BU$1:$CA$10000,7,0),0)</f>
        <v>0</v>
      </c>
      <c r="Z371" s="190">
        <f>IFERROR(VLOOKUP(C371,PRESTAMOS!$BM$1:$BS$10000,4,0),0)</f>
        <v>0</v>
      </c>
      <c r="AA371" s="189">
        <f>IFERROR(VLOOKUP(C371,AHORRO!$P$1:$S$10000,3,0),0)</f>
        <v>66307</v>
      </c>
    </row>
    <row r="372" spans="1:27" x14ac:dyDescent="0.2">
      <c r="A372" s="173">
        <v>1098737370</v>
      </c>
      <c r="B372" s="170" t="s">
        <v>534</v>
      </c>
      <c r="C372" s="192">
        <v>1098737370</v>
      </c>
      <c r="D372" s="189">
        <f>IFERROR(VLOOKUP(C372,AHORRO!$F$1:$I$10000,3,0),0)</f>
        <v>146623</v>
      </c>
      <c r="E372" s="189">
        <f>IFERROR(VLOOKUP(C372,AHORRO!$A$1:$D$10000,3,0),0)</f>
        <v>46242</v>
      </c>
      <c r="F372" s="189">
        <f>IFERROR(VLOOKUP(C372,AHORRO!$K$1:$N$10000,3,0),0)</f>
        <v>143000</v>
      </c>
      <c r="G372" s="189">
        <f>IFERROR(VLOOKUP($C372,PRESTAMOS!$A$1:$C$10000,3,0),0)</f>
        <v>613481</v>
      </c>
      <c r="H372" s="189">
        <f>IFERROR(VLOOKUP(C372,PRESTAMOS!$I$1:$K$10000,3,0),0)</f>
        <v>12949</v>
      </c>
      <c r="I372" s="190">
        <f>IFERROR(VLOOKUP(C372,PRESTAMOS!$A$1:$G$10000,7,0),0)</f>
        <v>6</v>
      </c>
      <c r="J372" s="190" t="str">
        <f>IFERROR(VLOOKUP(C372,PRESTAMOS!$A$1:$G$10000,4,0),0)</f>
        <v>ESTUDIO</v>
      </c>
      <c r="K372" s="189">
        <f>IFERROR(VLOOKUP(C372,PRESTAMOS!$Q$1:$W$10000,3,0),0)</f>
        <v>600000</v>
      </c>
      <c r="L372" s="189">
        <f>IFERROR(VLOOKUP(C372,PRESTAMOS!$Y$1:$AE$10000,3,0),0)</f>
        <v>61642</v>
      </c>
      <c r="M372" s="190">
        <f>IFERROR(VLOOKUP(C372,PRESTAMOS!$Y$1:$AE$10000,7,0),0)</f>
        <v>20</v>
      </c>
      <c r="N372" s="190" t="str">
        <f>IFERROR(VLOOKUP(C372,PRESTAMOS!$Q$1:$T$10000,4,0),0)</f>
        <v>LIBRE INVERSION</v>
      </c>
      <c r="O372" s="189">
        <f>IFERROR(VLOOKUP(C372,PRESTAMOS!$AG$1:$AM$10000,3,0),0)</f>
        <v>18976</v>
      </c>
      <c r="P372" s="189">
        <f>IFERROR(VLOOKUP(C372,PRESTAMOS!$AO$1:$AU$10000,3,0),0)</f>
        <v>180</v>
      </c>
      <c r="Q372" s="190">
        <f>IFERROR(VLOOKUP(C372,PRESTAMOS!$AO$1:$AU$10000,7,0),0)</f>
        <v>1</v>
      </c>
      <c r="R372" s="190" t="str">
        <f>IFERROR(VLOOKUP(C372,PRESTAMOS!$AG$1:$AM$10000,4,0),0)</f>
        <v>LIBRE INVERSION</v>
      </c>
      <c r="S372" s="189">
        <f>IFERROR(VLOOKUP(C372,PRESTAMOS!$AW$1:$BC$10000,3,0),0)</f>
        <v>126845</v>
      </c>
      <c r="T372" s="189">
        <f>IFERROR(VLOOKUP(C372,PRESTAMOS!$BE$1:$BK$10000,3,0),0)</f>
        <v>5483</v>
      </c>
      <c r="U372" s="188">
        <f>IFERROR(VLOOKUP(C372,PRESTAMOS!$BE$1:$BK$10000,7,0),0)</f>
        <v>8</v>
      </c>
      <c r="V372" s="190" t="str">
        <f>IFERROR(VLOOKUP(C372,PRESTAMOS!$AW$1:$BC$10000,4,0),0)</f>
        <v>LIBRE INVERSION</v>
      </c>
      <c r="W372" s="189">
        <f>IFERROR(VLOOKUP(C372,PRESTAMOS!$BM$1:$BS$10000,3,0),0)</f>
        <v>1687878</v>
      </c>
      <c r="X372" s="189">
        <f>IFERROR(VLOOKUP(C372,PRESTAMOS!$BU$1:$CA$10000,3,0),0)</f>
        <v>117562</v>
      </c>
      <c r="Y372" s="190">
        <f>IFERROR(VLOOKUP(C372,PRESTAMOS!$BU$1:$CA$10000,7,0),0)</f>
        <v>20</v>
      </c>
      <c r="Z372" s="190" t="str">
        <f>IFERROR(VLOOKUP(C372,PRESTAMOS!$BM$1:$BS$10000,4,0),0)</f>
        <v>CREDITO NAVIDEÑO</v>
      </c>
      <c r="AA372" s="189">
        <f>IFERROR(VLOOKUP(C372,AHORRO!$P$1:$S$10000,3,0),0)</f>
        <v>10478</v>
      </c>
    </row>
    <row r="373" spans="1:27" x14ac:dyDescent="0.2">
      <c r="A373" s="186" t="s">
        <v>243</v>
      </c>
      <c r="B373" s="187" t="s">
        <v>116</v>
      </c>
      <c r="C373" s="188">
        <v>17593842</v>
      </c>
      <c r="D373" s="189">
        <f>IFERROR(VLOOKUP(C373,AHORRO!$F$1:$I$10000,3,0),0)</f>
        <v>2517677</v>
      </c>
      <c r="E373" s="189">
        <f>IFERROR(VLOOKUP(C373,AHORRO!$A$1:$D$10000,3,0),0)</f>
        <v>0</v>
      </c>
      <c r="F373" s="189">
        <f>IFERROR(VLOOKUP(C373,AHORRO!$K$1:$N$10000,3,0),0)</f>
        <v>2554128</v>
      </c>
      <c r="G373" s="189">
        <f>IFERROR(VLOOKUP($C373,PRESTAMOS!$A$1:$C$10000,3,0),0)</f>
        <v>169921</v>
      </c>
      <c r="H373" s="189">
        <f>IFERROR(VLOOKUP(C373,PRESTAMOS!$I$1:$K$10000,3,0),0)</f>
        <v>1531</v>
      </c>
      <c r="I373" s="190">
        <f>IFERROR(VLOOKUP(C373,PRESTAMOS!$A$1:$G$10000,7,0),0)</f>
        <v>2</v>
      </c>
      <c r="J373" s="190" t="str">
        <f>IFERROR(VLOOKUP(C373,PRESTAMOS!$A$1:$G$10000,4,0),0)</f>
        <v>MEJORAS LOCATIVAS</v>
      </c>
      <c r="K373" s="189">
        <f>IFERROR(VLOOKUP(C373,PRESTAMOS!$Q$1:$W$10000,3,0),0)</f>
        <v>2217354</v>
      </c>
      <c r="L373" s="189">
        <f>IFERROR(VLOOKUP(C373,PRESTAMOS!$Y$1:$AE$10000,3,0),0)</f>
        <v>170118</v>
      </c>
      <c r="M373" s="190">
        <f>IFERROR(VLOOKUP(C373,PRESTAMOS!$Y$1:$AE$10000,7,0),0)</f>
        <v>24</v>
      </c>
      <c r="N373" s="190" t="str">
        <f>IFERROR(VLOOKUP(C373,PRESTAMOS!$Q$1:$T$10000,4,0),0)</f>
        <v>VEHICULO</v>
      </c>
      <c r="O373" s="189">
        <f>IFERROR(VLOOKUP(C373,PRESTAMOS!$AG$1:$AM$10000,3,0),0)</f>
        <v>0</v>
      </c>
      <c r="P373" s="189">
        <f>IFERROR(VLOOKUP(C373,PRESTAMOS!$AO$1:$AU$10000,3,0),0)</f>
        <v>0</v>
      </c>
      <c r="Q373" s="190">
        <f>IFERROR(VLOOKUP(C373,PRESTAMOS!$AO$1:$AU$10000,7,0),0)</f>
        <v>0</v>
      </c>
      <c r="R373" s="190">
        <f>IFERROR(VLOOKUP(C373,PRESTAMOS!$AG$1:$AM$10000,4,0),0)</f>
        <v>0</v>
      </c>
      <c r="S373" s="189">
        <f>IFERROR(VLOOKUP(C373,PRESTAMOS!$AW$1:$BC$10000,3,0),0)</f>
        <v>0</v>
      </c>
      <c r="T373" s="189">
        <f>IFERROR(VLOOKUP(C373,PRESTAMOS!$BE$1:$BK$10000,3,0),0)</f>
        <v>0</v>
      </c>
      <c r="U373" s="188">
        <f>IFERROR(VLOOKUP(C373,PRESTAMOS!$BE$1:$BK$10000,7,0),0)</f>
        <v>0</v>
      </c>
      <c r="V373" s="190">
        <f>IFERROR(VLOOKUP(C373,PRESTAMOS!$AW$1:$BC$10000,4,0),0)</f>
        <v>0</v>
      </c>
      <c r="W373" s="189">
        <f>IFERROR(VLOOKUP(C373,PRESTAMOS!$BM$1:$BS$10000,3,0),0)</f>
        <v>0</v>
      </c>
      <c r="X373" s="189">
        <f>IFERROR(VLOOKUP(C373,PRESTAMOS!$BU$1:$CA$10000,3,0),0)</f>
        <v>0</v>
      </c>
      <c r="Y373" s="190">
        <f>IFERROR(VLOOKUP(C373,PRESTAMOS!$BU$1:$CA$10000,7,0),0)</f>
        <v>0</v>
      </c>
      <c r="Z373" s="190">
        <f>IFERROR(VLOOKUP(C373,PRESTAMOS!$BM$1:$BS$10000,4,0),0)</f>
        <v>0</v>
      </c>
      <c r="AA373" s="189">
        <f>IFERROR(VLOOKUP(C373,AHORRO!$P$1:$S$10000,3,0),0)</f>
        <v>58864</v>
      </c>
    </row>
    <row r="374" spans="1:27" x14ac:dyDescent="0.2">
      <c r="A374" s="186">
        <v>1053608290</v>
      </c>
      <c r="B374" s="187" t="s">
        <v>333</v>
      </c>
      <c r="C374" s="197">
        <v>1053608290</v>
      </c>
      <c r="D374" s="189">
        <f>IFERROR(VLOOKUP(C374,AHORRO!$F$1:$I$10000,3,0),0)</f>
        <v>327683</v>
      </c>
      <c r="E374" s="189">
        <f>IFERROR(VLOOKUP(C374,AHORRO!$A$1:$D$10000,3,0),0)</f>
        <v>20124</v>
      </c>
      <c r="F374" s="189">
        <f>IFERROR(VLOOKUP(C374,AHORRO!$K$1:$N$10000,3,0),0)</f>
        <v>313066</v>
      </c>
      <c r="G374" s="189">
        <f>IFERROR(VLOOKUP($C374,PRESTAMOS!$A$1:$C$10000,3,0),0)</f>
        <v>23177</v>
      </c>
      <c r="H374" s="189">
        <f>IFERROR(VLOOKUP(C374,PRESTAMOS!$I$1:$K$10000,3,0),0)</f>
        <v>220</v>
      </c>
      <c r="I374" s="190">
        <f>IFERROR(VLOOKUP(C374,PRESTAMOS!$A$1:$G$10000,7,0),0)</f>
        <v>1</v>
      </c>
      <c r="J374" s="190" t="str">
        <f>IFERROR(VLOOKUP(C374,PRESTAMOS!$A$1:$G$10000,4,0),0)</f>
        <v>LIBRE INVERSION</v>
      </c>
      <c r="K374" s="189">
        <f>IFERROR(VLOOKUP(C374,PRESTAMOS!$Q$1:$W$10000,3,0),0)</f>
        <v>1000000</v>
      </c>
      <c r="L374" s="189">
        <f>IFERROR(VLOOKUP(C374,PRESTAMOS!$Y$1:$AE$10000,3,0),0)</f>
        <v>185427</v>
      </c>
      <c r="M374" s="190">
        <f>IFERROR(VLOOKUP(C374,PRESTAMOS!$Y$1:$AE$10000,7,0),0)</f>
        <v>36</v>
      </c>
      <c r="N374" s="190" t="str">
        <f>IFERROR(VLOOKUP(C374,PRESTAMOS!$Q$1:$T$10000,4,0),0)</f>
        <v>LIBRE INVERSION</v>
      </c>
      <c r="O374" s="189">
        <f>IFERROR(VLOOKUP(C374,PRESTAMOS!$AG$1:$AM$10000,3,0),0)</f>
        <v>0</v>
      </c>
      <c r="P374" s="189">
        <f>IFERROR(VLOOKUP(C374,PRESTAMOS!$AO$1:$AU$10000,3,0),0)</f>
        <v>0</v>
      </c>
      <c r="Q374" s="190">
        <f>IFERROR(VLOOKUP(C374,PRESTAMOS!$AO$1:$AU$10000,7,0),0)</f>
        <v>0</v>
      </c>
      <c r="R374" s="190">
        <f>IFERROR(VLOOKUP(C374,PRESTAMOS!$AG$1:$AM$10000,4,0),0)</f>
        <v>0</v>
      </c>
      <c r="S374" s="189">
        <f>IFERROR(VLOOKUP(C374,PRESTAMOS!$AW$1:$BC$10000,3,0),0)</f>
        <v>0</v>
      </c>
      <c r="T374" s="189">
        <f>IFERROR(VLOOKUP(C374,PRESTAMOS!$BE$1:$BK$10000,3,0),0)</f>
        <v>0</v>
      </c>
      <c r="U374" s="188">
        <f>IFERROR(VLOOKUP(C374,PRESTAMOS!$BE$1:$BK$10000,7,0),0)</f>
        <v>0</v>
      </c>
      <c r="V374" s="190">
        <f>IFERROR(VLOOKUP(C374,PRESTAMOS!$AW$1:$BC$10000,4,0),0)</f>
        <v>0</v>
      </c>
      <c r="W374" s="189">
        <f>IFERROR(VLOOKUP(C374,PRESTAMOS!$BM$1:$BS$10000,3,0),0)</f>
        <v>0</v>
      </c>
      <c r="X374" s="189">
        <f>IFERROR(VLOOKUP(C374,PRESTAMOS!$BU$1:$CA$10000,3,0),0)</f>
        <v>0</v>
      </c>
      <c r="Y374" s="190">
        <f>IFERROR(VLOOKUP(C374,PRESTAMOS!$BU$1:$CA$10000,7,0),0)</f>
        <v>0</v>
      </c>
      <c r="Z374" s="190">
        <f>IFERROR(VLOOKUP(C374,PRESTAMOS!$BM$1:$BS$10000,4,0),0)</f>
        <v>0</v>
      </c>
      <c r="AA374" s="189">
        <f>IFERROR(VLOOKUP(C374,AHORRO!$P$1:$S$10000,3,0),0)</f>
        <v>18668</v>
      </c>
    </row>
    <row r="375" spans="1:27" x14ac:dyDescent="0.2">
      <c r="A375" s="186" t="s">
        <v>207</v>
      </c>
      <c r="B375" s="187" t="s">
        <v>129</v>
      </c>
      <c r="C375" s="188">
        <v>91159165</v>
      </c>
      <c r="D375" s="189">
        <f>IFERROR(VLOOKUP(C375,AHORRO!$F$1:$I$10000,3,0),0)</f>
        <v>1069051</v>
      </c>
      <c r="E375" s="189">
        <f>IFERROR(VLOOKUP(C375,AHORRO!$A$1:$D$10000,3,0),0)</f>
        <v>0</v>
      </c>
      <c r="F375" s="189">
        <f>IFERROR(VLOOKUP(C375,AHORRO!$K$1:$N$10000,3,0),0)</f>
        <v>978329</v>
      </c>
      <c r="G375" s="189">
        <f>IFERROR(VLOOKUP($C375,PRESTAMOS!$A$1:$C$10000,3,0),0)</f>
        <v>950346</v>
      </c>
      <c r="H375" s="189">
        <f>IFERROR(VLOOKUP(C375,PRESTAMOS!$I$1:$K$10000,3,0),0)</f>
        <v>111950</v>
      </c>
      <c r="I375" s="190">
        <f>IFERROR(VLOOKUP(C375,PRESTAMOS!$A$1:$G$10000,7,0),0)</f>
        <v>34</v>
      </c>
      <c r="J375" s="190" t="str">
        <f>IFERROR(VLOOKUP(C375,PRESTAMOS!$A$1:$G$10000,4,0),0)</f>
        <v>CREDITO NAVIDEÑO</v>
      </c>
      <c r="K375" s="189">
        <f>IFERROR(VLOOKUP(C375,PRESTAMOS!$Q$1:$W$10000,3,0),0)</f>
        <v>0</v>
      </c>
      <c r="L375" s="189">
        <f>IFERROR(VLOOKUP(C375,PRESTAMOS!$Y$1:$AE$10000,3,0),0)</f>
        <v>0</v>
      </c>
      <c r="M375" s="190">
        <f>IFERROR(VLOOKUP(C375,PRESTAMOS!$Y$1:$AE$10000,7,0),0)</f>
        <v>0</v>
      </c>
      <c r="N375" s="190">
        <f>IFERROR(VLOOKUP(C375,PRESTAMOS!$Q$1:$T$10000,4,0),0)</f>
        <v>0</v>
      </c>
      <c r="O375" s="189">
        <f>IFERROR(VLOOKUP(C375,PRESTAMOS!$AG$1:$AM$10000,3,0),0)</f>
        <v>0</v>
      </c>
      <c r="P375" s="189">
        <f>IFERROR(VLOOKUP(C375,PRESTAMOS!$AO$1:$AU$10000,3,0),0)</f>
        <v>0</v>
      </c>
      <c r="Q375" s="190">
        <f>IFERROR(VLOOKUP(C375,PRESTAMOS!$AO$1:$AU$10000,7,0),0)</f>
        <v>0</v>
      </c>
      <c r="R375" s="190">
        <f>IFERROR(VLOOKUP(C375,PRESTAMOS!$AG$1:$AM$10000,4,0),0)</f>
        <v>0</v>
      </c>
      <c r="S375" s="189">
        <f>IFERROR(VLOOKUP(C375,PRESTAMOS!$AW$1:$BC$10000,3,0),0)</f>
        <v>0</v>
      </c>
      <c r="T375" s="189">
        <f>IFERROR(VLOOKUP(C375,PRESTAMOS!$BE$1:$BK$10000,3,0),0)</f>
        <v>0</v>
      </c>
      <c r="U375" s="188">
        <f>IFERROR(VLOOKUP(C375,PRESTAMOS!$BE$1:$BK$10000,7,0),0)</f>
        <v>0</v>
      </c>
      <c r="V375" s="190">
        <f>IFERROR(VLOOKUP(C375,PRESTAMOS!$AW$1:$BC$10000,4,0),0)</f>
        <v>0</v>
      </c>
      <c r="W375" s="189">
        <f>IFERROR(VLOOKUP(C375,PRESTAMOS!$BM$1:$BS$10000,3,0),0)</f>
        <v>0</v>
      </c>
      <c r="X375" s="189">
        <f>IFERROR(VLOOKUP(C375,PRESTAMOS!$BU$1:$CA$10000,3,0),0)</f>
        <v>0</v>
      </c>
      <c r="Y375" s="190">
        <f>IFERROR(VLOOKUP(C375,PRESTAMOS!$BU$1:$CA$10000,7,0),0)</f>
        <v>0</v>
      </c>
      <c r="Z375" s="190">
        <f>IFERROR(VLOOKUP(C375,PRESTAMOS!$BM$1:$BS$10000,4,0),0)</f>
        <v>0</v>
      </c>
      <c r="AA375" s="189">
        <f>IFERROR(VLOOKUP(C375,AHORRO!$P$1:$S$10000,3,0),0)</f>
        <v>30855</v>
      </c>
    </row>
    <row r="376" spans="1:27" x14ac:dyDescent="0.2">
      <c r="A376" s="173">
        <v>13723945</v>
      </c>
      <c r="B376" s="170" t="s">
        <v>515</v>
      </c>
      <c r="C376" s="192">
        <v>13723945</v>
      </c>
      <c r="D376" s="189">
        <f>IFERROR(VLOOKUP(C376,AHORRO!$F$1:$I$10000,3,0),0)</f>
        <v>366061</v>
      </c>
      <c r="E376" s="189">
        <f>IFERROR(VLOOKUP(C376,AHORRO!$A$1:$D$10000,3,0),0)</f>
        <v>0</v>
      </c>
      <c r="F376" s="189">
        <f>IFERROR(VLOOKUP(C376,AHORRO!$K$1:$N$10000,3,0),0)</f>
        <v>357745</v>
      </c>
      <c r="G376" s="189">
        <f>IFERROR(VLOOKUP($C376,PRESTAMOS!$A$1:$C$10000,3,0),0)</f>
        <v>1012900</v>
      </c>
      <c r="H376" s="189">
        <f>IFERROR(VLOOKUP(C376,PRESTAMOS!$I$1:$K$10000,3,0),0)</f>
        <v>29852</v>
      </c>
      <c r="I376" s="190">
        <f>IFERROR(VLOOKUP(C376,PRESTAMOS!$A$1:$G$10000,7,0),0)</f>
        <v>8</v>
      </c>
      <c r="J376" s="190" t="str">
        <f>IFERROR(VLOOKUP(C376,PRESTAMOS!$A$1:$G$10000,4,0),0)</f>
        <v>CREDITO NAVIDEÑO</v>
      </c>
      <c r="K376" s="189">
        <f>IFERROR(VLOOKUP(C376,PRESTAMOS!$Q$1:$W$10000,3,0),0)</f>
        <v>0</v>
      </c>
      <c r="L376" s="189">
        <f>IFERROR(VLOOKUP(C376,PRESTAMOS!$Y$1:$AE$10000,3,0),0)</f>
        <v>0</v>
      </c>
      <c r="M376" s="190">
        <f>IFERROR(VLOOKUP(C376,PRESTAMOS!$Y$1:$AE$10000,7,0),0)</f>
        <v>0</v>
      </c>
      <c r="N376" s="190">
        <f>IFERROR(VLOOKUP(C376,PRESTAMOS!$Q$1:$T$10000,4,0),0)</f>
        <v>0</v>
      </c>
      <c r="O376" s="189">
        <f>IFERROR(VLOOKUP(C376,PRESTAMOS!$AG$1:$AM$10000,3,0),0)</f>
        <v>0</v>
      </c>
      <c r="P376" s="189">
        <f>IFERROR(VLOOKUP(C376,PRESTAMOS!$AO$1:$AU$10000,3,0),0)</f>
        <v>0</v>
      </c>
      <c r="Q376" s="190">
        <f>IFERROR(VLOOKUP(C376,PRESTAMOS!$AO$1:$AU$10000,7,0),0)</f>
        <v>0</v>
      </c>
      <c r="R376" s="190">
        <f>IFERROR(VLOOKUP(C376,PRESTAMOS!$AG$1:$AM$10000,4,0),0)</f>
        <v>0</v>
      </c>
      <c r="S376" s="189">
        <f>IFERROR(VLOOKUP(C376,PRESTAMOS!$AW$1:$BC$10000,3,0),0)</f>
        <v>0</v>
      </c>
      <c r="T376" s="189">
        <f>IFERROR(VLOOKUP(C376,PRESTAMOS!$BE$1:$BK$10000,3,0),0)</f>
        <v>0</v>
      </c>
      <c r="U376" s="188">
        <f>IFERROR(VLOOKUP(C376,PRESTAMOS!$BE$1:$BK$10000,7,0),0)</f>
        <v>0</v>
      </c>
      <c r="V376" s="190">
        <f>IFERROR(VLOOKUP(C376,PRESTAMOS!$AW$1:$BC$10000,4,0),0)</f>
        <v>0</v>
      </c>
      <c r="W376" s="189">
        <f>IFERROR(VLOOKUP(C376,PRESTAMOS!$BM$1:$BS$10000,3,0),0)</f>
        <v>0</v>
      </c>
      <c r="X376" s="189">
        <f>IFERROR(VLOOKUP(C376,PRESTAMOS!$BU$1:$CA$10000,3,0),0)</f>
        <v>0</v>
      </c>
      <c r="Y376" s="190">
        <f>IFERROR(VLOOKUP(C376,PRESTAMOS!$BU$1:$CA$10000,7,0),0)</f>
        <v>0</v>
      </c>
      <c r="Z376" s="190">
        <f>IFERROR(VLOOKUP(C376,PRESTAMOS!$BM$1:$BS$10000,4,0),0)</f>
        <v>0</v>
      </c>
      <c r="AA376" s="189">
        <f>IFERROR(VLOOKUP(C376,AHORRO!$P$1:$S$10000,3,0),0)</f>
        <v>7602</v>
      </c>
    </row>
    <row r="377" spans="1:27" x14ac:dyDescent="0.2">
      <c r="A377" s="193">
        <v>1065620115</v>
      </c>
      <c r="B377" s="194" t="s">
        <v>385</v>
      </c>
      <c r="C377" s="195">
        <v>1065620115</v>
      </c>
      <c r="D377" s="189">
        <f>IFERROR(VLOOKUP(C377,AHORRO!$F$1:$I$10000,3,0),0)</f>
        <v>659486</v>
      </c>
      <c r="E377" s="189">
        <f>IFERROR(VLOOKUP(C377,AHORRO!$A$1:$D$10000,3,0),0)</f>
        <v>0</v>
      </c>
      <c r="F377" s="189">
        <f>IFERROR(VLOOKUP(C377,AHORRO!$K$1:$N$10000,3,0),0)</f>
        <v>634901</v>
      </c>
      <c r="G377" s="189">
        <f>IFERROR(VLOOKUP($C377,PRESTAMOS!$A$1:$C$10000,3,0),0)</f>
        <v>424138</v>
      </c>
      <c r="H377" s="189">
        <f>IFERROR(VLOOKUP(C377,PRESTAMOS!$I$1:$K$10000,3,0),0)</f>
        <v>20399</v>
      </c>
      <c r="I377" s="190">
        <f>IFERROR(VLOOKUP(C377,PRESTAMOS!$A$1:$G$10000,7,0),0)</f>
        <v>9</v>
      </c>
      <c r="J377" s="190" t="str">
        <f>IFERROR(VLOOKUP(C377,PRESTAMOS!$A$1:$G$10000,4,0),0)</f>
        <v>LIBRE INVERSION</v>
      </c>
      <c r="K377" s="189">
        <f>IFERROR(VLOOKUP(C377,PRESTAMOS!$Q$1:$W$10000,3,0),0)</f>
        <v>0</v>
      </c>
      <c r="L377" s="189">
        <f>IFERROR(VLOOKUP(C377,PRESTAMOS!$Y$1:$AE$10000,3,0),0)</f>
        <v>0</v>
      </c>
      <c r="M377" s="190">
        <f>IFERROR(VLOOKUP(C377,PRESTAMOS!$Y$1:$AE$10000,7,0),0)</f>
        <v>0</v>
      </c>
      <c r="N377" s="190">
        <f>IFERROR(VLOOKUP(C377,PRESTAMOS!$Q$1:$T$10000,4,0),0)</f>
        <v>0</v>
      </c>
      <c r="O377" s="189">
        <f>IFERROR(VLOOKUP(C377,PRESTAMOS!$AG$1:$AM$10000,3,0),0)</f>
        <v>0</v>
      </c>
      <c r="P377" s="189">
        <f>IFERROR(VLOOKUP(C377,PRESTAMOS!$AO$1:$AU$10000,3,0),0)</f>
        <v>0</v>
      </c>
      <c r="Q377" s="190">
        <f>IFERROR(VLOOKUP(C377,PRESTAMOS!$AO$1:$AU$10000,7,0),0)</f>
        <v>0</v>
      </c>
      <c r="R377" s="190">
        <f>IFERROR(VLOOKUP(C377,PRESTAMOS!$AG$1:$AM$10000,4,0),0)</f>
        <v>0</v>
      </c>
      <c r="S377" s="189">
        <f>IFERROR(VLOOKUP(C377,PRESTAMOS!$AW$1:$BC$10000,3,0),0)</f>
        <v>0</v>
      </c>
      <c r="T377" s="189">
        <f>IFERROR(VLOOKUP(C377,PRESTAMOS!$BE$1:$BK$10000,3,0),0)</f>
        <v>0</v>
      </c>
      <c r="U377" s="188">
        <f>IFERROR(VLOOKUP(C377,PRESTAMOS!$BE$1:$BK$10000,7,0),0)</f>
        <v>0</v>
      </c>
      <c r="V377" s="190">
        <f>IFERROR(VLOOKUP(C377,PRESTAMOS!$AW$1:$BC$10000,4,0),0)</f>
        <v>0</v>
      </c>
      <c r="W377" s="189">
        <f>IFERROR(VLOOKUP(C377,PRESTAMOS!$BM$1:$BS$10000,3,0),0)</f>
        <v>0</v>
      </c>
      <c r="X377" s="189">
        <f>IFERROR(VLOOKUP(C377,PRESTAMOS!$BU$1:$CA$10000,3,0),0)</f>
        <v>0</v>
      </c>
      <c r="Y377" s="190">
        <f>IFERROR(VLOOKUP(C377,PRESTAMOS!$BU$1:$CA$10000,7,0),0)</f>
        <v>0</v>
      </c>
      <c r="Z377" s="190">
        <f>IFERROR(VLOOKUP(C377,PRESTAMOS!$BM$1:$BS$10000,4,0),0)</f>
        <v>0</v>
      </c>
      <c r="AA377" s="189">
        <f>IFERROR(VLOOKUP(C377,AHORRO!$P$1:$S$10000,3,0),0)</f>
        <v>23058</v>
      </c>
    </row>
    <row r="378" spans="1:27" x14ac:dyDescent="0.2">
      <c r="A378" s="186" t="s">
        <v>208</v>
      </c>
      <c r="B378" s="194" t="s">
        <v>82</v>
      </c>
      <c r="C378" s="188">
        <v>37721231</v>
      </c>
      <c r="D378" s="189">
        <f>IFERROR(VLOOKUP(C378,AHORRO!$F$1:$I$10000,3,0),0)</f>
        <v>3604192</v>
      </c>
      <c r="E378" s="189">
        <f>IFERROR(VLOOKUP(C378,AHORRO!$A$1:$D$10000,3,0),0)</f>
        <v>1544892</v>
      </c>
      <c r="F378" s="189">
        <f>IFERROR(VLOOKUP(C378,AHORRO!$K$1:$N$10000,3,0),0)</f>
        <v>3901729</v>
      </c>
      <c r="G378" s="189">
        <f>IFERROR(VLOOKUP($C378,PRESTAMOS!$A$1:$C$10000,3,0),0)</f>
        <v>41400</v>
      </c>
      <c r="H378" s="189">
        <f>IFERROR(VLOOKUP(C378,PRESTAMOS!$I$1:$K$10000,3,0),0)</f>
        <v>8</v>
      </c>
      <c r="I378" s="190">
        <f>IFERROR(VLOOKUP(C378,PRESTAMOS!$A$1:$G$10000,7,0),0)</f>
        <v>4</v>
      </c>
      <c r="J378" s="190" t="str">
        <f>IFERROR(VLOOKUP(C378,PRESTAMOS!$A$1:$G$10000,4,0),0)</f>
        <v>PLAN FUNERARIO</v>
      </c>
      <c r="K378" s="189">
        <f>IFERROR(VLOOKUP(C378,PRESTAMOS!$Q$1:$W$10000,3,0),0)</f>
        <v>0</v>
      </c>
      <c r="L378" s="189">
        <f>IFERROR(VLOOKUP(C378,PRESTAMOS!$Y$1:$AE$10000,3,0),0)</f>
        <v>0</v>
      </c>
      <c r="M378" s="190">
        <f>IFERROR(VLOOKUP(C378,PRESTAMOS!$Y$1:$AE$10000,7,0),0)</f>
        <v>0</v>
      </c>
      <c r="N378" s="190">
        <f>IFERROR(VLOOKUP(C378,PRESTAMOS!$Q$1:$T$10000,4,0),0)</f>
        <v>0</v>
      </c>
      <c r="O378" s="189">
        <f>IFERROR(VLOOKUP(C378,PRESTAMOS!$AG$1:$AM$10000,3,0),0)</f>
        <v>0</v>
      </c>
      <c r="P378" s="189">
        <f>IFERROR(VLOOKUP(C378,PRESTAMOS!$AO$1:$AU$10000,3,0),0)</f>
        <v>0</v>
      </c>
      <c r="Q378" s="190">
        <f>IFERROR(VLOOKUP(C378,PRESTAMOS!$AO$1:$AU$10000,7,0),0)</f>
        <v>0</v>
      </c>
      <c r="R378" s="190">
        <f>IFERROR(VLOOKUP(C378,PRESTAMOS!$AG$1:$AM$10000,4,0),0)</f>
        <v>0</v>
      </c>
      <c r="S378" s="189">
        <f>IFERROR(VLOOKUP(C378,PRESTAMOS!$AW$1:$BC$10000,3,0),0)</f>
        <v>0</v>
      </c>
      <c r="T378" s="189">
        <f>IFERROR(VLOOKUP(C378,PRESTAMOS!$BE$1:$BK$10000,3,0),0)</f>
        <v>0</v>
      </c>
      <c r="U378" s="188">
        <f>IFERROR(VLOOKUP(C378,PRESTAMOS!$BE$1:$BK$10000,7,0),0)</f>
        <v>0</v>
      </c>
      <c r="V378" s="190">
        <f>IFERROR(VLOOKUP(C378,PRESTAMOS!$AW$1:$BC$10000,4,0),0)</f>
        <v>0</v>
      </c>
      <c r="W378" s="189">
        <f>IFERROR(VLOOKUP(C378,PRESTAMOS!$BM$1:$BS$10000,3,0),0)</f>
        <v>0</v>
      </c>
      <c r="X378" s="189">
        <f>IFERROR(VLOOKUP(C378,PRESTAMOS!$BU$1:$CA$10000,3,0),0)</f>
        <v>0</v>
      </c>
      <c r="Y378" s="190">
        <f>IFERROR(VLOOKUP(C378,PRESTAMOS!$BU$1:$CA$10000,7,0),0)</f>
        <v>0</v>
      </c>
      <c r="Z378" s="190">
        <f>IFERROR(VLOOKUP(C378,PRESTAMOS!$BM$1:$BS$10000,4,0),0)</f>
        <v>0</v>
      </c>
      <c r="AA378" s="189">
        <f>IFERROR(VLOOKUP(C378,AHORRO!$P$1:$S$10000,3,0),0)</f>
        <v>138569</v>
      </c>
    </row>
    <row r="379" spans="1:27" x14ac:dyDescent="0.2">
      <c r="A379" s="186">
        <v>12345679</v>
      </c>
      <c r="B379" s="187" t="s">
        <v>117</v>
      </c>
      <c r="C379" s="188">
        <v>1120742777</v>
      </c>
      <c r="D379" s="189">
        <f>IFERROR(VLOOKUP(C379,AHORRO!$F$1:$I$10000,3,0),0)</f>
        <v>2873416</v>
      </c>
      <c r="E379" s="189">
        <f>IFERROR(VLOOKUP(C379,AHORRO!$A$1:$D$10000,3,0),0)</f>
        <v>412731</v>
      </c>
      <c r="F379" s="189">
        <f>IFERROR(VLOOKUP(C379,AHORRO!$K$1:$N$10000,3,0),0)</f>
        <v>2523464</v>
      </c>
      <c r="G379" s="189">
        <f>IFERROR(VLOOKUP($C379,PRESTAMOS!$A$1:$C$10000,3,0),0)</f>
        <v>131603</v>
      </c>
      <c r="H379" s="189">
        <f>IFERROR(VLOOKUP(C379,PRESTAMOS!$I$1:$K$10000,3,0),0)</f>
        <v>1250</v>
      </c>
      <c r="I379" s="190">
        <f>IFERROR(VLOOKUP(C379,PRESTAMOS!$A$1:$G$10000,7,0),0)</f>
        <v>1</v>
      </c>
      <c r="J379" s="190" t="str">
        <f>IFERROR(VLOOKUP(C379,PRESTAMOS!$A$1:$G$10000,4,0),0)</f>
        <v>LIBRE INVERSION</v>
      </c>
      <c r="K379" s="189">
        <f>IFERROR(VLOOKUP(C379,PRESTAMOS!$Q$1:$W$10000,3,0),0)</f>
        <v>1000000</v>
      </c>
      <c r="L379" s="189">
        <f>IFERROR(VLOOKUP(C379,PRESTAMOS!$Y$1:$AE$10000,3,0),0)</f>
        <v>33512</v>
      </c>
      <c r="M379" s="190">
        <f>IFERROR(VLOOKUP(C379,PRESTAMOS!$Y$1:$AE$10000,7,0),0)</f>
        <v>6</v>
      </c>
      <c r="N379" s="190" t="str">
        <f>IFERROR(VLOOKUP(C379,PRESTAMOS!$Q$1:$T$10000,4,0),0)</f>
        <v>LIBRE INVERSION</v>
      </c>
      <c r="O379" s="189">
        <f>IFERROR(VLOOKUP(C379,PRESTAMOS!$AG$1:$AM$10000,3,0),0)</f>
        <v>0</v>
      </c>
      <c r="P379" s="189">
        <f>IFERROR(VLOOKUP(C379,PRESTAMOS!$AO$1:$AU$10000,3,0),0)</f>
        <v>0</v>
      </c>
      <c r="Q379" s="190">
        <f>IFERROR(VLOOKUP(C379,PRESTAMOS!$AO$1:$AU$10000,7,0),0)</f>
        <v>0</v>
      </c>
      <c r="R379" s="190">
        <f>IFERROR(VLOOKUP(C379,PRESTAMOS!$AG$1:$AM$10000,4,0),0)</f>
        <v>0</v>
      </c>
      <c r="S379" s="189">
        <f>IFERROR(VLOOKUP(C379,PRESTAMOS!$AW$1:$BC$10000,3,0),0)</f>
        <v>0</v>
      </c>
      <c r="T379" s="189">
        <f>IFERROR(VLOOKUP(C379,PRESTAMOS!$BE$1:$BK$10000,3,0),0)</f>
        <v>0</v>
      </c>
      <c r="U379" s="188">
        <f>IFERROR(VLOOKUP(C379,PRESTAMOS!$BE$1:$BK$10000,7,0),0)</f>
        <v>0</v>
      </c>
      <c r="V379" s="190">
        <f>IFERROR(VLOOKUP(C379,PRESTAMOS!$AW$1:$BC$10000,4,0),0)</f>
        <v>0</v>
      </c>
      <c r="W379" s="189">
        <f>IFERROR(VLOOKUP(C379,PRESTAMOS!$BM$1:$BS$10000,3,0),0)</f>
        <v>0</v>
      </c>
      <c r="X379" s="189">
        <f>IFERROR(VLOOKUP(C379,PRESTAMOS!$BU$1:$CA$10000,3,0),0)</f>
        <v>0</v>
      </c>
      <c r="Y379" s="190">
        <f>IFERROR(VLOOKUP(C379,PRESTAMOS!$BU$1:$CA$10000,7,0),0)</f>
        <v>0</v>
      </c>
      <c r="Z379" s="190">
        <f>IFERROR(VLOOKUP(C379,PRESTAMOS!$BM$1:$BS$10000,4,0),0)</f>
        <v>0</v>
      </c>
      <c r="AA379" s="189">
        <f>IFERROR(VLOOKUP(C379,AHORRO!$P$1:$S$10000,3,0),0)</f>
        <v>78282</v>
      </c>
    </row>
    <row r="380" spans="1:27" x14ac:dyDescent="0.2">
      <c r="A380" s="186">
        <v>1049606235</v>
      </c>
      <c r="B380" s="187" t="s">
        <v>325</v>
      </c>
      <c r="C380" s="188">
        <v>1049606235</v>
      </c>
      <c r="D380" s="189">
        <f>IFERROR(VLOOKUP(C380,AHORRO!$F$1:$I$10000,3,0),0)</f>
        <v>1785277</v>
      </c>
      <c r="E380" s="189">
        <f>IFERROR(VLOOKUP(C380,AHORRO!$A$1:$D$10000,3,0),0)</f>
        <v>0</v>
      </c>
      <c r="F380" s="189">
        <f>IFERROR(VLOOKUP(C380,AHORRO!$K$1:$N$10000,3,0),0)</f>
        <v>1702201</v>
      </c>
      <c r="G380" s="189">
        <f>IFERROR(VLOOKUP($C380,PRESTAMOS!$A$1:$C$10000,3,0),0)</f>
        <v>2814781</v>
      </c>
      <c r="H380" s="189">
        <f>IFERROR(VLOOKUP(C380,PRESTAMOS!$I$1:$K$10000,3,0),0)</f>
        <v>346355</v>
      </c>
      <c r="I380" s="190">
        <f>IFERROR(VLOOKUP(C380,PRESTAMOS!$A$1:$G$10000,7,0),0)</f>
        <v>24</v>
      </c>
      <c r="J380" s="190" t="str">
        <f>IFERROR(VLOOKUP(C380,PRESTAMOS!$A$1:$G$10000,4,0),0)</f>
        <v>LIBRE INVERSION</v>
      </c>
      <c r="K380" s="189">
        <f>IFERROR(VLOOKUP(C380,PRESTAMOS!$Q$1:$W$10000,3,0),0)</f>
        <v>0</v>
      </c>
      <c r="L380" s="189">
        <f>IFERROR(VLOOKUP(C380,PRESTAMOS!$Y$1:$AE$10000,3,0),0)</f>
        <v>0</v>
      </c>
      <c r="M380" s="190">
        <f>IFERROR(VLOOKUP(C380,PRESTAMOS!$Y$1:$AE$10000,7,0),0)</f>
        <v>0</v>
      </c>
      <c r="N380" s="190">
        <f>IFERROR(VLOOKUP(C380,PRESTAMOS!$Q$1:$T$10000,4,0),0)</f>
        <v>0</v>
      </c>
      <c r="O380" s="189">
        <f>IFERROR(VLOOKUP(C380,PRESTAMOS!$AG$1:$AM$10000,3,0),0)</f>
        <v>0</v>
      </c>
      <c r="P380" s="189">
        <f>IFERROR(VLOOKUP(C380,PRESTAMOS!$AO$1:$AU$10000,3,0),0)</f>
        <v>0</v>
      </c>
      <c r="Q380" s="190">
        <f>IFERROR(VLOOKUP(C380,PRESTAMOS!$AO$1:$AU$10000,7,0),0)</f>
        <v>0</v>
      </c>
      <c r="R380" s="190">
        <f>IFERROR(VLOOKUP(C380,PRESTAMOS!$AG$1:$AM$10000,4,0),0)</f>
        <v>0</v>
      </c>
      <c r="S380" s="189">
        <f>IFERROR(VLOOKUP(C380,PRESTAMOS!$AW$1:$BC$10000,3,0),0)</f>
        <v>0</v>
      </c>
      <c r="T380" s="189">
        <f>IFERROR(VLOOKUP(C380,PRESTAMOS!$BE$1:$BK$10000,3,0),0)</f>
        <v>0</v>
      </c>
      <c r="U380" s="188">
        <f>IFERROR(VLOOKUP(C380,PRESTAMOS!$BE$1:$BK$10000,7,0),0)</f>
        <v>0</v>
      </c>
      <c r="V380" s="190">
        <f>IFERROR(VLOOKUP(C380,PRESTAMOS!$AW$1:$BC$10000,4,0),0)</f>
        <v>0</v>
      </c>
      <c r="W380" s="189">
        <f>IFERROR(VLOOKUP(C380,PRESTAMOS!$BM$1:$BS$10000,3,0),0)</f>
        <v>0</v>
      </c>
      <c r="X380" s="189">
        <f>IFERROR(VLOOKUP(C380,PRESTAMOS!$BU$1:$CA$10000,3,0),0)</f>
        <v>0</v>
      </c>
      <c r="Y380" s="190">
        <f>IFERROR(VLOOKUP(C380,PRESTAMOS!$BU$1:$CA$10000,7,0),0)</f>
        <v>0</v>
      </c>
      <c r="Z380" s="190">
        <f>IFERROR(VLOOKUP(C380,PRESTAMOS!$BM$1:$BS$10000,4,0),0)</f>
        <v>0</v>
      </c>
      <c r="AA380" s="189">
        <f>IFERROR(VLOOKUP(C380,AHORRO!$P$1:$S$10000,3,0),0)</f>
        <v>40569</v>
      </c>
    </row>
    <row r="381" spans="1:27" x14ac:dyDescent="0.2">
      <c r="A381" s="173">
        <v>46383956</v>
      </c>
      <c r="B381" s="170" t="s">
        <v>532</v>
      </c>
      <c r="C381" s="192">
        <v>46383956</v>
      </c>
      <c r="D381" s="189">
        <f>IFERROR(VLOOKUP(C381,AHORRO!$F$1:$I$10000,3,0),0)</f>
        <v>106471</v>
      </c>
      <c r="E381" s="189">
        <f>IFERROR(VLOOKUP(C381,AHORRO!$A$1:$D$10000,3,0),0)</f>
        <v>91551</v>
      </c>
      <c r="F381" s="189">
        <f>IFERROR(VLOOKUP(C381,AHORRO!$K$1:$N$10000,3,0),0)</f>
        <v>103705</v>
      </c>
      <c r="G381" s="189">
        <f>IFERROR(VLOOKUP($C381,PRESTAMOS!$A$1:$C$10000,3,0),0)</f>
        <v>0</v>
      </c>
      <c r="H381" s="189">
        <f>IFERROR(VLOOKUP(C381,PRESTAMOS!$I$1:$K$10000,3,0),0)</f>
        <v>0</v>
      </c>
      <c r="I381" s="190">
        <f>IFERROR(VLOOKUP(C381,PRESTAMOS!$A$1:$G$10000,7,0),0)</f>
        <v>0</v>
      </c>
      <c r="J381" s="190">
        <f>IFERROR(VLOOKUP(C381,PRESTAMOS!$A$1:$G$10000,4,0),0)</f>
        <v>0</v>
      </c>
      <c r="K381" s="189">
        <f>IFERROR(VLOOKUP(C381,PRESTAMOS!$Q$1:$W$10000,3,0),0)</f>
        <v>0</v>
      </c>
      <c r="L381" s="189">
        <f>IFERROR(VLOOKUP(C381,PRESTAMOS!$Y$1:$AE$10000,3,0),0)</f>
        <v>0</v>
      </c>
      <c r="M381" s="190">
        <f>IFERROR(VLOOKUP(C381,PRESTAMOS!$Y$1:$AE$10000,7,0),0)</f>
        <v>0</v>
      </c>
      <c r="N381" s="190">
        <f>IFERROR(VLOOKUP(C381,PRESTAMOS!$Q$1:$T$10000,4,0),0)</f>
        <v>0</v>
      </c>
      <c r="O381" s="189">
        <f>IFERROR(VLOOKUP(C381,PRESTAMOS!$AG$1:$AM$10000,3,0),0)</f>
        <v>0</v>
      </c>
      <c r="P381" s="189">
        <f>IFERROR(VLOOKUP(C381,PRESTAMOS!$AO$1:$AU$10000,3,0),0)</f>
        <v>0</v>
      </c>
      <c r="Q381" s="190">
        <f>IFERROR(VLOOKUP(C381,PRESTAMOS!$AO$1:$AU$10000,7,0),0)</f>
        <v>0</v>
      </c>
      <c r="R381" s="190">
        <f>IFERROR(VLOOKUP(C381,PRESTAMOS!$AG$1:$AM$10000,4,0),0)</f>
        <v>0</v>
      </c>
      <c r="S381" s="189">
        <f>IFERROR(VLOOKUP(C381,PRESTAMOS!$AW$1:$BC$10000,3,0),0)</f>
        <v>0</v>
      </c>
      <c r="T381" s="189">
        <f>IFERROR(VLOOKUP(C381,PRESTAMOS!$BE$1:$BK$10000,3,0),0)</f>
        <v>0</v>
      </c>
      <c r="U381" s="188">
        <f>IFERROR(VLOOKUP(C381,PRESTAMOS!$BE$1:$BK$10000,7,0),0)</f>
        <v>0</v>
      </c>
      <c r="V381" s="190">
        <f>IFERROR(VLOOKUP(C381,PRESTAMOS!$AW$1:$BC$10000,4,0),0)</f>
        <v>0</v>
      </c>
      <c r="W381" s="189">
        <f>IFERROR(VLOOKUP(C381,PRESTAMOS!$BM$1:$BS$10000,3,0),0)</f>
        <v>0</v>
      </c>
      <c r="X381" s="189">
        <f>IFERROR(VLOOKUP(C381,PRESTAMOS!$BU$1:$CA$10000,3,0),0)</f>
        <v>0</v>
      </c>
      <c r="Y381" s="190">
        <f>IFERROR(VLOOKUP(C381,PRESTAMOS!$BU$1:$CA$10000,7,0),0)</f>
        <v>0</v>
      </c>
      <c r="Z381" s="190">
        <f>IFERROR(VLOOKUP(C381,PRESTAMOS!$BM$1:$BS$10000,4,0),0)</f>
        <v>0</v>
      </c>
      <c r="AA381" s="189">
        <f>IFERROR(VLOOKUP(C381,AHORRO!$P$1:$S$10000,3,0),0)</f>
        <v>4357</v>
      </c>
    </row>
    <row r="382" spans="1:27" x14ac:dyDescent="0.2">
      <c r="A382" s="196" t="s">
        <v>244</v>
      </c>
      <c r="B382" s="194" t="s">
        <v>109</v>
      </c>
      <c r="C382" s="195">
        <v>60388983</v>
      </c>
      <c r="D382" s="189">
        <f>IFERROR(VLOOKUP(C382,AHORRO!$F$1:$I$10000,3,0),0)</f>
        <v>4140000</v>
      </c>
      <c r="E382" s="189">
        <f>IFERROR(VLOOKUP(C382,AHORRO!$A$1:$D$10000,3,0),0)</f>
        <v>166378</v>
      </c>
      <c r="F382" s="189">
        <f>IFERROR(VLOOKUP(C382,AHORRO!$K$1:$N$10000,3,0),0)</f>
        <v>3567298</v>
      </c>
      <c r="G382" s="189">
        <f>IFERROR(VLOOKUP($C382,PRESTAMOS!$A$1:$C$10000,3,0),0)</f>
        <v>2885545</v>
      </c>
      <c r="H382" s="189">
        <f>IFERROR(VLOOKUP(C382,PRESTAMOS!$I$1:$K$10000,3,0),0)</f>
        <v>568139</v>
      </c>
      <c r="I382" s="190">
        <f>IFERROR(VLOOKUP(C382,PRESTAMOS!$A$1:$G$10000,7,0),0)</f>
        <v>26</v>
      </c>
      <c r="J382" s="190" t="str">
        <f>IFERROR(VLOOKUP(C382,PRESTAMOS!$A$1:$G$10000,4,0),0)</f>
        <v>LIBRE INVERSION</v>
      </c>
      <c r="K382" s="189">
        <f>IFERROR(VLOOKUP(C382,PRESTAMOS!$Q$1:$W$10000,3,0),0)</f>
        <v>1704961</v>
      </c>
      <c r="L382" s="189">
        <f>IFERROR(VLOOKUP(C382,PRESTAMOS!$Y$1:$AE$10000,3,0),0)</f>
        <v>125448</v>
      </c>
      <c r="M382" s="190">
        <f>IFERROR(VLOOKUP(C382,PRESTAMOS!$Y$1:$AE$10000,7,0),0)</f>
        <v>23</v>
      </c>
      <c r="N382" s="190" t="str">
        <f>IFERROR(VLOOKUP(C382,PRESTAMOS!$Q$1:$T$10000,4,0),0)</f>
        <v>MEJORAS LOCATIVAS</v>
      </c>
      <c r="O382" s="189">
        <f>IFERROR(VLOOKUP(C382,PRESTAMOS!$AG$1:$AM$10000,3,0),0)</f>
        <v>0</v>
      </c>
      <c r="P382" s="189">
        <f>IFERROR(VLOOKUP(C382,PRESTAMOS!$AO$1:$AU$10000,3,0),0)</f>
        <v>0</v>
      </c>
      <c r="Q382" s="190">
        <f>IFERROR(VLOOKUP(C382,PRESTAMOS!$AO$1:$AU$10000,7,0),0)</f>
        <v>0</v>
      </c>
      <c r="R382" s="190">
        <f>IFERROR(VLOOKUP(C382,PRESTAMOS!$AG$1:$AM$10000,4,0),0)</f>
        <v>0</v>
      </c>
      <c r="S382" s="189">
        <f>IFERROR(VLOOKUP(C382,PRESTAMOS!$AW$1:$BC$10000,3,0),0)</f>
        <v>0</v>
      </c>
      <c r="T382" s="189">
        <f>IFERROR(VLOOKUP(C382,PRESTAMOS!$BE$1:$BK$10000,3,0),0)</f>
        <v>0</v>
      </c>
      <c r="U382" s="188">
        <f>IFERROR(VLOOKUP(C382,PRESTAMOS!$BE$1:$BK$10000,7,0),0)</f>
        <v>0</v>
      </c>
      <c r="V382" s="190">
        <f>IFERROR(VLOOKUP(C382,PRESTAMOS!$AW$1:$BC$10000,4,0),0)</f>
        <v>0</v>
      </c>
      <c r="W382" s="189">
        <f>IFERROR(VLOOKUP(C382,PRESTAMOS!$BM$1:$BS$10000,3,0),0)</f>
        <v>0</v>
      </c>
      <c r="X382" s="189">
        <f>IFERROR(VLOOKUP(C382,PRESTAMOS!$BU$1:$CA$10000,3,0),0)</f>
        <v>0</v>
      </c>
      <c r="Y382" s="190">
        <f>IFERROR(VLOOKUP(C382,PRESTAMOS!$BU$1:$CA$10000,7,0),0)</f>
        <v>0</v>
      </c>
      <c r="Z382" s="190">
        <f>IFERROR(VLOOKUP(C382,PRESTAMOS!$BM$1:$BS$10000,4,0),0)</f>
        <v>0</v>
      </c>
      <c r="AA382" s="189">
        <f>IFERROR(VLOOKUP(C382,AHORRO!$P$1:$S$10000,3,0),0)</f>
        <v>100943</v>
      </c>
    </row>
    <row r="383" spans="1:27" x14ac:dyDescent="0.2">
      <c r="A383" s="186">
        <v>1052378758</v>
      </c>
      <c r="B383" s="187" t="s">
        <v>424</v>
      </c>
      <c r="C383" s="188">
        <v>1052378758</v>
      </c>
      <c r="D383" s="189">
        <f>IFERROR(VLOOKUP(C383,AHORRO!$F$1:$I$10000,3,0),0)</f>
        <v>281292</v>
      </c>
      <c r="E383" s="189">
        <f>IFERROR(VLOOKUP(C383,AHORRO!$A$1:$D$10000,3,0),0)</f>
        <v>282874</v>
      </c>
      <c r="F383" s="189">
        <f>IFERROR(VLOOKUP(C383,AHORRO!$K$1:$N$10000,3,0),0)</f>
        <v>269906</v>
      </c>
      <c r="G383" s="189">
        <f>IFERROR(VLOOKUP($C383,PRESTAMOS!$A$1:$C$10000,3,0),0)</f>
        <v>1687878</v>
      </c>
      <c r="H383" s="189">
        <f>IFERROR(VLOOKUP(C383,PRESTAMOS!$I$1:$K$10000,3,0),0)</f>
        <v>117562</v>
      </c>
      <c r="I383" s="190">
        <f>IFERROR(VLOOKUP(C383,PRESTAMOS!$A$1:$G$10000,7,0),0)</f>
        <v>20</v>
      </c>
      <c r="J383" s="190" t="str">
        <f>IFERROR(VLOOKUP(C383,PRESTAMOS!$A$1:$G$10000,4,0),0)</f>
        <v>CREDITO NAVIDEÑO</v>
      </c>
      <c r="K383" s="189">
        <f>IFERROR(VLOOKUP(C383,PRESTAMOS!$Q$1:$W$10000,3,0),0)</f>
        <v>0</v>
      </c>
      <c r="L383" s="189">
        <f>IFERROR(VLOOKUP(C383,PRESTAMOS!$Y$1:$AE$10000,3,0),0)</f>
        <v>0</v>
      </c>
      <c r="M383" s="190">
        <f>IFERROR(VLOOKUP(C383,PRESTAMOS!$Y$1:$AE$10000,7,0),0)</f>
        <v>0</v>
      </c>
      <c r="N383" s="190">
        <f>IFERROR(VLOOKUP(C383,PRESTAMOS!$Q$1:$T$10000,4,0),0)</f>
        <v>0</v>
      </c>
      <c r="O383" s="189">
        <f>IFERROR(VLOOKUP(C383,PRESTAMOS!$AG$1:$AM$10000,3,0),0)</f>
        <v>0</v>
      </c>
      <c r="P383" s="189">
        <f>IFERROR(VLOOKUP(C383,PRESTAMOS!$AO$1:$AU$10000,3,0),0)</f>
        <v>0</v>
      </c>
      <c r="Q383" s="190">
        <f>IFERROR(VLOOKUP(C383,PRESTAMOS!$AO$1:$AU$10000,7,0),0)</f>
        <v>0</v>
      </c>
      <c r="R383" s="190">
        <f>IFERROR(VLOOKUP(C383,PRESTAMOS!$AG$1:$AM$10000,4,0),0)</f>
        <v>0</v>
      </c>
      <c r="S383" s="189">
        <f>IFERROR(VLOOKUP(C383,PRESTAMOS!$AW$1:$BC$10000,3,0),0)</f>
        <v>0</v>
      </c>
      <c r="T383" s="189">
        <f>IFERROR(VLOOKUP(C383,PRESTAMOS!$BE$1:$BK$10000,3,0),0)</f>
        <v>0</v>
      </c>
      <c r="U383" s="188">
        <f>IFERROR(VLOOKUP(C383,PRESTAMOS!$BE$1:$BK$10000,7,0),0)</f>
        <v>0</v>
      </c>
      <c r="V383" s="190">
        <f>IFERROR(VLOOKUP(C383,PRESTAMOS!$AW$1:$BC$10000,4,0),0)</f>
        <v>0</v>
      </c>
      <c r="W383" s="189">
        <f>IFERROR(VLOOKUP(C383,PRESTAMOS!$BM$1:$BS$10000,3,0),0)</f>
        <v>0</v>
      </c>
      <c r="X383" s="189">
        <f>IFERROR(VLOOKUP(C383,PRESTAMOS!$BU$1:$CA$10000,3,0),0)</f>
        <v>0</v>
      </c>
      <c r="Y383" s="190">
        <f>IFERROR(VLOOKUP(C383,PRESTAMOS!$BU$1:$CA$10000,7,0),0)</f>
        <v>0</v>
      </c>
      <c r="Z383" s="190">
        <f>IFERROR(VLOOKUP(C383,PRESTAMOS!$BM$1:$BS$10000,4,0),0)</f>
        <v>0</v>
      </c>
      <c r="AA383" s="189">
        <f>IFERROR(VLOOKUP(C383,AHORRO!$P$1:$S$10000,3,0),0)</f>
        <v>13082</v>
      </c>
    </row>
    <row r="384" spans="1:27" x14ac:dyDescent="0.2">
      <c r="A384" s="193">
        <v>1095921919</v>
      </c>
      <c r="B384" s="194" t="s">
        <v>295</v>
      </c>
      <c r="C384" s="195">
        <v>1095921919</v>
      </c>
      <c r="D384" s="189">
        <f>IFERROR(VLOOKUP(C384,AHORRO!$F$1:$I$10000,3,0),0)</f>
        <v>3260177</v>
      </c>
      <c r="E384" s="189">
        <f>IFERROR(VLOOKUP(C384,AHORRO!$A$1:$D$10000,3,0),0)</f>
        <v>48816</v>
      </c>
      <c r="F384" s="189">
        <f>IFERROR(VLOOKUP(C384,AHORRO!$K$1:$N$10000,3,0),0)</f>
        <v>3087091</v>
      </c>
      <c r="G384" s="189">
        <f>IFERROR(VLOOKUP($C384,PRESTAMOS!$A$1:$C$10000,3,0),0)</f>
        <v>4180914</v>
      </c>
      <c r="H384" s="189">
        <f>IFERROR(VLOOKUP(C384,PRESTAMOS!$I$1:$K$10000,3,0),0)</f>
        <v>1037778</v>
      </c>
      <c r="I384" s="190">
        <f>IFERROR(VLOOKUP(C384,PRESTAMOS!$A$1:$G$10000,7,0),0)</f>
        <v>76</v>
      </c>
      <c r="J384" s="190" t="str">
        <f>IFERROR(VLOOKUP(C384,PRESTAMOS!$A$1:$G$10000,4,0),0)</f>
        <v>MEJORAS LOCATIVAS</v>
      </c>
      <c r="K384" s="189">
        <f>IFERROR(VLOOKUP(C384,PRESTAMOS!$Q$1:$W$10000,3,0),0)</f>
        <v>0</v>
      </c>
      <c r="L384" s="189">
        <f>IFERROR(VLOOKUP(C384,PRESTAMOS!$Y$1:$AE$10000,3,0),0)</f>
        <v>0</v>
      </c>
      <c r="M384" s="190">
        <f>IFERROR(VLOOKUP(C384,PRESTAMOS!$Y$1:$AE$10000,7,0),0)</f>
        <v>0</v>
      </c>
      <c r="N384" s="190">
        <f>IFERROR(VLOOKUP(C384,PRESTAMOS!$Q$1:$T$10000,4,0),0)</f>
        <v>0</v>
      </c>
      <c r="O384" s="189">
        <f>IFERROR(VLOOKUP(C384,PRESTAMOS!$AG$1:$AM$10000,3,0),0)</f>
        <v>0</v>
      </c>
      <c r="P384" s="189">
        <f>IFERROR(VLOOKUP(C384,PRESTAMOS!$AO$1:$AU$10000,3,0),0)</f>
        <v>0</v>
      </c>
      <c r="Q384" s="190">
        <f>IFERROR(VLOOKUP(C384,PRESTAMOS!$AO$1:$AU$10000,7,0),0)</f>
        <v>0</v>
      </c>
      <c r="R384" s="190">
        <f>IFERROR(VLOOKUP(C384,PRESTAMOS!$AG$1:$AM$10000,4,0),0)</f>
        <v>0</v>
      </c>
      <c r="S384" s="189">
        <f>IFERROR(VLOOKUP(C384,PRESTAMOS!$AW$1:$BC$10000,3,0),0)</f>
        <v>0</v>
      </c>
      <c r="T384" s="189">
        <f>IFERROR(VLOOKUP(C384,PRESTAMOS!$BE$1:$BK$10000,3,0),0)</f>
        <v>0</v>
      </c>
      <c r="U384" s="188">
        <f>IFERROR(VLOOKUP(C384,PRESTAMOS!$BE$1:$BK$10000,7,0),0)</f>
        <v>0</v>
      </c>
      <c r="V384" s="190">
        <f>IFERROR(VLOOKUP(C384,PRESTAMOS!$AW$1:$BC$10000,4,0),0)</f>
        <v>0</v>
      </c>
      <c r="W384" s="189">
        <f>IFERROR(VLOOKUP(C384,PRESTAMOS!$BM$1:$BS$10000,3,0),0)</f>
        <v>0</v>
      </c>
      <c r="X384" s="189">
        <f>IFERROR(VLOOKUP(C384,PRESTAMOS!$BU$1:$CA$10000,3,0),0)</f>
        <v>0</v>
      </c>
      <c r="Y384" s="190">
        <f>IFERROR(VLOOKUP(C384,PRESTAMOS!$BU$1:$CA$10000,7,0),0)</f>
        <v>0</v>
      </c>
      <c r="Z384" s="190">
        <f>IFERROR(VLOOKUP(C384,PRESTAMOS!$BM$1:$BS$10000,4,0),0)</f>
        <v>0</v>
      </c>
      <c r="AA384" s="189">
        <f>IFERROR(VLOOKUP(C384,AHORRO!$P$1:$S$10000,3,0),0)</f>
        <v>83027</v>
      </c>
    </row>
    <row r="385" spans="1:27" x14ac:dyDescent="0.2">
      <c r="A385" s="186">
        <v>63507045</v>
      </c>
      <c r="B385" s="187" t="s">
        <v>344</v>
      </c>
      <c r="C385" s="188">
        <v>63507045</v>
      </c>
      <c r="D385" s="189">
        <f>IFERROR(VLOOKUP(C385,AHORRO!$F$1:$I$10000,3,0),0)</f>
        <v>585635</v>
      </c>
      <c r="E385" s="189">
        <f>IFERROR(VLOOKUP(C385,AHORRO!$A$1:$D$10000,3,0),0)</f>
        <v>589064</v>
      </c>
      <c r="F385" s="189">
        <f>IFERROR(VLOOKUP(C385,AHORRO!$K$1:$N$10000,3,0),0)</f>
        <v>561074</v>
      </c>
      <c r="G385" s="189">
        <f>IFERROR(VLOOKUP($C385,PRESTAMOS!$A$1:$C$10000,3,0),0)</f>
        <v>0</v>
      </c>
      <c r="H385" s="189">
        <f>IFERROR(VLOOKUP(C385,PRESTAMOS!$I$1:$K$10000,3,0),0)</f>
        <v>0</v>
      </c>
      <c r="I385" s="190">
        <f>IFERROR(VLOOKUP(C385,PRESTAMOS!$A$1:$G$10000,7,0),0)</f>
        <v>0</v>
      </c>
      <c r="J385" s="190">
        <f>IFERROR(VLOOKUP(C385,PRESTAMOS!$A$1:$G$10000,4,0),0)</f>
        <v>0</v>
      </c>
      <c r="K385" s="189">
        <f>IFERROR(VLOOKUP(C385,PRESTAMOS!$Q$1:$W$10000,3,0),0)</f>
        <v>0</v>
      </c>
      <c r="L385" s="189">
        <f>IFERROR(VLOOKUP(C385,PRESTAMOS!$Y$1:$AE$10000,3,0),0)</f>
        <v>0</v>
      </c>
      <c r="M385" s="190">
        <f>IFERROR(VLOOKUP(C385,PRESTAMOS!$Y$1:$AE$10000,7,0),0)</f>
        <v>0</v>
      </c>
      <c r="N385" s="190">
        <f>IFERROR(VLOOKUP(C385,PRESTAMOS!$Q$1:$T$10000,4,0),0)</f>
        <v>0</v>
      </c>
      <c r="O385" s="189">
        <f>IFERROR(VLOOKUP(C385,PRESTAMOS!$AG$1:$AM$10000,3,0),0)</f>
        <v>0</v>
      </c>
      <c r="P385" s="189">
        <f>IFERROR(VLOOKUP(C385,PRESTAMOS!$AO$1:$AU$10000,3,0),0)</f>
        <v>0</v>
      </c>
      <c r="Q385" s="190">
        <f>IFERROR(VLOOKUP(C385,PRESTAMOS!$AO$1:$AU$10000,7,0),0)</f>
        <v>0</v>
      </c>
      <c r="R385" s="190">
        <f>IFERROR(VLOOKUP(C385,PRESTAMOS!$AG$1:$AM$10000,4,0),0)</f>
        <v>0</v>
      </c>
      <c r="S385" s="189">
        <f>IFERROR(VLOOKUP(C385,PRESTAMOS!$AW$1:$BC$10000,3,0),0)</f>
        <v>0</v>
      </c>
      <c r="T385" s="189">
        <f>IFERROR(VLOOKUP(C385,PRESTAMOS!$BE$1:$BK$10000,3,0),0)</f>
        <v>0</v>
      </c>
      <c r="U385" s="188">
        <f>IFERROR(VLOOKUP(C385,PRESTAMOS!$BE$1:$BK$10000,7,0),0)</f>
        <v>0</v>
      </c>
      <c r="V385" s="190">
        <f>IFERROR(VLOOKUP(C385,PRESTAMOS!$AW$1:$BC$10000,4,0),0)</f>
        <v>0</v>
      </c>
      <c r="W385" s="189">
        <f>IFERROR(VLOOKUP(C385,PRESTAMOS!$BM$1:$BS$10000,3,0),0)</f>
        <v>0</v>
      </c>
      <c r="X385" s="189">
        <f>IFERROR(VLOOKUP(C385,PRESTAMOS!$BU$1:$CA$10000,3,0),0)</f>
        <v>0</v>
      </c>
      <c r="Y385" s="190">
        <f>IFERROR(VLOOKUP(C385,PRESTAMOS!$BU$1:$CA$10000,7,0),0)</f>
        <v>0</v>
      </c>
      <c r="Z385" s="190">
        <f>IFERROR(VLOOKUP(C385,PRESTAMOS!$BM$1:$BS$10000,4,0),0)</f>
        <v>0</v>
      </c>
      <c r="AA385" s="189">
        <f>IFERROR(VLOOKUP(C385,AHORRO!$P$1:$S$10000,3,0),0)</f>
        <v>27303</v>
      </c>
    </row>
    <row r="386" spans="1:27" x14ac:dyDescent="0.2">
      <c r="A386" s="173">
        <v>49777863</v>
      </c>
      <c r="B386" s="170" t="s">
        <v>668</v>
      </c>
      <c r="C386" s="192">
        <v>49777863</v>
      </c>
      <c r="D386" s="189">
        <f>IFERROR(VLOOKUP(C386,AHORRO!$F$1:$I$10000,3,0),0)</f>
        <v>50533</v>
      </c>
      <c r="E386" s="189">
        <f>IFERROR(VLOOKUP(C386,AHORRO!$A$1:$D$10000,3,0),0)</f>
        <v>252850</v>
      </c>
      <c r="F386" s="189">
        <f>IFERROR(VLOOKUP(C386,AHORRO!$K$1:$N$10000,3,0),0)</f>
        <v>50000</v>
      </c>
      <c r="G386" s="189">
        <f>IFERROR(VLOOKUP($C386,PRESTAMOS!$A$1:$C$10000,3,0),0)</f>
        <v>0</v>
      </c>
      <c r="H386" s="189">
        <f>IFERROR(VLOOKUP(C386,PRESTAMOS!$I$1:$K$10000,3,0),0)</f>
        <v>0</v>
      </c>
      <c r="I386" s="190">
        <f>IFERROR(VLOOKUP(C386,PRESTAMOS!$A$1:$G$10000,7,0),0)</f>
        <v>0</v>
      </c>
      <c r="J386" s="190">
        <f>IFERROR(VLOOKUP(C386,PRESTAMOS!$A$1:$G$10000,4,0),0)</f>
        <v>0</v>
      </c>
      <c r="K386" s="189">
        <f>IFERROR(VLOOKUP(C386,PRESTAMOS!$Q$1:$W$10000,3,0),0)</f>
        <v>0</v>
      </c>
      <c r="L386" s="189">
        <f>IFERROR(VLOOKUP(C386,PRESTAMOS!$Y$1:$AE$10000,3,0),0)</f>
        <v>0</v>
      </c>
      <c r="M386" s="190">
        <f>IFERROR(VLOOKUP(C386,PRESTAMOS!$Y$1:$AE$10000,7,0),0)</f>
        <v>0</v>
      </c>
      <c r="N386" s="190">
        <f>IFERROR(VLOOKUP(C386,PRESTAMOS!$Q$1:$T$10000,4,0),0)</f>
        <v>0</v>
      </c>
      <c r="O386" s="189">
        <f>IFERROR(VLOOKUP(C386,PRESTAMOS!$AG$1:$AM$10000,3,0),0)</f>
        <v>0</v>
      </c>
      <c r="P386" s="189">
        <f>IFERROR(VLOOKUP(C386,PRESTAMOS!$AO$1:$AU$10000,3,0),0)</f>
        <v>0</v>
      </c>
      <c r="Q386" s="190">
        <f>IFERROR(VLOOKUP(C386,PRESTAMOS!$AO$1:$AU$10000,7,0),0)</f>
        <v>0</v>
      </c>
      <c r="R386" s="190">
        <f>IFERROR(VLOOKUP(C386,PRESTAMOS!$AG$1:$AM$10000,4,0),0)</f>
        <v>0</v>
      </c>
      <c r="S386" s="189">
        <f>IFERROR(VLOOKUP(C386,PRESTAMOS!$AW$1:$BC$10000,3,0),0)</f>
        <v>0</v>
      </c>
      <c r="T386" s="189">
        <f>IFERROR(VLOOKUP(C386,PRESTAMOS!$BE$1:$BK$10000,3,0),0)</f>
        <v>0</v>
      </c>
      <c r="U386" s="188">
        <f>IFERROR(VLOOKUP(C386,PRESTAMOS!$BE$1:$BK$10000,7,0),0)</f>
        <v>0</v>
      </c>
      <c r="V386" s="190">
        <f>IFERROR(VLOOKUP(C386,PRESTAMOS!$AW$1:$BC$10000,4,0),0)</f>
        <v>0</v>
      </c>
      <c r="W386" s="189">
        <f>IFERROR(VLOOKUP(C386,PRESTAMOS!$BM$1:$BS$10000,3,0),0)</f>
        <v>0</v>
      </c>
      <c r="X386" s="189">
        <f>IFERROR(VLOOKUP(C386,PRESTAMOS!$BU$1:$CA$10000,3,0),0)</f>
        <v>0</v>
      </c>
      <c r="Y386" s="190">
        <f>IFERROR(VLOOKUP(C386,PRESTAMOS!$BU$1:$CA$10000,7,0),0)</f>
        <v>0</v>
      </c>
      <c r="Z386" s="190">
        <f>IFERROR(VLOOKUP(C386,PRESTAMOS!$BM$1:$BS$10000,4,0),0)</f>
        <v>0</v>
      </c>
      <c r="AA386" s="189">
        <f>IFERROR(VLOOKUP(C386,AHORRO!$P$1:$S$10000,3,0),0)</f>
        <v>3383</v>
      </c>
    </row>
    <row r="387" spans="1:27" x14ac:dyDescent="0.2">
      <c r="A387" s="199">
        <v>1921994</v>
      </c>
      <c r="B387" s="187" t="s">
        <v>84</v>
      </c>
      <c r="C387" s="188">
        <v>49761073</v>
      </c>
      <c r="D387" s="189">
        <f>IFERROR(VLOOKUP(C387,AHORRO!$F$1:$I$10000,3,0),0)</f>
        <v>2893486</v>
      </c>
      <c r="E387" s="189">
        <f>IFERROR(VLOOKUP(C387,AHORRO!$A$1:$D$10000,3,0),0)</f>
        <v>0</v>
      </c>
      <c r="F387" s="189">
        <f>IFERROR(VLOOKUP(C387,AHORRO!$K$1:$N$10000,3,0),0)</f>
        <v>2496326</v>
      </c>
      <c r="G387" s="189">
        <f>IFERROR(VLOOKUP($C387,PRESTAMOS!$A$1:$C$10000,3,0),0)</f>
        <v>867928</v>
      </c>
      <c r="H387" s="189">
        <f>IFERROR(VLOOKUP(C387,PRESTAMOS!$I$1:$K$10000,3,0),0)</f>
        <v>59726</v>
      </c>
      <c r="I387" s="190">
        <f>IFERROR(VLOOKUP(C387,PRESTAMOS!$A$1:$G$10000,7,0),0)</f>
        <v>14</v>
      </c>
      <c r="J387" s="190" t="str">
        <f>IFERROR(VLOOKUP(C387,PRESTAMOS!$A$1:$G$10000,4,0),0)</f>
        <v>LIBRE INVERSION</v>
      </c>
      <c r="K387" s="189">
        <f>IFERROR(VLOOKUP(C387,PRESTAMOS!$Q$1:$W$10000,3,0),0)</f>
        <v>5398078</v>
      </c>
      <c r="L387" s="189">
        <f>IFERROR(VLOOKUP(C387,PRESTAMOS!$Y$1:$AE$10000,3,0),0)</f>
        <v>602742</v>
      </c>
      <c r="M387" s="190">
        <f>IFERROR(VLOOKUP(C387,PRESTAMOS!$Y$1:$AE$10000,7,0),0)</f>
        <v>35</v>
      </c>
      <c r="N387" s="190" t="str">
        <f>IFERROR(VLOOKUP(C387,PRESTAMOS!$Q$1:$T$10000,4,0),0)</f>
        <v>MEJORAS LOCATIVAS</v>
      </c>
      <c r="O387" s="189">
        <f>IFERROR(VLOOKUP(C387,PRESTAMOS!$AG$1:$AM$10000,3,0),0)</f>
        <v>0</v>
      </c>
      <c r="P387" s="189">
        <f>IFERROR(VLOOKUP(C387,PRESTAMOS!$AO$1:$AU$10000,3,0),0)</f>
        <v>0</v>
      </c>
      <c r="Q387" s="190">
        <f>IFERROR(VLOOKUP(C387,PRESTAMOS!$AO$1:$AU$10000,7,0),0)</f>
        <v>0</v>
      </c>
      <c r="R387" s="190">
        <f>IFERROR(VLOOKUP(C387,PRESTAMOS!$AG$1:$AM$10000,4,0),0)</f>
        <v>0</v>
      </c>
      <c r="S387" s="189">
        <f>IFERROR(VLOOKUP(C387,PRESTAMOS!$AW$1:$BC$10000,3,0),0)</f>
        <v>0</v>
      </c>
      <c r="T387" s="189">
        <f>IFERROR(VLOOKUP(C387,PRESTAMOS!$BE$1:$BK$10000,3,0),0)</f>
        <v>0</v>
      </c>
      <c r="U387" s="188">
        <f>IFERROR(VLOOKUP(C387,PRESTAMOS!$BE$1:$BK$10000,7,0),0)</f>
        <v>0</v>
      </c>
      <c r="V387" s="190">
        <f>IFERROR(VLOOKUP(C387,PRESTAMOS!$AW$1:$BC$10000,4,0),0)</f>
        <v>0</v>
      </c>
      <c r="W387" s="189">
        <f>IFERROR(VLOOKUP(C387,PRESTAMOS!$BM$1:$BS$10000,3,0),0)</f>
        <v>0</v>
      </c>
      <c r="X387" s="189">
        <f>IFERROR(VLOOKUP(C387,PRESTAMOS!$BU$1:$CA$10000,3,0),0)</f>
        <v>0</v>
      </c>
      <c r="Y387" s="190">
        <f>IFERROR(VLOOKUP(C387,PRESTAMOS!$BU$1:$CA$10000,7,0),0)</f>
        <v>0</v>
      </c>
      <c r="Z387" s="190">
        <f>IFERROR(VLOOKUP(C387,PRESTAMOS!$BM$1:$BS$10000,4,0),0)</f>
        <v>0</v>
      </c>
      <c r="AA387" s="189">
        <f>IFERROR(VLOOKUP(C387,AHORRO!$P$1:$S$10000,3,0),0)</f>
        <v>67786</v>
      </c>
    </row>
    <row r="388" spans="1:27" x14ac:dyDescent="0.2">
      <c r="A388" s="173">
        <v>49767599</v>
      </c>
      <c r="B388" s="170" t="s">
        <v>512</v>
      </c>
      <c r="C388" s="192">
        <v>49767599</v>
      </c>
      <c r="D388" s="189">
        <f>IFERROR(VLOOKUP(C388,AHORRO!$F$1:$I$10000,3,0),0)</f>
        <v>393943</v>
      </c>
      <c r="E388" s="189">
        <f>IFERROR(VLOOKUP(C388,AHORRO!$A$1:$D$10000,3,0),0)</f>
        <v>316192</v>
      </c>
      <c r="F388" s="189">
        <f>IFERROR(VLOOKUP(C388,AHORRO!$K$1:$N$10000,3,0),0)</f>
        <v>383250</v>
      </c>
      <c r="G388" s="189">
        <f>IFERROR(VLOOKUP($C388,PRESTAMOS!$A$1:$C$10000,3,0),0)</f>
        <v>203740</v>
      </c>
      <c r="H388" s="189">
        <f>IFERROR(VLOOKUP(C388,PRESTAMOS!$I$1:$K$10000,3,0),0)</f>
        <v>6830</v>
      </c>
      <c r="I388" s="190">
        <f>IFERROR(VLOOKUP(C388,PRESTAMOS!$A$1:$G$10000,7,0),0)</f>
        <v>6</v>
      </c>
      <c r="J388" s="190" t="str">
        <f>IFERROR(VLOOKUP(C388,PRESTAMOS!$A$1:$G$10000,4,0),0)</f>
        <v>LIBRE INVERSION</v>
      </c>
      <c r="K388" s="189">
        <f>IFERROR(VLOOKUP(C388,PRESTAMOS!$Q$1:$W$10000,3,0),0)</f>
        <v>1732877</v>
      </c>
      <c r="L388" s="189">
        <f>IFERROR(VLOOKUP(C388,PRESTAMOS!$Y$1:$AE$10000,3,0),0)</f>
        <v>204390</v>
      </c>
      <c r="M388" s="190">
        <f>IFERROR(VLOOKUP(C388,PRESTAMOS!$Y$1:$AE$10000,7,0),0)</f>
        <v>23</v>
      </c>
      <c r="N388" s="190" t="str">
        <f>IFERROR(VLOOKUP(C388,PRESTAMOS!$Q$1:$T$10000,4,0),0)</f>
        <v>LIBRE INVERSION</v>
      </c>
      <c r="O388" s="189">
        <f>IFERROR(VLOOKUP(C388,PRESTAMOS!$AG$1:$AM$10000,3,0),0)</f>
        <v>0</v>
      </c>
      <c r="P388" s="189">
        <f>IFERROR(VLOOKUP(C388,PRESTAMOS!$AO$1:$AU$10000,3,0),0)</f>
        <v>0</v>
      </c>
      <c r="Q388" s="190">
        <f>IFERROR(VLOOKUP(C388,PRESTAMOS!$AO$1:$AU$10000,7,0),0)</f>
        <v>0</v>
      </c>
      <c r="R388" s="190">
        <f>IFERROR(VLOOKUP(C388,PRESTAMOS!$AG$1:$AM$10000,4,0),0)</f>
        <v>0</v>
      </c>
      <c r="S388" s="189">
        <f>IFERROR(VLOOKUP(C388,PRESTAMOS!$AW$1:$BC$10000,3,0),0)</f>
        <v>0</v>
      </c>
      <c r="T388" s="189">
        <f>IFERROR(VLOOKUP(C388,PRESTAMOS!$BE$1:$BK$10000,3,0),0)</f>
        <v>0</v>
      </c>
      <c r="U388" s="188">
        <f>IFERROR(VLOOKUP(C388,PRESTAMOS!$BE$1:$BK$10000,7,0),0)</f>
        <v>0</v>
      </c>
      <c r="V388" s="190">
        <f>IFERROR(VLOOKUP(C388,PRESTAMOS!$AW$1:$BC$10000,4,0),0)</f>
        <v>0</v>
      </c>
      <c r="W388" s="189">
        <f>IFERROR(VLOOKUP(C388,PRESTAMOS!$BM$1:$BS$10000,3,0),0)</f>
        <v>0</v>
      </c>
      <c r="X388" s="189">
        <f>IFERROR(VLOOKUP(C388,PRESTAMOS!$BU$1:$CA$10000,3,0),0)</f>
        <v>0</v>
      </c>
      <c r="Y388" s="190">
        <f>IFERROR(VLOOKUP(C388,PRESTAMOS!$BU$1:$CA$10000,7,0),0)</f>
        <v>0</v>
      </c>
      <c r="Z388" s="190">
        <f>IFERROR(VLOOKUP(C388,PRESTAMOS!$BM$1:$BS$10000,4,0),0)</f>
        <v>0</v>
      </c>
      <c r="AA388" s="189">
        <f>IFERROR(VLOOKUP(C388,AHORRO!$P$1:$S$10000,3,0),0)</f>
        <v>15668</v>
      </c>
    </row>
    <row r="389" spans="1:27" x14ac:dyDescent="0.2">
      <c r="A389" s="186">
        <v>63538971</v>
      </c>
      <c r="B389" s="187" t="s">
        <v>703</v>
      </c>
      <c r="C389" s="188">
        <v>63538971</v>
      </c>
      <c r="D389" s="189">
        <f>IFERROR(VLOOKUP(C389,AHORRO!$F$1:$I$10000,3,0),0)</f>
        <v>40353</v>
      </c>
      <c r="E389" s="189">
        <f>IFERROR(VLOOKUP(C389,AHORRO!$A$1:$D$10000,3,0),0)</f>
        <v>60565</v>
      </c>
      <c r="F389" s="189">
        <f>IFERROR(VLOOKUP(C389,AHORRO!$K$1:$N$10000,3,0),0)</f>
        <v>40000</v>
      </c>
      <c r="G389" s="189">
        <f>IFERROR(VLOOKUP($C389,PRESTAMOS!$A$1:$C$10000,3,0),0)</f>
        <v>0</v>
      </c>
      <c r="H389" s="189">
        <f>IFERROR(VLOOKUP(C389,PRESTAMOS!$I$1:$K$10000,3,0),0)</f>
        <v>0</v>
      </c>
      <c r="I389" s="190">
        <f>IFERROR(VLOOKUP(C389,PRESTAMOS!$A$1:$G$10000,7,0),0)</f>
        <v>0</v>
      </c>
      <c r="J389" s="190">
        <f>IFERROR(VLOOKUP(C389,PRESTAMOS!$A$1:$G$10000,4,0),0)</f>
        <v>0</v>
      </c>
      <c r="K389" s="189">
        <f>IFERROR(VLOOKUP(C389,PRESTAMOS!$Q$1:$W$10000,3,0),0)</f>
        <v>0</v>
      </c>
      <c r="L389" s="189">
        <f>IFERROR(VLOOKUP(C389,PRESTAMOS!$Y$1:$AE$10000,3,0),0)</f>
        <v>0</v>
      </c>
      <c r="M389" s="190">
        <f>IFERROR(VLOOKUP(C389,PRESTAMOS!$Y$1:$AE$10000,7,0),0)</f>
        <v>0</v>
      </c>
      <c r="N389" s="190">
        <f>IFERROR(VLOOKUP(C389,PRESTAMOS!$Q$1:$T$10000,4,0),0)</f>
        <v>0</v>
      </c>
      <c r="O389" s="189">
        <f>IFERROR(VLOOKUP(C389,PRESTAMOS!$AG$1:$AM$10000,3,0),0)</f>
        <v>0</v>
      </c>
      <c r="P389" s="189">
        <f>IFERROR(VLOOKUP(C389,PRESTAMOS!$AO$1:$AU$10000,3,0),0)</f>
        <v>0</v>
      </c>
      <c r="Q389" s="190">
        <f>IFERROR(VLOOKUP(C389,PRESTAMOS!$AO$1:$AU$10000,7,0),0)</f>
        <v>0</v>
      </c>
      <c r="R389" s="190">
        <f>IFERROR(VLOOKUP(C389,PRESTAMOS!$AG$1:$AM$10000,4,0),0)</f>
        <v>0</v>
      </c>
      <c r="S389" s="189">
        <f>IFERROR(VLOOKUP(C389,PRESTAMOS!$AW$1:$BC$10000,3,0),0)</f>
        <v>0</v>
      </c>
      <c r="T389" s="189">
        <f>IFERROR(VLOOKUP(C389,PRESTAMOS!$BE$1:$BK$10000,3,0),0)</f>
        <v>0</v>
      </c>
      <c r="U389" s="188">
        <f>IFERROR(VLOOKUP(C389,PRESTAMOS!$BE$1:$BK$10000,7,0),0)</f>
        <v>0</v>
      </c>
      <c r="V389" s="190">
        <f>IFERROR(VLOOKUP(C389,PRESTAMOS!$AW$1:$BC$10000,4,0),0)</f>
        <v>0</v>
      </c>
      <c r="W389" s="189">
        <f>IFERROR(VLOOKUP(C389,PRESTAMOS!$BM$1:$BS$10000,3,0),0)</f>
        <v>0</v>
      </c>
      <c r="X389" s="189">
        <f>IFERROR(VLOOKUP(C389,PRESTAMOS!$BU$1:$CA$10000,3,0),0)</f>
        <v>0</v>
      </c>
      <c r="Y389" s="190">
        <f>IFERROR(VLOOKUP(C389,PRESTAMOS!$BU$1:$CA$10000,7,0),0)</f>
        <v>0</v>
      </c>
      <c r="Z389" s="190">
        <f>IFERROR(VLOOKUP(C389,PRESTAMOS!$BM$1:$BS$10000,4,0),0)</f>
        <v>0</v>
      </c>
      <c r="AA389" s="189">
        <f>IFERROR(VLOOKUP(C389,AHORRO!$P$1:$S$10000,3,0),0)</f>
        <v>918</v>
      </c>
    </row>
    <row r="390" spans="1:27" x14ac:dyDescent="0.2">
      <c r="A390" s="193">
        <v>1098754352</v>
      </c>
      <c r="B390" s="194" t="s">
        <v>497</v>
      </c>
      <c r="C390" s="195">
        <v>1098754352</v>
      </c>
      <c r="D390" s="189">
        <f>IFERROR(VLOOKUP(C390,AHORRO!$F$1:$I$10000,3,0),0)</f>
        <v>854759</v>
      </c>
      <c r="E390" s="189">
        <f>IFERROR(VLOOKUP(C390,AHORRO!$A$1:$D$10000,3,0),0)</f>
        <v>0</v>
      </c>
      <c r="F390" s="189">
        <f>IFERROR(VLOOKUP(C390,AHORRO!$K$1:$N$10000,3,0),0)</f>
        <v>829800</v>
      </c>
      <c r="G390" s="189">
        <f>IFERROR(VLOOKUP($C390,PRESTAMOS!$A$1:$C$10000,3,0),0)</f>
        <v>67000</v>
      </c>
      <c r="H390" s="189">
        <f>IFERROR(VLOOKUP(C390,PRESTAMOS!$I$1:$K$10000,3,0),0)</f>
        <v>0</v>
      </c>
      <c r="I390" s="190">
        <f>IFERROR(VLOOKUP(C390,PRESTAMOS!$A$1:$G$10000,7,0),0)</f>
        <v>1</v>
      </c>
      <c r="J390" s="190" t="str">
        <f>IFERROR(VLOOKUP(C390,PRESTAMOS!$A$1:$G$10000,4,0),0)</f>
        <v>LIBRE INVERSION</v>
      </c>
      <c r="K390" s="189">
        <f>IFERROR(VLOOKUP(C390,PRESTAMOS!$Q$1:$W$10000,3,0),0)</f>
        <v>0</v>
      </c>
      <c r="L390" s="189">
        <f>IFERROR(VLOOKUP(C390,PRESTAMOS!$Y$1:$AE$10000,3,0),0)</f>
        <v>0</v>
      </c>
      <c r="M390" s="190">
        <f>IFERROR(VLOOKUP(C390,PRESTAMOS!$Y$1:$AE$10000,7,0),0)</f>
        <v>0</v>
      </c>
      <c r="N390" s="190">
        <f>IFERROR(VLOOKUP(C390,PRESTAMOS!$Q$1:$T$10000,4,0),0)</f>
        <v>0</v>
      </c>
      <c r="O390" s="189">
        <f>IFERROR(VLOOKUP(C390,PRESTAMOS!$AG$1:$AM$10000,3,0),0)</f>
        <v>0</v>
      </c>
      <c r="P390" s="189">
        <f>IFERROR(VLOOKUP(C390,PRESTAMOS!$AO$1:$AU$10000,3,0),0)</f>
        <v>0</v>
      </c>
      <c r="Q390" s="190">
        <f>IFERROR(VLOOKUP(C390,PRESTAMOS!$AO$1:$AU$10000,7,0),0)</f>
        <v>0</v>
      </c>
      <c r="R390" s="190">
        <f>IFERROR(VLOOKUP(C390,PRESTAMOS!$AG$1:$AM$10000,4,0),0)</f>
        <v>0</v>
      </c>
      <c r="S390" s="189">
        <f>IFERROR(VLOOKUP(C390,PRESTAMOS!$AW$1:$BC$10000,3,0),0)</f>
        <v>0</v>
      </c>
      <c r="T390" s="189">
        <f>IFERROR(VLOOKUP(C390,PRESTAMOS!$BE$1:$BK$10000,3,0),0)</f>
        <v>0</v>
      </c>
      <c r="U390" s="188">
        <f>IFERROR(VLOOKUP(C390,PRESTAMOS!$BE$1:$BK$10000,7,0),0)</f>
        <v>0</v>
      </c>
      <c r="V390" s="190">
        <f>IFERROR(VLOOKUP(C390,PRESTAMOS!$AW$1:$BC$10000,4,0),0)</f>
        <v>0</v>
      </c>
      <c r="W390" s="189">
        <f>IFERROR(VLOOKUP(C390,PRESTAMOS!$BM$1:$BS$10000,3,0),0)</f>
        <v>0</v>
      </c>
      <c r="X390" s="189">
        <f>IFERROR(VLOOKUP(C390,PRESTAMOS!$BU$1:$CA$10000,3,0),0)</f>
        <v>0</v>
      </c>
      <c r="Y390" s="190">
        <f>IFERROR(VLOOKUP(C390,PRESTAMOS!$BU$1:$CA$10000,7,0),0)</f>
        <v>0</v>
      </c>
      <c r="Z390" s="190">
        <f>IFERROR(VLOOKUP(C390,PRESTAMOS!$BM$1:$BS$10000,4,0),0)</f>
        <v>0</v>
      </c>
      <c r="AA390" s="189">
        <f>IFERROR(VLOOKUP(C390,AHORRO!$P$1:$S$10000,3,0),0)</f>
        <v>19564</v>
      </c>
    </row>
    <row r="391" spans="1:27" x14ac:dyDescent="0.2">
      <c r="A391" s="186" t="s">
        <v>209</v>
      </c>
      <c r="B391" s="194" t="s">
        <v>153</v>
      </c>
      <c r="C391" s="188">
        <v>1098609628</v>
      </c>
      <c r="D391" s="189">
        <f>IFERROR(VLOOKUP(C391,AHORRO!$F$1:$I$10000,3,0),0)</f>
        <v>1810066</v>
      </c>
      <c r="E391" s="189">
        <f>IFERROR(VLOOKUP(C391,AHORRO!$A$1:$D$10000,3,0),0)</f>
        <v>0</v>
      </c>
      <c r="F391" s="189">
        <f>IFERROR(VLOOKUP(C391,AHORRO!$K$1:$N$10000,3,0),0)</f>
        <v>1689330</v>
      </c>
      <c r="G391" s="189">
        <f>IFERROR(VLOOKUP($C391,PRESTAMOS!$A$1:$C$10000,3,0),0)</f>
        <v>0</v>
      </c>
      <c r="H391" s="189">
        <f>IFERROR(VLOOKUP(C391,PRESTAMOS!$I$1:$K$10000,3,0),0)</f>
        <v>0</v>
      </c>
      <c r="I391" s="190">
        <f>IFERROR(VLOOKUP(C391,PRESTAMOS!$A$1:$G$10000,7,0),0)</f>
        <v>0</v>
      </c>
      <c r="J391" s="190">
        <f>IFERROR(VLOOKUP(C391,PRESTAMOS!$A$1:$G$10000,4,0),0)</f>
        <v>0</v>
      </c>
      <c r="K391" s="189">
        <f>IFERROR(VLOOKUP(C391,PRESTAMOS!$Q$1:$W$10000,3,0),0)</f>
        <v>0</v>
      </c>
      <c r="L391" s="189">
        <f>IFERROR(VLOOKUP(C391,PRESTAMOS!$Y$1:$AE$10000,3,0),0)</f>
        <v>0</v>
      </c>
      <c r="M391" s="190">
        <f>IFERROR(VLOOKUP(C391,PRESTAMOS!$Y$1:$AE$10000,7,0),0)</f>
        <v>0</v>
      </c>
      <c r="N391" s="190">
        <f>IFERROR(VLOOKUP(C391,PRESTAMOS!$Q$1:$T$10000,4,0),0)</f>
        <v>0</v>
      </c>
      <c r="O391" s="189">
        <f>IFERROR(VLOOKUP(C391,PRESTAMOS!$AG$1:$AM$10000,3,0),0)</f>
        <v>0</v>
      </c>
      <c r="P391" s="189">
        <f>IFERROR(VLOOKUP(C391,PRESTAMOS!$AO$1:$AU$10000,3,0),0)</f>
        <v>0</v>
      </c>
      <c r="Q391" s="190">
        <f>IFERROR(VLOOKUP(C391,PRESTAMOS!$AO$1:$AU$10000,7,0),0)</f>
        <v>0</v>
      </c>
      <c r="R391" s="190">
        <f>IFERROR(VLOOKUP(C391,PRESTAMOS!$AG$1:$AM$10000,4,0),0)</f>
        <v>0</v>
      </c>
      <c r="S391" s="189">
        <f>IFERROR(VLOOKUP(C391,PRESTAMOS!$AW$1:$BC$10000,3,0),0)</f>
        <v>0</v>
      </c>
      <c r="T391" s="189">
        <f>IFERROR(VLOOKUP(C391,PRESTAMOS!$BE$1:$BK$10000,3,0),0)</f>
        <v>0</v>
      </c>
      <c r="U391" s="188">
        <f>IFERROR(VLOOKUP(C391,PRESTAMOS!$BE$1:$BK$10000,7,0),0)</f>
        <v>0</v>
      </c>
      <c r="V391" s="190">
        <f>IFERROR(VLOOKUP(C391,PRESTAMOS!$AW$1:$BC$10000,4,0),0)</f>
        <v>0</v>
      </c>
      <c r="W391" s="189">
        <f>IFERROR(VLOOKUP(C391,PRESTAMOS!$BM$1:$BS$10000,3,0),0)</f>
        <v>0</v>
      </c>
      <c r="X391" s="189">
        <f>IFERROR(VLOOKUP(C391,PRESTAMOS!$BU$1:$CA$10000,3,0),0)</f>
        <v>0</v>
      </c>
      <c r="Y391" s="190">
        <f>IFERROR(VLOOKUP(C391,PRESTAMOS!$BU$1:$CA$10000,7,0),0)</f>
        <v>0</v>
      </c>
      <c r="Z391" s="190">
        <f>IFERROR(VLOOKUP(C391,PRESTAMOS!$BM$1:$BS$10000,4,0),0)</f>
        <v>0</v>
      </c>
      <c r="AA391" s="189">
        <f>IFERROR(VLOOKUP(C391,AHORRO!$P$1:$S$10000,3,0),0)</f>
        <v>54290</v>
      </c>
    </row>
    <row r="392" spans="1:27" x14ac:dyDescent="0.2">
      <c r="A392" s="186">
        <v>181112</v>
      </c>
      <c r="B392" s="194" t="s">
        <v>85</v>
      </c>
      <c r="C392" s="188">
        <v>1098720674</v>
      </c>
      <c r="D392" s="189">
        <f>IFERROR(VLOOKUP(C392,AHORRO!$F$1:$I$10000,3,0),0)</f>
        <v>1746585</v>
      </c>
      <c r="E392" s="189">
        <f>IFERROR(VLOOKUP(C392,AHORRO!$A$1:$D$10000,3,0),0)</f>
        <v>0</v>
      </c>
      <c r="F392" s="189">
        <f>IFERROR(VLOOKUP(C392,AHORRO!$K$1:$N$10000,3,0),0)</f>
        <v>1963440</v>
      </c>
      <c r="G392" s="189">
        <f>IFERROR(VLOOKUP($C392,PRESTAMOS!$A$1:$C$10000,3,0),0)</f>
        <v>98122</v>
      </c>
      <c r="H392" s="189">
        <f>IFERROR(VLOOKUP(C392,PRESTAMOS!$I$1:$K$10000,3,0),0)</f>
        <v>1594</v>
      </c>
      <c r="I392" s="190">
        <f>IFERROR(VLOOKUP(C392,PRESTAMOS!$A$1:$G$10000,7,0),0)</f>
        <v>2</v>
      </c>
      <c r="J392" s="190" t="str">
        <f>IFERROR(VLOOKUP(C392,PRESTAMOS!$A$1:$G$10000,4,0),0)</f>
        <v>LIBRE INVERSION</v>
      </c>
      <c r="K392" s="189">
        <f>IFERROR(VLOOKUP(C392,PRESTAMOS!$Q$1:$W$10000,3,0),0)</f>
        <v>108239</v>
      </c>
      <c r="L392" s="189">
        <f>IFERROR(VLOOKUP(C392,PRESTAMOS!$Y$1:$AE$10000,3,0),0)</f>
        <v>1028</v>
      </c>
      <c r="M392" s="190">
        <f>IFERROR(VLOOKUP(C392,PRESTAMOS!$Y$1:$AE$10000,7,0),0)</f>
        <v>1</v>
      </c>
      <c r="N392" s="190" t="str">
        <f>IFERROR(VLOOKUP(C392,PRESTAMOS!$Q$1:$T$10000,4,0),0)</f>
        <v>LIBRE INVERSION</v>
      </c>
      <c r="O392" s="189">
        <f>IFERROR(VLOOKUP(C392,PRESTAMOS!$AG$1:$AM$10000,3,0),0)</f>
        <v>41400</v>
      </c>
      <c r="P392" s="189">
        <f>IFERROR(VLOOKUP(C392,PRESTAMOS!$AO$1:$AU$10000,3,0),0)</f>
        <v>8</v>
      </c>
      <c r="Q392" s="190">
        <f>IFERROR(VLOOKUP(C392,PRESTAMOS!$AO$1:$AU$10000,7,0),0)</f>
        <v>4</v>
      </c>
      <c r="R392" s="190" t="str">
        <f>IFERROR(VLOOKUP(C392,PRESTAMOS!$AG$1:$AM$10000,4,0),0)</f>
        <v>PLAN FUNERARIO</v>
      </c>
      <c r="S392" s="189">
        <f>IFERROR(VLOOKUP(C392,PRESTAMOS!$AW$1:$BC$10000,3,0),0)</f>
        <v>607704</v>
      </c>
      <c r="T392" s="189">
        <f>IFERROR(VLOOKUP(C392,PRESTAMOS!$BE$1:$BK$10000,3,0),0)</f>
        <v>25980</v>
      </c>
      <c r="U392" s="188">
        <f>IFERROR(VLOOKUP(C392,PRESTAMOS!$BE$1:$BK$10000,7,0),0)</f>
        <v>12</v>
      </c>
      <c r="V392" s="190" t="str">
        <f>IFERROR(VLOOKUP(C392,PRESTAMOS!$AW$1:$BC$10000,4,0),0)</f>
        <v>CREDITO NAVIDEÑO</v>
      </c>
      <c r="W392" s="189">
        <f>IFERROR(VLOOKUP(C392,PRESTAMOS!$BM$1:$BS$10000,3,0),0)</f>
        <v>0</v>
      </c>
      <c r="X392" s="189">
        <f>IFERROR(VLOOKUP(C392,PRESTAMOS!$BU$1:$CA$10000,3,0),0)</f>
        <v>0</v>
      </c>
      <c r="Y392" s="190">
        <f>IFERROR(VLOOKUP(C392,PRESTAMOS!$BU$1:$CA$10000,7,0),0)</f>
        <v>0</v>
      </c>
      <c r="Z392" s="190">
        <f>IFERROR(VLOOKUP(C392,PRESTAMOS!$BM$1:$BS$10000,4,0),0)</f>
        <v>0</v>
      </c>
      <c r="AA392" s="189">
        <f>IFERROR(VLOOKUP(C392,AHORRO!$P$1:$S$10000,3,0),0)</f>
        <v>47943</v>
      </c>
    </row>
    <row r="393" spans="1:27" x14ac:dyDescent="0.2">
      <c r="A393" s="186">
        <v>1092343696</v>
      </c>
      <c r="B393" s="187" t="s">
        <v>368</v>
      </c>
      <c r="C393" s="188">
        <v>1092343696</v>
      </c>
      <c r="D393" s="189">
        <f>IFERROR(VLOOKUP(C393,AHORRO!$F$1:$I$10000,3,0),0)</f>
        <v>1464098</v>
      </c>
      <c r="E393" s="189">
        <f>IFERROR(VLOOKUP(C393,AHORRO!$A$1:$D$10000,3,0),0)</f>
        <v>0</v>
      </c>
      <c r="F393" s="189">
        <f>IFERROR(VLOOKUP(C393,AHORRO!$K$1:$N$10000,3,0),0)</f>
        <v>1402684</v>
      </c>
      <c r="G393" s="189">
        <f>IFERROR(VLOOKUP($C393,PRESTAMOS!$A$1:$C$10000,3,0),0)</f>
        <v>0</v>
      </c>
      <c r="H393" s="189">
        <f>IFERROR(VLOOKUP(C393,PRESTAMOS!$I$1:$K$10000,3,0),0)</f>
        <v>0</v>
      </c>
      <c r="I393" s="190">
        <f>IFERROR(VLOOKUP(C393,PRESTAMOS!$A$1:$G$10000,7,0),0)</f>
        <v>0</v>
      </c>
      <c r="J393" s="190">
        <f>IFERROR(VLOOKUP(C393,PRESTAMOS!$A$1:$G$10000,4,0),0)</f>
        <v>0</v>
      </c>
      <c r="K393" s="189">
        <f>IFERROR(VLOOKUP(C393,PRESTAMOS!$Q$1:$W$10000,3,0),0)</f>
        <v>843938</v>
      </c>
      <c r="L393" s="189">
        <f>IFERROR(VLOOKUP(C393,PRESTAMOS!$Y$1:$AE$10000,3,0),0)</f>
        <v>58782</v>
      </c>
      <c r="M393" s="190">
        <f>IFERROR(VLOOKUP(C393,PRESTAMOS!$Y$1:$AE$10000,7,0),0)</f>
        <v>20</v>
      </c>
      <c r="N393" s="190" t="str">
        <f>IFERROR(VLOOKUP(C393,PRESTAMOS!$Q$1:$T$10000,4,0),0)</f>
        <v>CREDITO NAVIDEÑO</v>
      </c>
      <c r="O393" s="189">
        <f>IFERROR(VLOOKUP(C393,PRESTAMOS!$AG$1:$AM$10000,3,0),0)</f>
        <v>0</v>
      </c>
      <c r="P393" s="189">
        <f>IFERROR(VLOOKUP(C393,PRESTAMOS!$AO$1:$AU$10000,3,0),0)</f>
        <v>0</v>
      </c>
      <c r="Q393" s="190">
        <f>IFERROR(VLOOKUP(C393,PRESTAMOS!$AO$1:$AU$10000,7,0),0)</f>
        <v>0</v>
      </c>
      <c r="R393" s="190">
        <f>IFERROR(VLOOKUP(C393,PRESTAMOS!$AG$1:$AM$10000,4,0),0)</f>
        <v>0</v>
      </c>
      <c r="S393" s="189">
        <f>IFERROR(VLOOKUP(C393,PRESTAMOS!$AW$1:$BC$10000,3,0),0)</f>
        <v>0</v>
      </c>
      <c r="T393" s="189">
        <f>IFERROR(VLOOKUP(C393,PRESTAMOS!$BE$1:$BK$10000,3,0),0)</f>
        <v>0</v>
      </c>
      <c r="U393" s="188">
        <f>IFERROR(VLOOKUP(C393,PRESTAMOS!$BE$1:$BK$10000,7,0),0)</f>
        <v>0</v>
      </c>
      <c r="V393" s="190">
        <f>IFERROR(VLOOKUP(C393,PRESTAMOS!$AW$1:$BC$10000,4,0),0)</f>
        <v>0</v>
      </c>
      <c r="W393" s="189">
        <f>IFERROR(VLOOKUP(C393,PRESTAMOS!$BM$1:$BS$10000,3,0),0)</f>
        <v>0</v>
      </c>
      <c r="X393" s="189">
        <f>IFERROR(VLOOKUP(C393,PRESTAMOS!$BU$1:$CA$10000,3,0),0)</f>
        <v>0</v>
      </c>
      <c r="Y393" s="190">
        <f>IFERROR(VLOOKUP(C393,PRESTAMOS!$BU$1:$CA$10000,7,0),0)</f>
        <v>0</v>
      </c>
      <c r="Z393" s="190">
        <f>IFERROR(VLOOKUP(C393,PRESTAMOS!$BM$1:$BS$10000,4,0),0)</f>
        <v>0</v>
      </c>
      <c r="AA393" s="189">
        <f>IFERROR(VLOOKUP(C393,AHORRO!$P$1:$S$10000,3,0),0)</f>
        <v>32944</v>
      </c>
    </row>
    <row r="394" spans="1:27" x14ac:dyDescent="0.2">
      <c r="A394" s="193">
        <v>1093747729</v>
      </c>
      <c r="B394" s="194" t="s">
        <v>640</v>
      </c>
      <c r="C394" s="195">
        <v>1093747729</v>
      </c>
      <c r="D394" s="189">
        <f>IFERROR(VLOOKUP(C394,AHORRO!$F$1:$I$10000,3,0),0)</f>
        <v>143432</v>
      </c>
      <c r="E394" s="189">
        <f>IFERROR(VLOOKUP(C394,AHORRO!$A$1:$D$10000,3,0),0)</f>
        <v>143666</v>
      </c>
      <c r="F394" s="189">
        <f>IFERROR(VLOOKUP(C394,AHORRO!$K$1:$N$10000,3,0),0)</f>
        <v>141800</v>
      </c>
      <c r="G394" s="189">
        <f>IFERROR(VLOOKUP($C394,PRESTAMOS!$A$1:$C$10000,3,0),0)</f>
        <v>0</v>
      </c>
      <c r="H394" s="189">
        <f>IFERROR(VLOOKUP(C394,PRESTAMOS!$I$1:$K$10000,3,0),0)</f>
        <v>0</v>
      </c>
      <c r="I394" s="190">
        <f>IFERROR(VLOOKUP(C394,PRESTAMOS!$A$1:$G$10000,7,0),0)</f>
        <v>0</v>
      </c>
      <c r="J394" s="190">
        <f>IFERROR(VLOOKUP(C394,PRESTAMOS!$A$1:$G$10000,4,0),0)</f>
        <v>0</v>
      </c>
      <c r="K394" s="189">
        <f>IFERROR(VLOOKUP(C394,PRESTAMOS!$Q$1:$W$10000,3,0),0)</f>
        <v>0</v>
      </c>
      <c r="L394" s="189">
        <f>IFERROR(VLOOKUP(C394,PRESTAMOS!$Y$1:$AE$10000,3,0),0)</f>
        <v>0</v>
      </c>
      <c r="M394" s="190">
        <f>IFERROR(VLOOKUP(C394,PRESTAMOS!$Y$1:$AE$10000,7,0),0)</f>
        <v>0</v>
      </c>
      <c r="N394" s="190">
        <f>IFERROR(VLOOKUP(C394,PRESTAMOS!$Q$1:$T$10000,4,0),0)</f>
        <v>0</v>
      </c>
      <c r="O394" s="189">
        <f>IFERROR(VLOOKUP(C394,PRESTAMOS!$AG$1:$AM$10000,3,0),0)</f>
        <v>0</v>
      </c>
      <c r="P394" s="189">
        <f>IFERROR(VLOOKUP(C394,PRESTAMOS!$AO$1:$AU$10000,3,0),0)</f>
        <v>0</v>
      </c>
      <c r="Q394" s="190">
        <f>IFERROR(VLOOKUP(C394,PRESTAMOS!$AO$1:$AU$10000,7,0),0)</f>
        <v>0</v>
      </c>
      <c r="R394" s="190">
        <f>IFERROR(VLOOKUP(C394,PRESTAMOS!$AG$1:$AM$10000,4,0),0)</f>
        <v>0</v>
      </c>
      <c r="S394" s="189">
        <f>IFERROR(VLOOKUP(C394,PRESTAMOS!$AW$1:$BC$10000,3,0),0)</f>
        <v>0</v>
      </c>
      <c r="T394" s="189">
        <f>IFERROR(VLOOKUP(C394,PRESTAMOS!$BE$1:$BK$10000,3,0),0)</f>
        <v>0</v>
      </c>
      <c r="U394" s="188">
        <f>IFERROR(VLOOKUP(C394,PRESTAMOS!$BE$1:$BK$10000,7,0),0)</f>
        <v>0</v>
      </c>
      <c r="V394" s="190">
        <f>IFERROR(VLOOKUP(C394,PRESTAMOS!$AW$1:$BC$10000,4,0),0)</f>
        <v>0</v>
      </c>
      <c r="W394" s="189">
        <f>IFERROR(VLOOKUP(C394,PRESTAMOS!$BM$1:$BS$10000,3,0),0)</f>
        <v>0</v>
      </c>
      <c r="X394" s="189">
        <f>IFERROR(VLOOKUP(C394,PRESTAMOS!$BU$1:$CA$10000,3,0),0)</f>
        <v>0</v>
      </c>
      <c r="Y394" s="190">
        <f>IFERROR(VLOOKUP(C394,PRESTAMOS!$BU$1:$CA$10000,7,0),0)</f>
        <v>0</v>
      </c>
      <c r="Z394" s="190">
        <f>IFERROR(VLOOKUP(C394,PRESTAMOS!$BM$1:$BS$10000,4,0),0)</f>
        <v>0</v>
      </c>
      <c r="AA394" s="189">
        <f>IFERROR(VLOOKUP(C394,AHORRO!$P$1:$S$10000,3,0),0)</f>
        <v>5539</v>
      </c>
    </row>
    <row r="395" spans="1:27" x14ac:dyDescent="0.2">
      <c r="A395" s="186">
        <v>1313</v>
      </c>
      <c r="B395" s="187" t="s">
        <v>86</v>
      </c>
      <c r="C395" s="188">
        <v>60322251</v>
      </c>
      <c r="D395" s="189">
        <f>IFERROR(VLOOKUP(C395,AHORRO!$F$1:$I$10000,3,0),0)</f>
        <v>1756110</v>
      </c>
      <c r="E395" s="189">
        <f>IFERROR(VLOOKUP(C395,AHORRO!$A$1:$D$10000,3,0),0)</f>
        <v>30692</v>
      </c>
      <c r="F395" s="189">
        <f>IFERROR(VLOOKUP(C395,AHORRO!$K$1:$N$10000,3,0),0)</f>
        <v>2791487</v>
      </c>
      <c r="G395" s="189">
        <f>IFERROR(VLOOKUP($C395,PRESTAMOS!$A$1:$C$10000,3,0),0)</f>
        <v>291953</v>
      </c>
      <c r="H395" s="189">
        <f>IFERROR(VLOOKUP(C395,PRESTAMOS!$I$1:$K$10000,3,0),0)</f>
        <v>6097</v>
      </c>
      <c r="I395" s="190">
        <f>IFERROR(VLOOKUP(C395,PRESTAMOS!$A$1:$G$10000,7,0),0)</f>
        <v>5</v>
      </c>
      <c r="J395" s="190" t="str">
        <f>IFERROR(VLOOKUP(C395,PRESTAMOS!$A$1:$G$10000,4,0),0)</f>
        <v>MEJORAS LOCATIVAS</v>
      </c>
      <c r="K395" s="189">
        <f>IFERROR(VLOOKUP(C395,PRESTAMOS!$Q$1:$W$10000,3,0),0)</f>
        <v>4806074</v>
      </c>
      <c r="L395" s="189">
        <f>IFERROR(VLOOKUP(C395,PRESTAMOS!$Y$1:$AE$10000,3,0),0)</f>
        <v>1126798</v>
      </c>
      <c r="M395" s="190">
        <f>IFERROR(VLOOKUP(C395,PRESTAMOS!$Y$1:$AE$10000,7,0),0)</f>
        <v>72</v>
      </c>
      <c r="N395" s="190" t="str">
        <f>IFERROR(VLOOKUP(C395,PRESTAMOS!$Q$1:$T$10000,4,0),0)</f>
        <v>VEHICULO</v>
      </c>
      <c r="O395" s="189">
        <f>IFERROR(VLOOKUP(C395,PRESTAMOS!$AG$1:$AM$10000,3,0),0)</f>
        <v>0</v>
      </c>
      <c r="P395" s="189">
        <f>IFERROR(VLOOKUP(C395,PRESTAMOS!$AO$1:$AU$10000,3,0),0)</f>
        <v>0</v>
      </c>
      <c r="Q395" s="190">
        <f>IFERROR(VLOOKUP(C395,PRESTAMOS!$AO$1:$AU$10000,7,0),0)</f>
        <v>0</v>
      </c>
      <c r="R395" s="190">
        <f>IFERROR(VLOOKUP(C395,PRESTAMOS!$AG$1:$AM$10000,4,0),0)</f>
        <v>0</v>
      </c>
      <c r="S395" s="189">
        <f>IFERROR(VLOOKUP(C395,PRESTAMOS!$AW$1:$BC$10000,3,0),0)</f>
        <v>0</v>
      </c>
      <c r="T395" s="189">
        <f>IFERROR(VLOOKUP(C395,PRESTAMOS!$BE$1:$BK$10000,3,0),0)</f>
        <v>0</v>
      </c>
      <c r="U395" s="188">
        <f>IFERROR(VLOOKUP(C395,PRESTAMOS!$BE$1:$BK$10000,7,0),0)</f>
        <v>0</v>
      </c>
      <c r="V395" s="190">
        <f>IFERROR(VLOOKUP(C395,PRESTAMOS!$AW$1:$BC$10000,4,0),0)</f>
        <v>0</v>
      </c>
      <c r="W395" s="189">
        <f>IFERROR(VLOOKUP(C395,PRESTAMOS!$BM$1:$BS$10000,3,0),0)</f>
        <v>0</v>
      </c>
      <c r="X395" s="189">
        <f>IFERROR(VLOOKUP(C395,PRESTAMOS!$BU$1:$CA$10000,3,0),0)</f>
        <v>0</v>
      </c>
      <c r="Y395" s="190">
        <f>IFERROR(VLOOKUP(C395,PRESTAMOS!$BU$1:$CA$10000,7,0),0)</f>
        <v>0</v>
      </c>
      <c r="Z395" s="190">
        <f>IFERROR(VLOOKUP(C395,PRESTAMOS!$BM$1:$BS$10000,4,0),0)</f>
        <v>0</v>
      </c>
      <c r="AA395" s="189">
        <f>IFERROR(VLOOKUP(C395,AHORRO!$P$1:$S$10000,3,0),0)</f>
        <v>50696</v>
      </c>
    </row>
    <row r="396" spans="1:27" x14ac:dyDescent="0.2">
      <c r="A396" s="186" t="s">
        <v>245</v>
      </c>
      <c r="B396" s="187" t="s">
        <v>87</v>
      </c>
      <c r="C396" s="188">
        <v>60422458</v>
      </c>
      <c r="D396" s="189">
        <f>IFERROR(VLOOKUP(C396,AHORRO!$F$1:$I$10000,3,0),0)</f>
        <v>2597358</v>
      </c>
      <c r="E396" s="189">
        <f>IFERROR(VLOOKUP(C396,AHORRO!$A$1:$D$10000,3,0),0)</f>
        <v>88173</v>
      </c>
      <c r="F396" s="189">
        <f>IFERROR(VLOOKUP(C396,AHORRO!$K$1:$N$10000,3,0),0)</f>
        <v>2059933</v>
      </c>
      <c r="G396" s="189">
        <f>IFERROR(VLOOKUP($C396,PRESTAMOS!$A$1:$C$10000,3,0),0)</f>
        <v>21243969</v>
      </c>
      <c r="H396" s="189">
        <f>IFERROR(VLOOKUP(C396,PRESTAMOS!$I$1:$K$10000,3,0),0)</f>
        <v>9491906</v>
      </c>
      <c r="I396" s="190">
        <f>IFERROR(VLOOKUP(C396,PRESTAMOS!$A$1:$G$10000,7,0),0)</f>
        <v>131</v>
      </c>
      <c r="J396" s="190" t="str">
        <f>IFERROR(VLOOKUP(C396,PRESTAMOS!$A$1:$G$10000,4,0),0)</f>
        <v>MEJORAS LOCATIVAS</v>
      </c>
      <c r="K396" s="189">
        <f>IFERROR(VLOOKUP(C396,PRESTAMOS!$Q$1:$W$10000,3,0),0)</f>
        <v>4500000</v>
      </c>
      <c r="L396" s="189">
        <f>IFERROR(VLOOKUP(C396,PRESTAMOS!$Y$1:$AE$10000,3,0),0)</f>
        <v>1825652</v>
      </c>
      <c r="M396" s="190">
        <f>IFERROR(VLOOKUP(C396,PRESTAMOS!$Y$1:$AE$10000,7,0),0)</f>
        <v>120</v>
      </c>
      <c r="N396" s="190" t="str">
        <f>IFERROR(VLOOKUP(C396,PRESTAMOS!$Q$1:$T$10000,4,0),0)</f>
        <v>MEJORAS LOCATIVAS</v>
      </c>
      <c r="O396" s="189">
        <f>IFERROR(VLOOKUP(C396,PRESTAMOS!$AG$1:$AM$10000,3,0),0)</f>
        <v>0</v>
      </c>
      <c r="P396" s="189">
        <f>IFERROR(VLOOKUP(C396,PRESTAMOS!$AO$1:$AU$10000,3,0),0)</f>
        <v>0</v>
      </c>
      <c r="Q396" s="190">
        <f>IFERROR(VLOOKUP(C396,PRESTAMOS!$AO$1:$AU$10000,7,0),0)</f>
        <v>0</v>
      </c>
      <c r="R396" s="190">
        <f>IFERROR(VLOOKUP(C396,PRESTAMOS!$AG$1:$AM$10000,4,0),0)</f>
        <v>0</v>
      </c>
      <c r="S396" s="189">
        <f>IFERROR(VLOOKUP(C396,PRESTAMOS!$AW$1:$BC$10000,3,0),0)</f>
        <v>0</v>
      </c>
      <c r="T396" s="189">
        <f>IFERROR(VLOOKUP(C396,PRESTAMOS!$BE$1:$BK$10000,3,0),0)</f>
        <v>0</v>
      </c>
      <c r="U396" s="188">
        <f>IFERROR(VLOOKUP(C396,PRESTAMOS!$BE$1:$BK$10000,7,0),0)</f>
        <v>0</v>
      </c>
      <c r="V396" s="190">
        <f>IFERROR(VLOOKUP(C396,PRESTAMOS!$AW$1:$BC$10000,4,0),0)</f>
        <v>0</v>
      </c>
      <c r="W396" s="189">
        <f>IFERROR(VLOOKUP(C396,PRESTAMOS!$BM$1:$BS$10000,3,0),0)</f>
        <v>0</v>
      </c>
      <c r="X396" s="189">
        <f>IFERROR(VLOOKUP(C396,PRESTAMOS!$BU$1:$CA$10000,3,0),0)</f>
        <v>0</v>
      </c>
      <c r="Y396" s="190">
        <f>IFERROR(VLOOKUP(C396,PRESTAMOS!$BU$1:$CA$10000,7,0),0)</f>
        <v>0</v>
      </c>
      <c r="Z396" s="190">
        <f>IFERROR(VLOOKUP(C396,PRESTAMOS!$BM$1:$BS$10000,4,0),0)</f>
        <v>0</v>
      </c>
      <c r="AA396" s="189">
        <f>IFERROR(VLOOKUP(C396,AHORRO!$P$1:$S$10000,3,0),0)</f>
        <v>65662</v>
      </c>
    </row>
    <row r="397" spans="1:27" x14ac:dyDescent="0.2">
      <c r="A397" s="186">
        <v>60335490</v>
      </c>
      <c r="B397" s="194" t="s">
        <v>137</v>
      </c>
      <c r="C397" s="188">
        <v>60335490</v>
      </c>
      <c r="D397" s="189">
        <f>IFERROR(VLOOKUP(C397,AHORRO!$F$1:$I$10000,3,0),0)</f>
        <v>3109589</v>
      </c>
      <c r="E397" s="189">
        <f>IFERROR(VLOOKUP(C397,AHORRO!$A$1:$D$10000,3,0),0)</f>
        <v>0</v>
      </c>
      <c r="F397" s="189">
        <f>IFERROR(VLOOKUP(C397,AHORRO!$K$1:$N$10000,3,0),0)</f>
        <v>2905934</v>
      </c>
      <c r="G397" s="189">
        <f>IFERROR(VLOOKUP($C397,PRESTAMOS!$A$1:$C$10000,3,0),0)</f>
        <v>863182</v>
      </c>
      <c r="H397" s="189">
        <f>IFERROR(VLOOKUP(C397,PRESTAMOS!$I$1:$K$10000,3,0),0)</f>
        <v>178418</v>
      </c>
      <c r="I397" s="190">
        <f>IFERROR(VLOOKUP(C397,PRESTAMOS!$A$1:$G$10000,7,0),0)</f>
        <v>40</v>
      </c>
      <c r="J397" s="190" t="str">
        <f>IFERROR(VLOOKUP(C397,PRESTAMOS!$A$1:$G$10000,4,0),0)</f>
        <v>LIBRE INVERSION</v>
      </c>
      <c r="K397" s="189">
        <f>IFERROR(VLOOKUP(C397,PRESTAMOS!$Q$1:$W$10000,3,0),0)</f>
        <v>1423564</v>
      </c>
      <c r="L397" s="189">
        <f>IFERROR(VLOOKUP(C397,PRESTAMOS!$Y$1:$AE$10000,3,0),0)</f>
        <v>158846</v>
      </c>
      <c r="M397" s="190">
        <f>IFERROR(VLOOKUP(C397,PRESTAMOS!$Y$1:$AE$10000,7,0),0)</f>
        <v>26</v>
      </c>
      <c r="N397" s="190" t="str">
        <f>IFERROR(VLOOKUP(C397,PRESTAMOS!$Q$1:$T$10000,4,0),0)</f>
        <v>EQUIPOS Y ENSERES</v>
      </c>
      <c r="O397" s="189">
        <f>IFERROR(VLOOKUP(C397,PRESTAMOS!$AG$1:$AM$10000,3,0),0)</f>
        <v>0</v>
      </c>
      <c r="P397" s="189">
        <f>IFERROR(VLOOKUP(C397,PRESTAMOS!$AO$1:$AU$10000,3,0),0)</f>
        <v>0</v>
      </c>
      <c r="Q397" s="190">
        <f>IFERROR(VLOOKUP(C397,PRESTAMOS!$AO$1:$AU$10000,7,0),0)</f>
        <v>0</v>
      </c>
      <c r="R397" s="190">
        <f>IFERROR(VLOOKUP(C397,PRESTAMOS!$AG$1:$AM$10000,4,0),0)</f>
        <v>0</v>
      </c>
      <c r="S397" s="189">
        <f>IFERROR(VLOOKUP(C397,PRESTAMOS!$AW$1:$BC$10000,3,0),0)</f>
        <v>0</v>
      </c>
      <c r="T397" s="189">
        <f>IFERROR(VLOOKUP(C397,PRESTAMOS!$BE$1:$BK$10000,3,0),0)</f>
        <v>0</v>
      </c>
      <c r="U397" s="188">
        <f>IFERROR(VLOOKUP(C397,PRESTAMOS!$BE$1:$BK$10000,7,0),0)</f>
        <v>0</v>
      </c>
      <c r="V397" s="190">
        <f>IFERROR(VLOOKUP(C397,PRESTAMOS!$AW$1:$BC$10000,4,0),0)</f>
        <v>0</v>
      </c>
      <c r="W397" s="189">
        <f>IFERROR(VLOOKUP(C397,PRESTAMOS!$BM$1:$BS$10000,3,0),0)</f>
        <v>0</v>
      </c>
      <c r="X397" s="189">
        <f>IFERROR(VLOOKUP(C397,PRESTAMOS!$BU$1:$CA$10000,3,0),0)</f>
        <v>0</v>
      </c>
      <c r="Y397" s="190">
        <f>IFERROR(VLOOKUP(C397,PRESTAMOS!$BU$1:$CA$10000,7,0),0)</f>
        <v>0</v>
      </c>
      <c r="Z397" s="190">
        <f>IFERROR(VLOOKUP(C397,PRESTAMOS!$BM$1:$BS$10000,4,0),0)</f>
        <v>0</v>
      </c>
      <c r="AA397" s="189">
        <f>IFERROR(VLOOKUP(C397,AHORRO!$P$1:$S$10000,3,0),0)</f>
        <v>71645</v>
      </c>
    </row>
    <row r="398" spans="1:27" x14ac:dyDescent="0.2">
      <c r="A398" s="186" t="s">
        <v>246</v>
      </c>
      <c r="B398" s="187" t="s">
        <v>138</v>
      </c>
      <c r="C398" s="188">
        <v>60363572</v>
      </c>
      <c r="D398" s="189">
        <f>IFERROR(VLOOKUP(C398,AHORRO!$F$1:$I$10000,3,0),0)</f>
        <v>1633118</v>
      </c>
      <c r="E398" s="189">
        <f>IFERROR(VLOOKUP(C398,AHORRO!$A$1:$D$10000,3,0),0)</f>
        <v>65461</v>
      </c>
      <c r="F398" s="189">
        <f>IFERROR(VLOOKUP(C398,AHORRO!$K$1:$N$10000,3,0),0)</f>
        <v>1266566</v>
      </c>
      <c r="G398" s="189">
        <f>IFERROR(VLOOKUP($C398,PRESTAMOS!$A$1:$C$10000,3,0),0)</f>
        <v>3168433</v>
      </c>
      <c r="H398" s="189">
        <f>IFERROR(VLOOKUP(C398,PRESTAMOS!$I$1:$K$10000,3,0),0)</f>
        <v>343631</v>
      </c>
      <c r="I398" s="190">
        <f>IFERROR(VLOOKUP(C398,PRESTAMOS!$A$1:$G$10000,7,0),0)</f>
        <v>34</v>
      </c>
      <c r="J398" s="190" t="str">
        <f>IFERROR(VLOOKUP(C398,PRESTAMOS!$A$1:$G$10000,4,0),0)</f>
        <v>ESTUDIO</v>
      </c>
      <c r="K398" s="189">
        <f>IFERROR(VLOOKUP(C398,PRESTAMOS!$Q$1:$W$10000,3,0),0)</f>
        <v>0</v>
      </c>
      <c r="L398" s="189">
        <f>IFERROR(VLOOKUP(C398,PRESTAMOS!$Y$1:$AE$10000,3,0),0)</f>
        <v>0</v>
      </c>
      <c r="M398" s="190">
        <f>IFERROR(VLOOKUP(C398,PRESTAMOS!$Y$1:$AE$10000,7,0),0)</f>
        <v>0</v>
      </c>
      <c r="N398" s="190">
        <f>IFERROR(VLOOKUP(C398,PRESTAMOS!$Q$1:$T$10000,4,0),0)</f>
        <v>0</v>
      </c>
      <c r="O398" s="189">
        <f>IFERROR(VLOOKUP(C398,PRESTAMOS!$AG$1:$AM$10000,3,0),0)</f>
        <v>0</v>
      </c>
      <c r="P398" s="189">
        <f>IFERROR(VLOOKUP(C398,PRESTAMOS!$AO$1:$AU$10000,3,0),0)</f>
        <v>0</v>
      </c>
      <c r="Q398" s="190">
        <f>IFERROR(VLOOKUP(C398,PRESTAMOS!$AO$1:$AU$10000,7,0),0)</f>
        <v>0</v>
      </c>
      <c r="R398" s="190">
        <f>IFERROR(VLOOKUP(C398,PRESTAMOS!$AG$1:$AM$10000,4,0),0)</f>
        <v>0</v>
      </c>
      <c r="S398" s="189">
        <f>IFERROR(VLOOKUP(C398,PRESTAMOS!$AW$1:$BC$10000,3,0),0)</f>
        <v>0</v>
      </c>
      <c r="T398" s="189">
        <f>IFERROR(VLOOKUP(C398,PRESTAMOS!$BE$1:$BK$10000,3,0),0)</f>
        <v>0</v>
      </c>
      <c r="U398" s="188">
        <f>IFERROR(VLOOKUP(C398,PRESTAMOS!$BE$1:$BK$10000,7,0),0)</f>
        <v>0</v>
      </c>
      <c r="V398" s="190">
        <f>IFERROR(VLOOKUP(C398,PRESTAMOS!$AW$1:$BC$10000,4,0),0)</f>
        <v>0</v>
      </c>
      <c r="W398" s="189">
        <f>IFERROR(VLOOKUP(C398,PRESTAMOS!$BM$1:$BS$10000,3,0),0)</f>
        <v>0</v>
      </c>
      <c r="X398" s="189">
        <f>IFERROR(VLOOKUP(C398,PRESTAMOS!$BU$1:$CA$10000,3,0),0)</f>
        <v>0</v>
      </c>
      <c r="Y398" s="190">
        <f>IFERROR(VLOOKUP(C398,PRESTAMOS!$BU$1:$CA$10000,7,0),0)</f>
        <v>0</v>
      </c>
      <c r="Z398" s="190">
        <f>IFERROR(VLOOKUP(C398,PRESTAMOS!$BM$1:$BS$10000,4,0),0)</f>
        <v>0</v>
      </c>
      <c r="AA398" s="189">
        <f>IFERROR(VLOOKUP(C398,AHORRO!$P$1:$S$10000,3,0),0)</f>
        <v>48365</v>
      </c>
    </row>
    <row r="399" spans="1:27" x14ac:dyDescent="0.2">
      <c r="D399" s="189">
        <f>IFERROR(VLOOKUP(C399,AHORRO!$F$1:$I$10000,3,0),0)</f>
        <v>0</v>
      </c>
      <c r="E399" s="189">
        <f>IFERROR(VLOOKUP(C399,AHORRO!$A$1:$D$10000,3,0),0)</f>
        <v>0</v>
      </c>
      <c r="F399" s="189">
        <f>IFERROR(VLOOKUP(C399,AHORRO!$K$1:$N$10000,3,0),0)</f>
        <v>0</v>
      </c>
      <c r="G399" s="189">
        <f>IFERROR(VLOOKUP($C399,PRESTAMOS!$A$1:$C$10000,3,0),0)</f>
        <v>0</v>
      </c>
      <c r="H399" s="189">
        <f>IFERROR(VLOOKUP(C399,PRESTAMOS!$I$1:$K$10000,3,0),0)</f>
        <v>0</v>
      </c>
      <c r="I399" s="190">
        <f>IFERROR(VLOOKUP(C399,PRESTAMOS!$A$1:$G$10000,7,0),0)</f>
        <v>0</v>
      </c>
      <c r="J399" s="190">
        <f>IFERROR(VLOOKUP(C399,PRESTAMOS!$A$1:$G$10000,4,0),0)</f>
        <v>0</v>
      </c>
      <c r="K399" s="189">
        <f>IFERROR(VLOOKUP(C399,PRESTAMOS!$Q$1:$W$10000,3,0),0)</f>
        <v>0</v>
      </c>
      <c r="L399" s="189">
        <f>IFERROR(VLOOKUP(C399,PRESTAMOS!$Y$1:$AE$10000,3,0),0)</f>
        <v>0</v>
      </c>
      <c r="M399" s="190">
        <f>IFERROR(VLOOKUP(C399,PRESTAMOS!$Y$1:$AE$10000,7,0),0)</f>
        <v>0</v>
      </c>
      <c r="N399" s="190">
        <f>IFERROR(VLOOKUP(C399,PRESTAMOS!$Q$1:$T$10000,4,0),0)</f>
        <v>0</v>
      </c>
      <c r="O399" s="189">
        <f>IFERROR(VLOOKUP(C399,PRESTAMOS!$AG$1:$AM$10000,3,0),0)</f>
        <v>0</v>
      </c>
      <c r="P399" s="189">
        <f>IFERROR(VLOOKUP(C399,PRESTAMOS!$AO$1:$AU$10000,3,0),0)</f>
        <v>0</v>
      </c>
      <c r="Q399" s="190">
        <f>IFERROR(VLOOKUP(C399,PRESTAMOS!$AO$1:$AU$10000,7,0),0)</f>
        <v>0</v>
      </c>
      <c r="R399" s="190">
        <f>IFERROR(VLOOKUP(C399,PRESTAMOS!$AG$1:$AM$10000,4,0),0)</f>
        <v>0</v>
      </c>
      <c r="S399" s="189">
        <f>IFERROR(VLOOKUP(C399,PRESTAMOS!$AW$1:$BC$10000,3,0),0)</f>
        <v>0</v>
      </c>
      <c r="T399" s="189">
        <f>IFERROR(VLOOKUP(C399,PRESTAMOS!$BE$1:$BK$10000,3,0),0)</f>
        <v>0</v>
      </c>
      <c r="U399" s="188">
        <f>IFERROR(VLOOKUP(C399,PRESTAMOS!$BE$1:$BK$10000,7,0),0)</f>
        <v>0</v>
      </c>
      <c r="V399" s="190">
        <f>IFERROR(VLOOKUP(C399,PRESTAMOS!$AW$1:$BC$10000,4,0),0)</f>
        <v>0</v>
      </c>
      <c r="W399" s="189">
        <f>IFERROR(VLOOKUP(C399,PRESTAMOS!$BM$1:$BS$10000,3,0),0)</f>
        <v>0</v>
      </c>
      <c r="X399" s="189">
        <f>IFERROR(VLOOKUP(C399,PRESTAMOS!$BU$1:$CA$10000,3,0),0)</f>
        <v>0</v>
      </c>
      <c r="Y399" s="190">
        <f>IFERROR(VLOOKUP(C399,PRESTAMOS!$BU$1:$CA$10000,7,0),0)</f>
        <v>0</v>
      </c>
      <c r="Z399" s="190">
        <f>IFERROR(VLOOKUP(C399,PRESTAMOS!$BM$1:$BS$10000,4,0),0)</f>
        <v>0</v>
      </c>
      <c r="AA399" s="189">
        <f>IFERROR(VLOOKUP(C399,AHORRO!$P$1:$S$10000,3,0),0)</f>
        <v>0</v>
      </c>
    </row>
    <row r="400" spans="1:27" x14ac:dyDescent="0.2">
      <c r="A400" s="186"/>
      <c r="B400" s="187"/>
      <c r="C400" s="188"/>
      <c r="D400" s="189">
        <f>IFERROR(VLOOKUP(C400,AHORRO!$F$1:$I$10000,3,0),0)</f>
        <v>0</v>
      </c>
      <c r="E400" s="189">
        <f>IFERROR(VLOOKUP(C400,AHORRO!$A$1:$D$10000,3,0),0)</f>
        <v>0</v>
      </c>
      <c r="F400" s="189">
        <f>IFERROR(VLOOKUP(C400,AHORRO!$K$1:$N$10000,3,0),0)</f>
        <v>0</v>
      </c>
      <c r="G400" s="189">
        <f>IFERROR(VLOOKUP($C400,PRESTAMOS!$A$1:$C$10000,3,0),0)</f>
        <v>0</v>
      </c>
      <c r="H400" s="189">
        <f>IFERROR(VLOOKUP(C400,PRESTAMOS!$I$1:$K$10000,3,0),0)</f>
        <v>0</v>
      </c>
      <c r="I400" s="190">
        <f>IFERROR(VLOOKUP(C400,PRESTAMOS!$A$1:$G$10000,7,0),0)</f>
        <v>0</v>
      </c>
      <c r="J400" s="190">
        <f>IFERROR(VLOOKUP(C400,PRESTAMOS!$A$1:$G$10000,4,0),0)</f>
        <v>0</v>
      </c>
      <c r="K400" s="189">
        <f>IFERROR(VLOOKUP(C400,PRESTAMOS!$Q$1:$W$10000,3,0),0)</f>
        <v>0</v>
      </c>
      <c r="L400" s="189">
        <f>IFERROR(VLOOKUP(C400,PRESTAMOS!$Y$1:$AE$10000,3,0),0)</f>
        <v>0</v>
      </c>
      <c r="M400" s="190">
        <f>IFERROR(VLOOKUP(C400,PRESTAMOS!$Y$1:$AE$10000,7,0),0)</f>
        <v>0</v>
      </c>
      <c r="N400" s="190">
        <f>IFERROR(VLOOKUP(C400,PRESTAMOS!$Q$1:$T$10000,4,0),0)</f>
        <v>0</v>
      </c>
      <c r="O400" s="189">
        <f>IFERROR(VLOOKUP(C400,PRESTAMOS!$AG$1:$AM$10000,3,0),0)</f>
        <v>0</v>
      </c>
      <c r="P400" s="189">
        <f>IFERROR(VLOOKUP(C400,PRESTAMOS!$AO$1:$AU$10000,3,0),0)</f>
        <v>0</v>
      </c>
      <c r="Q400" s="190">
        <f>IFERROR(VLOOKUP(C400,PRESTAMOS!$AO$1:$AU$10000,7,0),0)</f>
        <v>0</v>
      </c>
      <c r="R400" s="190">
        <f>IFERROR(VLOOKUP(C400,PRESTAMOS!$AG$1:$AM$10000,4,0),0)</f>
        <v>0</v>
      </c>
      <c r="S400" s="189">
        <f>IFERROR(VLOOKUP(C400,PRESTAMOS!$AW$1:$BC$10000,3,0),0)</f>
        <v>0</v>
      </c>
      <c r="T400" s="189">
        <f>IFERROR(VLOOKUP(C400,PRESTAMOS!$BE$1:$BK$10000,3,0),0)</f>
        <v>0</v>
      </c>
      <c r="U400" s="188">
        <f>IFERROR(VLOOKUP(C400,PRESTAMOS!$BE$1:$BK$10000,7,0),0)</f>
        <v>0</v>
      </c>
      <c r="V400" s="190">
        <f>IFERROR(VLOOKUP(C400,PRESTAMOS!$AW$1:$BC$10000,4,0),0)</f>
        <v>0</v>
      </c>
      <c r="W400" s="189">
        <f>IFERROR(VLOOKUP(C400,PRESTAMOS!$BM$1:$BS$10000,3,0),0)</f>
        <v>0</v>
      </c>
      <c r="X400" s="189">
        <f>IFERROR(VLOOKUP(C400,PRESTAMOS!$BU$1:$CA$10000,3,0),0)</f>
        <v>0</v>
      </c>
      <c r="Y400" s="190">
        <f>IFERROR(VLOOKUP(C400,PRESTAMOS!$BU$1:$CA$10000,7,0),0)</f>
        <v>0</v>
      </c>
      <c r="Z400" s="190">
        <f>IFERROR(VLOOKUP(C400,PRESTAMOS!$BM$1:$BS$10000,4,0),0)</f>
        <v>0</v>
      </c>
      <c r="AA400" s="189">
        <f>IFERROR(VLOOKUP(C400,AHORRO!$P$1:$S$10000,3,0),0)</f>
        <v>0</v>
      </c>
    </row>
    <row r="401" spans="1:27" x14ac:dyDescent="0.2">
      <c r="A401" s="186"/>
      <c r="B401" s="187"/>
      <c r="C401" s="188"/>
      <c r="D401" s="189">
        <f>IFERROR(VLOOKUP(C401,AHORRO!$F$1:$I$10000,3,0),0)</f>
        <v>0</v>
      </c>
      <c r="E401" s="189">
        <f>IFERROR(VLOOKUP(C401,AHORRO!$A$1:$D$10000,3,0),0)</f>
        <v>0</v>
      </c>
      <c r="F401" s="189">
        <f>IFERROR(VLOOKUP(C401,AHORRO!$K$1:$N$10000,3,0),0)</f>
        <v>0</v>
      </c>
      <c r="G401" s="189">
        <f>IFERROR(VLOOKUP($C401,PRESTAMOS!$A$1:$C$10000,3,0),0)</f>
        <v>0</v>
      </c>
      <c r="H401" s="189">
        <f>IFERROR(VLOOKUP(C401,PRESTAMOS!$I$1:$K$10000,3,0),0)</f>
        <v>0</v>
      </c>
      <c r="I401" s="190">
        <f>IFERROR(VLOOKUP(C401,PRESTAMOS!$A$1:$G$10000,7,0),0)</f>
        <v>0</v>
      </c>
      <c r="J401" s="190">
        <f>IFERROR(VLOOKUP(C401,PRESTAMOS!$A$1:$G$10000,4,0),0)</f>
        <v>0</v>
      </c>
      <c r="K401" s="189">
        <f>IFERROR(VLOOKUP(C401,PRESTAMOS!$Q$1:$W$10000,3,0),0)</f>
        <v>0</v>
      </c>
      <c r="L401" s="189">
        <f>IFERROR(VLOOKUP(C401,PRESTAMOS!$Y$1:$AE$10000,3,0),0)</f>
        <v>0</v>
      </c>
      <c r="M401" s="190">
        <f>IFERROR(VLOOKUP(C401,PRESTAMOS!$Y$1:$AE$10000,7,0),0)</f>
        <v>0</v>
      </c>
      <c r="N401" s="190">
        <f>IFERROR(VLOOKUP(C401,PRESTAMOS!$Q$1:$T$10000,4,0),0)</f>
        <v>0</v>
      </c>
      <c r="O401" s="189">
        <f>IFERROR(VLOOKUP(C401,PRESTAMOS!$AG$1:$AM$10000,3,0),0)</f>
        <v>0</v>
      </c>
      <c r="P401" s="189">
        <f>IFERROR(VLOOKUP(C401,PRESTAMOS!$AO$1:$AU$10000,3,0),0)</f>
        <v>0</v>
      </c>
      <c r="Q401" s="190">
        <f>IFERROR(VLOOKUP(C401,PRESTAMOS!$AO$1:$AU$10000,7,0),0)</f>
        <v>0</v>
      </c>
      <c r="R401" s="190">
        <f>IFERROR(VLOOKUP(C401,PRESTAMOS!$AG$1:$AM$10000,4,0),0)</f>
        <v>0</v>
      </c>
      <c r="S401" s="189">
        <f>IFERROR(VLOOKUP(C401,PRESTAMOS!$AW$1:$BC$10000,3,0),0)</f>
        <v>0</v>
      </c>
      <c r="T401" s="189">
        <f>IFERROR(VLOOKUP(C401,PRESTAMOS!$BE$1:$BK$10000,3,0),0)</f>
        <v>0</v>
      </c>
      <c r="U401" s="188">
        <f>IFERROR(VLOOKUP(C401,PRESTAMOS!$BE$1:$BK$10000,7,0),0)</f>
        <v>0</v>
      </c>
      <c r="V401" s="190">
        <f>IFERROR(VLOOKUP(C401,PRESTAMOS!$AW$1:$BC$10000,4,0),0)</f>
        <v>0</v>
      </c>
      <c r="W401" s="189">
        <f>IFERROR(VLOOKUP(C401,PRESTAMOS!$BM$1:$BS$10000,3,0),0)</f>
        <v>0</v>
      </c>
      <c r="X401" s="189">
        <f>IFERROR(VLOOKUP(C401,PRESTAMOS!$BU$1:$CA$10000,3,0),0)</f>
        <v>0</v>
      </c>
      <c r="Y401" s="190">
        <f>IFERROR(VLOOKUP(C401,PRESTAMOS!$BU$1:$CA$10000,7,0),0)</f>
        <v>0</v>
      </c>
      <c r="Z401" s="190">
        <f>IFERROR(VLOOKUP(C401,PRESTAMOS!$BM$1:$BS$10000,4,0),0)</f>
        <v>0</v>
      </c>
      <c r="AA401" s="189">
        <f>IFERROR(VLOOKUP(C401,AHORRO!$P$1:$S$10000,3,0),0)</f>
        <v>0</v>
      </c>
    </row>
    <row r="402" spans="1:27" x14ac:dyDescent="0.2">
      <c r="A402" s="186"/>
      <c r="B402" s="187"/>
      <c r="C402" s="188"/>
      <c r="D402" s="189">
        <f>IFERROR(VLOOKUP(C402,AHORRO!$F$1:$I$10000,3,0),0)</f>
        <v>0</v>
      </c>
      <c r="E402" s="189">
        <f>IFERROR(VLOOKUP(C402,AHORRO!$A$1:$D$10000,3,0),0)</f>
        <v>0</v>
      </c>
      <c r="F402" s="189">
        <f>IFERROR(VLOOKUP(C402,AHORRO!$K$1:$N$10000,3,0),0)</f>
        <v>0</v>
      </c>
      <c r="G402" s="189">
        <f>IFERROR(VLOOKUP($C402,PRESTAMOS!$A$1:$C$10000,3,0),0)</f>
        <v>0</v>
      </c>
      <c r="H402" s="189">
        <f>IFERROR(VLOOKUP(C402,PRESTAMOS!$I$1:$K$10000,3,0),0)</f>
        <v>0</v>
      </c>
      <c r="I402" s="190">
        <f>IFERROR(VLOOKUP(C402,PRESTAMOS!$A$1:$G$10000,7,0),0)</f>
        <v>0</v>
      </c>
      <c r="J402" s="190">
        <f>IFERROR(VLOOKUP(C402,PRESTAMOS!$A$1:$G$10000,4,0),0)</f>
        <v>0</v>
      </c>
      <c r="K402" s="189">
        <f>IFERROR(VLOOKUP(C402,PRESTAMOS!$Q$1:$W$10000,3,0),0)</f>
        <v>0</v>
      </c>
      <c r="L402" s="189">
        <f>IFERROR(VLOOKUP(C402,PRESTAMOS!$Y$1:$AE$10000,3,0),0)</f>
        <v>0</v>
      </c>
      <c r="M402" s="190">
        <f>IFERROR(VLOOKUP(C402,PRESTAMOS!$Y$1:$AE$10000,7,0),0)</f>
        <v>0</v>
      </c>
      <c r="N402" s="190">
        <f>IFERROR(VLOOKUP(C402,PRESTAMOS!$Q$1:$T$10000,4,0),0)</f>
        <v>0</v>
      </c>
      <c r="O402" s="189">
        <f>IFERROR(VLOOKUP(C402,PRESTAMOS!$AG$1:$AM$10000,3,0),0)</f>
        <v>0</v>
      </c>
      <c r="P402" s="189">
        <f>IFERROR(VLOOKUP(C402,PRESTAMOS!$AO$1:$AU$10000,3,0),0)</f>
        <v>0</v>
      </c>
      <c r="Q402" s="190">
        <f>IFERROR(VLOOKUP(C402,PRESTAMOS!$AO$1:$AU$10000,7,0),0)</f>
        <v>0</v>
      </c>
      <c r="R402" s="190">
        <f>IFERROR(VLOOKUP(C402,PRESTAMOS!$AG$1:$AM$10000,4,0),0)</f>
        <v>0</v>
      </c>
      <c r="S402" s="189">
        <f>IFERROR(VLOOKUP(C402,PRESTAMOS!$AW$1:$BC$10000,3,0),0)</f>
        <v>0</v>
      </c>
      <c r="T402" s="189">
        <f>IFERROR(VLOOKUP(C402,PRESTAMOS!$BE$1:$BK$10000,3,0),0)</f>
        <v>0</v>
      </c>
      <c r="U402" s="188">
        <f>IFERROR(VLOOKUP(C402,PRESTAMOS!$BE$1:$BK$10000,7,0),0)</f>
        <v>0</v>
      </c>
      <c r="V402" s="190">
        <f>IFERROR(VLOOKUP(C402,PRESTAMOS!$AW$1:$BC$10000,4,0),0)</f>
        <v>0</v>
      </c>
      <c r="W402" s="189">
        <f>IFERROR(VLOOKUP(C402,PRESTAMOS!$BM$1:$BS$10000,3,0),0)</f>
        <v>0</v>
      </c>
      <c r="X402" s="189">
        <f>IFERROR(VLOOKUP(C402,PRESTAMOS!$BU$1:$CA$10000,3,0),0)</f>
        <v>0</v>
      </c>
      <c r="Y402" s="190">
        <f>IFERROR(VLOOKUP(C402,PRESTAMOS!$BU$1:$CA$10000,7,0),0)</f>
        <v>0</v>
      </c>
      <c r="Z402" s="190">
        <f>IFERROR(VLOOKUP(C402,PRESTAMOS!$BM$1:$BS$10000,4,0),0)</f>
        <v>0</v>
      </c>
      <c r="AA402" s="189">
        <f>IFERROR(VLOOKUP(C402,AHORRO!$P$1:$S$10000,3,0),0)</f>
        <v>0</v>
      </c>
    </row>
    <row r="403" spans="1:27" x14ac:dyDescent="0.2">
      <c r="A403" s="193"/>
      <c r="B403" s="194"/>
      <c r="C403" s="195"/>
      <c r="D403" s="189">
        <f>IFERROR(VLOOKUP(C403,AHORRO!$F$1:$I$10000,3,0),0)</f>
        <v>0</v>
      </c>
      <c r="E403" s="189">
        <f>IFERROR(VLOOKUP(C403,AHORRO!$A$1:$D$10000,3,0),0)</f>
        <v>0</v>
      </c>
      <c r="F403" s="189">
        <f>IFERROR(VLOOKUP(C403,AHORRO!$K$1:$N$10000,3,0),0)</f>
        <v>0</v>
      </c>
      <c r="G403" s="189">
        <f>IFERROR(VLOOKUP($C403,PRESTAMOS!$A$1:$C$10000,3,0),0)</f>
        <v>0</v>
      </c>
      <c r="H403" s="189">
        <f>IFERROR(VLOOKUP(C403,PRESTAMOS!$I$1:$K$10000,3,0),0)</f>
        <v>0</v>
      </c>
      <c r="I403" s="190">
        <f>IFERROR(VLOOKUP(C403,PRESTAMOS!$A$1:$G$10000,7,0),0)</f>
        <v>0</v>
      </c>
      <c r="J403" s="190">
        <f>IFERROR(VLOOKUP(C403,PRESTAMOS!$A$1:$G$10000,4,0),0)</f>
        <v>0</v>
      </c>
      <c r="K403" s="189">
        <f>IFERROR(VLOOKUP(C403,PRESTAMOS!$Q$1:$W$10000,3,0),0)</f>
        <v>0</v>
      </c>
      <c r="L403" s="189">
        <f>IFERROR(VLOOKUP(C403,PRESTAMOS!$Y$1:$AE$10000,3,0),0)</f>
        <v>0</v>
      </c>
      <c r="M403" s="190">
        <f>IFERROR(VLOOKUP(C403,PRESTAMOS!$Y$1:$AE$10000,7,0),0)</f>
        <v>0</v>
      </c>
      <c r="N403" s="190">
        <f>IFERROR(VLOOKUP(C403,PRESTAMOS!$Q$1:$T$10000,4,0),0)</f>
        <v>0</v>
      </c>
      <c r="O403" s="189">
        <f>IFERROR(VLOOKUP(C403,PRESTAMOS!$AG$1:$AM$10000,3,0),0)</f>
        <v>0</v>
      </c>
      <c r="P403" s="189">
        <f>IFERROR(VLOOKUP(C403,PRESTAMOS!$AO$1:$AU$10000,3,0),0)</f>
        <v>0</v>
      </c>
      <c r="Q403" s="190">
        <f>IFERROR(VLOOKUP(C403,PRESTAMOS!$AO$1:$AU$10000,7,0),0)</f>
        <v>0</v>
      </c>
      <c r="R403" s="190">
        <f>IFERROR(VLOOKUP(C403,PRESTAMOS!$AG$1:$AM$10000,4,0),0)</f>
        <v>0</v>
      </c>
      <c r="S403" s="189">
        <f>IFERROR(VLOOKUP(C403,PRESTAMOS!$AW$1:$BC$10000,3,0),0)</f>
        <v>0</v>
      </c>
      <c r="T403" s="189">
        <f>IFERROR(VLOOKUP(C403,PRESTAMOS!$BE$1:$BK$10000,3,0),0)</f>
        <v>0</v>
      </c>
      <c r="U403" s="188">
        <f>IFERROR(VLOOKUP(C403,PRESTAMOS!$BE$1:$BK$10000,7,0),0)</f>
        <v>0</v>
      </c>
      <c r="V403" s="190">
        <f>IFERROR(VLOOKUP(C403,PRESTAMOS!$AW$1:$BC$10000,4,0),0)</f>
        <v>0</v>
      </c>
      <c r="W403" s="189">
        <f>IFERROR(VLOOKUP(C403,PRESTAMOS!$BM$1:$BS$10000,3,0),0)</f>
        <v>0</v>
      </c>
      <c r="X403" s="189">
        <f>IFERROR(VLOOKUP(C403,PRESTAMOS!$BU$1:$CA$10000,3,0),0)</f>
        <v>0</v>
      </c>
      <c r="Y403" s="190">
        <f>IFERROR(VLOOKUP(C403,PRESTAMOS!$BU$1:$CA$10000,7,0),0)</f>
        <v>0</v>
      </c>
      <c r="Z403" s="190">
        <f>IFERROR(VLOOKUP(C403,PRESTAMOS!$BM$1:$BS$10000,4,0),0)</f>
        <v>0</v>
      </c>
      <c r="AA403" s="189">
        <f>IFERROR(VLOOKUP(C403,AHORRO!$P$1:$S$10000,3,0),0)</f>
        <v>0</v>
      </c>
    </row>
    <row r="404" spans="1:27" x14ac:dyDescent="0.2">
      <c r="A404" s="186"/>
      <c r="B404" s="187"/>
      <c r="C404" s="188"/>
      <c r="D404" s="189">
        <f>IFERROR(VLOOKUP(C404,AHORRO!$F$1:$I$10000,3,0),0)</f>
        <v>0</v>
      </c>
      <c r="E404" s="189">
        <f>IFERROR(VLOOKUP(C404,AHORRO!$A$1:$D$10000,3,0),0)</f>
        <v>0</v>
      </c>
      <c r="F404" s="189">
        <f>IFERROR(VLOOKUP(C404,AHORRO!$K$1:$N$10000,3,0),0)</f>
        <v>0</v>
      </c>
      <c r="G404" s="189">
        <f>IFERROR(VLOOKUP($C404,PRESTAMOS!$A$1:$C$10000,3,0),0)</f>
        <v>0</v>
      </c>
      <c r="H404" s="189">
        <f>IFERROR(VLOOKUP(C404,PRESTAMOS!$I$1:$K$10000,3,0),0)</f>
        <v>0</v>
      </c>
      <c r="I404" s="190">
        <f>IFERROR(VLOOKUP(C404,PRESTAMOS!$A$1:$G$10000,7,0),0)</f>
        <v>0</v>
      </c>
      <c r="J404" s="190">
        <f>IFERROR(VLOOKUP(C404,PRESTAMOS!$A$1:$G$10000,4,0),0)</f>
        <v>0</v>
      </c>
      <c r="K404" s="189">
        <f>IFERROR(VLOOKUP(C404,PRESTAMOS!$Q$1:$W$10000,3,0),0)</f>
        <v>0</v>
      </c>
      <c r="L404" s="189">
        <f>IFERROR(VLOOKUP(C404,PRESTAMOS!$Y$1:$AE$10000,3,0),0)</f>
        <v>0</v>
      </c>
      <c r="M404" s="190">
        <f>IFERROR(VLOOKUP(C404,PRESTAMOS!$Y$1:$AE$10000,7,0),0)</f>
        <v>0</v>
      </c>
      <c r="N404" s="190">
        <f>IFERROR(VLOOKUP(C404,PRESTAMOS!$Q$1:$T$10000,4,0),0)</f>
        <v>0</v>
      </c>
      <c r="O404" s="189">
        <f>IFERROR(VLOOKUP(C404,PRESTAMOS!$AG$1:$AM$10000,3,0),0)</f>
        <v>0</v>
      </c>
      <c r="P404" s="189">
        <f>IFERROR(VLOOKUP(C404,PRESTAMOS!$AO$1:$AU$10000,3,0),0)</f>
        <v>0</v>
      </c>
      <c r="Q404" s="190">
        <f>IFERROR(VLOOKUP(C404,PRESTAMOS!$AO$1:$AU$10000,7,0),0)</f>
        <v>0</v>
      </c>
      <c r="R404" s="190">
        <f>IFERROR(VLOOKUP(C404,PRESTAMOS!$AG$1:$AM$10000,4,0),0)</f>
        <v>0</v>
      </c>
      <c r="S404" s="189">
        <f>IFERROR(VLOOKUP(C404,PRESTAMOS!$AW$1:$BC$10000,3,0),0)</f>
        <v>0</v>
      </c>
      <c r="T404" s="189">
        <f>IFERROR(VLOOKUP(C404,PRESTAMOS!$BE$1:$BK$10000,3,0),0)</f>
        <v>0</v>
      </c>
      <c r="U404" s="188">
        <f>IFERROR(VLOOKUP(C404,PRESTAMOS!$BE$1:$BK$10000,7,0),0)</f>
        <v>0</v>
      </c>
      <c r="V404" s="190">
        <f>IFERROR(VLOOKUP(C404,PRESTAMOS!$AW$1:$BC$10000,4,0),0)</f>
        <v>0</v>
      </c>
      <c r="W404" s="189">
        <f>IFERROR(VLOOKUP(C404,PRESTAMOS!$BM$1:$BS$10000,3,0),0)</f>
        <v>0</v>
      </c>
      <c r="X404" s="189">
        <f>IFERROR(VLOOKUP(C404,PRESTAMOS!$BU$1:$CA$10000,3,0),0)</f>
        <v>0</v>
      </c>
      <c r="Y404" s="190">
        <f>IFERROR(VLOOKUP(C404,PRESTAMOS!$BU$1:$CA$10000,7,0),0)</f>
        <v>0</v>
      </c>
      <c r="Z404" s="190">
        <f>IFERROR(VLOOKUP(C404,PRESTAMOS!$BM$1:$BS$10000,4,0),0)</f>
        <v>0</v>
      </c>
      <c r="AA404" s="189">
        <f>IFERROR(VLOOKUP(C404,AHORRO!$P$1:$S$10000,3,0),0)</f>
        <v>0</v>
      </c>
    </row>
    <row r="405" spans="1:27" x14ac:dyDescent="0.2">
      <c r="A405" s="186"/>
      <c r="B405" s="187"/>
      <c r="C405" s="188"/>
      <c r="D405" s="189">
        <f>IFERROR(VLOOKUP(C405,AHORRO!$F$1:$I$10000,3,0),0)</f>
        <v>0</v>
      </c>
      <c r="E405" s="189">
        <f>IFERROR(VLOOKUP(C405,AHORRO!$A$1:$D$10000,3,0),0)</f>
        <v>0</v>
      </c>
      <c r="F405" s="189">
        <f>IFERROR(VLOOKUP(C405,AHORRO!$K$1:$N$10000,3,0),0)</f>
        <v>0</v>
      </c>
      <c r="G405" s="189">
        <f>IFERROR(VLOOKUP($C405,PRESTAMOS!$A$1:$C$10000,3,0),0)</f>
        <v>0</v>
      </c>
      <c r="H405" s="189">
        <f>IFERROR(VLOOKUP(C405,PRESTAMOS!$I$1:$K$10000,3,0),0)</f>
        <v>0</v>
      </c>
      <c r="I405" s="190">
        <f>IFERROR(VLOOKUP(C405,PRESTAMOS!$A$1:$G$10000,7,0),0)</f>
        <v>0</v>
      </c>
      <c r="J405" s="190">
        <f>IFERROR(VLOOKUP(C405,PRESTAMOS!$A$1:$G$10000,4,0),0)</f>
        <v>0</v>
      </c>
      <c r="K405" s="189">
        <f>IFERROR(VLOOKUP(C405,PRESTAMOS!$Q$1:$W$10000,3,0),0)</f>
        <v>0</v>
      </c>
      <c r="L405" s="189">
        <f>IFERROR(VLOOKUP(C405,PRESTAMOS!$Y$1:$AE$10000,3,0),0)</f>
        <v>0</v>
      </c>
      <c r="M405" s="190">
        <f>IFERROR(VLOOKUP(C405,PRESTAMOS!$Y$1:$AE$10000,7,0),0)</f>
        <v>0</v>
      </c>
      <c r="N405" s="190">
        <f>IFERROR(VLOOKUP(C405,PRESTAMOS!$Q$1:$T$10000,4,0),0)</f>
        <v>0</v>
      </c>
      <c r="O405" s="189">
        <f>IFERROR(VLOOKUP(C405,PRESTAMOS!$AG$1:$AM$10000,3,0),0)</f>
        <v>0</v>
      </c>
      <c r="P405" s="189">
        <f>IFERROR(VLOOKUP(C405,PRESTAMOS!$AO$1:$AU$10000,3,0),0)</f>
        <v>0</v>
      </c>
      <c r="Q405" s="190">
        <f>IFERROR(VLOOKUP(C405,PRESTAMOS!$AO$1:$AU$10000,7,0),0)</f>
        <v>0</v>
      </c>
      <c r="R405" s="190">
        <f>IFERROR(VLOOKUP(C405,PRESTAMOS!$AG$1:$AM$10000,4,0),0)</f>
        <v>0</v>
      </c>
      <c r="S405" s="189">
        <f>IFERROR(VLOOKUP(C405,PRESTAMOS!$AW$1:$BC$10000,3,0),0)</f>
        <v>0</v>
      </c>
      <c r="T405" s="189">
        <f>IFERROR(VLOOKUP(C405,PRESTAMOS!$BE$1:$BK$10000,3,0),0)</f>
        <v>0</v>
      </c>
      <c r="U405" s="188">
        <f>IFERROR(VLOOKUP(C405,PRESTAMOS!$BE$1:$BK$10000,7,0),0)</f>
        <v>0</v>
      </c>
      <c r="V405" s="190">
        <f>IFERROR(VLOOKUP(C405,PRESTAMOS!$AW$1:$BC$10000,4,0),0)</f>
        <v>0</v>
      </c>
      <c r="W405" s="189">
        <f>IFERROR(VLOOKUP(C405,PRESTAMOS!$BM$1:$BS$10000,3,0),0)</f>
        <v>0</v>
      </c>
      <c r="X405" s="189">
        <f>IFERROR(VLOOKUP(C405,PRESTAMOS!$BU$1:$CA$10000,3,0),0)</f>
        <v>0</v>
      </c>
      <c r="Y405" s="190">
        <f>IFERROR(VLOOKUP(C405,PRESTAMOS!$BU$1:$CA$10000,7,0),0)</f>
        <v>0</v>
      </c>
      <c r="Z405" s="190">
        <f>IFERROR(VLOOKUP(C405,PRESTAMOS!$BM$1:$BS$10000,4,0),0)</f>
        <v>0</v>
      </c>
      <c r="AA405" s="189">
        <f>IFERROR(VLOOKUP(C405,AHORRO!$P$1:$S$10000,3,0),0)</f>
        <v>0</v>
      </c>
    </row>
    <row r="406" spans="1:27" x14ac:dyDescent="0.2">
      <c r="A406" s="193"/>
      <c r="B406" s="194"/>
      <c r="C406" s="195"/>
      <c r="D406" s="189">
        <f>IFERROR(VLOOKUP(C406,AHORRO!$F$1:$I$10000,3,0),0)</f>
        <v>0</v>
      </c>
      <c r="E406" s="189">
        <f>IFERROR(VLOOKUP(C406,AHORRO!$A$1:$D$10000,3,0),0)</f>
        <v>0</v>
      </c>
      <c r="F406" s="189">
        <f>IFERROR(VLOOKUP(C406,AHORRO!$K$1:$N$10000,3,0),0)</f>
        <v>0</v>
      </c>
      <c r="G406" s="189">
        <f>IFERROR(VLOOKUP($C406,PRESTAMOS!$A$1:$C$10000,3,0),0)</f>
        <v>0</v>
      </c>
      <c r="H406" s="189">
        <f>IFERROR(VLOOKUP(C406,PRESTAMOS!$I$1:$K$10000,3,0),0)</f>
        <v>0</v>
      </c>
      <c r="I406" s="190">
        <f>IFERROR(VLOOKUP(C406,PRESTAMOS!$A$1:$G$10000,7,0),0)</f>
        <v>0</v>
      </c>
      <c r="J406" s="190">
        <f>IFERROR(VLOOKUP(C406,PRESTAMOS!$A$1:$G$10000,4,0),0)</f>
        <v>0</v>
      </c>
      <c r="K406" s="189">
        <f>IFERROR(VLOOKUP(C406,PRESTAMOS!$Q$1:$W$10000,3,0),0)</f>
        <v>0</v>
      </c>
      <c r="L406" s="189">
        <f>IFERROR(VLOOKUP(C406,PRESTAMOS!$Y$1:$AE$10000,3,0),0)</f>
        <v>0</v>
      </c>
      <c r="M406" s="190">
        <f>IFERROR(VLOOKUP(C406,PRESTAMOS!$Y$1:$AE$10000,7,0),0)</f>
        <v>0</v>
      </c>
      <c r="N406" s="190">
        <f>IFERROR(VLOOKUP(C406,PRESTAMOS!$Q$1:$T$10000,4,0),0)</f>
        <v>0</v>
      </c>
      <c r="O406" s="189">
        <f>IFERROR(VLOOKUP(C406,PRESTAMOS!$AG$1:$AM$10000,3,0),0)</f>
        <v>0</v>
      </c>
      <c r="P406" s="189">
        <f>IFERROR(VLOOKUP(C406,PRESTAMOS!$AO$1:$AU$10000,3,0),0)</f>
        <v>0</v>
      </c>
      <c r="Q406" s="190">
        <f>IFERROR(VLOOKUP(C406,PRESTAMOS!$AO$1:$AU$10000,7,0),0)</f>
        <v>0</v>
      </c>
      <c r="R406" s="190">
        <f>IFERROR(VLOOKUP(C406,PRESTAMOS!$AG$1:$AM$10000,4,0),0)</f>
        <v>0</v>
      </c>
      <c r="S406" s="189">
        <f>IFERROR(VLOOKUP(C406,PRESTAMOS!$AW$1:$BC$10000,3,0),0)</f>
        <v>0</v>
      </c>
      <c r="T406" s="189">
        <f>IFERROR(VLOOKUP(C406,PRESTAMOS!$BE$1:$BK$10000,3,0),0)</f>
        <v>0</v>
      </c>
      <c r="U406" s="188">
        <f>IFERROR(VLOOKUP(C406,PRESTAMOS!$BE$1:$BK$10000,7,0),0)</f>
        <v>0</v>
      </c>
      <c r="V406" s="190">
        <f>IFERROR(VLOOKUP(C406,PRESTAMOS!$AW$1:$BC$10000,4,0),0)</f>
        <v>0</v>
      </c>
      <c r="W406" s="189">
        <f>IFERROR(VLOOKUP(C406,PRESTAMOS!$BM$1:$BS$10000,3,0),0)</f>
        <v>0</v>
      </c>
      <c r="X406" s="189">
        <f>IFERROR(VLOOKUP(C406,PRESTAMOS!$BU$1:$CA$10000,3,0),0)</f>
        <v>0</v>
      </c>
      <c r="Y406" s="190">
        <f>IFERROR(VLOOKUP(C406,PRESTAMOS!$BU$1:$CA$10000,7,0),0)</f>
        <v>0</v>
      </c>
      <c r="Z406" s="190">
        <f>IFERROR(VLOOKUP(C406,PRESTAMOS!$BM$1:$BS$10000,4,0),0)</f>
        <v>0</v>
      </c>
      <c r="AA406" s="189">
        <f>IFERROR(VLOOKUP(C406,AHORRO!$P$1:$S$10000,3,0),0)</f>
        <v>0</v>
      </c>
    </row>
    <row r="407" spans="1:27" x14ac:dyDescent="0.2">
      <c r="A407" s="193"/>
      <c r="B407" s="194"/>
      <c r="C407" s="195"/>
      <c r="D407" s="189">
        <f>IFERROR(VLOOKUP(C407,AHORRO!$F$1:$I$10000,3,0),0)</f>
        <v>0</v>
      </c>
      <c r="E407" s="189">
        <f>IFERROR(VLOOKUP(C407,AHORRO!$A$1:$D$10000,3,0),0)</f>
        <v>0</v>
      </c>
      <c r="F407" s="189">
        <f>IFERROR(VLOOKUP(C407,AHORRO!$K$1:$N$10000,3,0),0)</f>
        <v>0</v>
      </c>
      <c r="G407" s="189">
        <f>IFERROR(VLOOKUP($C407,PRESTAMOS!$A$1:$C$10000,3,0),0)</f>
        <v>0</v>
      </c>
      <c r="H407" s="189">
        <f>IFERROR(VLOOKUP(C407,PRESTAMOS!$I$1:$K$10000,3,0),0)</f>
        <v>0</v>
      </c>
      <c r="I407" s="190">
        <f>IFERROR(VLOOKUP(C407,PRESTAMOS!$A$1:$G$10000,7,0),0)</f>
        <v>0</v>
      </c>
      <c r="J407" s="190">
        <f>IFERROR(VLOOKUP(C407,PRESTAMOS!$A$1:$G$10000,4,0),0)</f>
        <v>0</v>
      </c>
      <c r="K407" s="189">
        <f>IFERROR(VLOOKUP(C407,PRESTAMOS!$Q$1:$W$10000,3,0),0)</f>
        <v>0</v>
      </c>
      <c r="L407" s="189">
        <f>IFERROR(VLOOKUP(C407,PRESTAMOS!$Y$1:$AE$10000,3,0),0)</f>
        <v>0</v>
      </c>
      <c r="M407" s="190">
        <f>IFERROR(VLOOKUP(C407,PRESTAMOS!$Y$1:$AE$10000,7,0),0)</f>
        <v>0</v>
      </c>
      <c r="N407" s="190">
        <f>IFERROR(VLOOKUP(C407,PRESTAMOS!$Q$1:$T$10000,4,0),0)</f>
        <v>0</v>
      </c>
      <c r="O407" s="189">
        <f>IFERROR(VLOOKUP(C407,PRESTAMOS!$AG$1:$AM$10000,3,0),0)</f>
        <v>0</v>
      </c>
      <c r="P407" s="189">
        <f>IFERROR(VLOOKUP(C407,PRESTAMOS!$AO$1:$AU$10000,3,0),0)</f>
        <v>0</v>
      </c>
      <c r="Q407" s="190">
        <f>IFERROR(VLOOKUP(C407,PRESTAMOS!$AO$1:$AU$10000,7,0),0)</f>
        <v>0</v>
      </c>
      <c r="R407" s="190">
        <f>IFERROR(VLOOKUP(C407,PRESTAMOS!$AG$1:$AM$10000,4,0),0)</f>
        <v>0</v>
      </c>
      <c r="S407" s="189">
        <f>IFERROR(VLOOKUP(C407,PRESTAMOS!$AW$1:$BC$10000,3,0),0)</f>
        <v>0</v>
      </c>
      <c r="T407" s="189">
        <f>IFERROR(VLOOKUP(C407,PRESTAMOS!$BE$1:$BK$10000,3,0),0)</f>
        <v>0</v>
      </c>
      <c r="U407" s="188">
        <f>IFERROR(VLOOKUP(C407,PRESTAMOS!$BE$1:$BK$10000,7,0),0)</f>
        <v>0</v>
      </c>
      <c r="V407" s="190">
        <f>IFERROR(VLOOKUP(C407,PRESTAMOS!$AW$1:$BC$10000,4,0),0)</f>
        <v>0</v>
      </c>
      <c r="W407" s="189">
        <f>IFERROR(VLOOKUP(C407,PRESTAMOS!$BM$1:$BS$10000,3,0),0)</f>
        <v>0</v>
      </c>
      <c r="X407" s="189">
        <f>IFERROR(VLOOKUP(C407,PRESTAMOS!$BU$1:$CA$10000,3,0),0)</f>
        <v>0</v>
      </c>
      <c r="Y407" s="190">
        <f>IFERROR(VLOOKUP(C407,PRESTAMOS!$BU$1:$CA$10000,7,0),0)</f>
        <v>0</v>
      </c>
      <c r="Z407" s="190">
        <f>IFERROR(VLOOKUP(C407,PRESTAMOS!$BM$1:$BS$10000,4,0),0)</f>
        <v>0</v>
      </c>
      <c r="AA407" s="189">
        <f>IFERROR(VLOOKUP(C407,AHORRO!$P$1:$S$10000,3,0),0)</f>
        <v>0</v>
      </c>
    </row>
    <row r="408" spans="1:27" x14ac:dyDescent="0.2">
      <c r="A408" s="193"/>
      <c r="B408" s="194"/>
      <c r="C408" s="195"/>
      <c r="D408" s="189">
        <f>IFERROR(VLOOKUP(C408,AHORRO!$F$1:$I$10000,3,0),0)</f>
        <v>0</v>
      </c>
      <c r="E408" s="189">
        <f>IFERROR(VLOOKUP(C408,AHORRO!$A$1:$D$10000,3,0),0)</f>
        <v>0</v>
      </c>
      <c r="F408" s="189">
        <f>IFERROR(VLOOKUP(C408,AHORRO!$K$1:$N$10000,3,0),0)</f>
        <v>0</v>
      </c>
      <c r="G408" s="189">
        <f>IFERROR(VLOOKUP($C408,PRESTAMOS!$A$1:$C$10000,3,0),0)</f>
        <v>0</v>
      </c>
      <c r="H408" s="189">
        <f>IFERROR(VLOOKUP(C408,PRESTAMOS!$I$1:$K$10000,3,0),0)</f>
        <v>0</v>
      </c>
      <c r="I408" s="190">
        <f>IFERROR(VLOOKUP(C408,PRESTAMOS!$A$1:$G$10000,7,0),0)</f>
        <v>0</v>
      </c>
      <c r="J408" s="190">
        <f>IFERROR(VLOOKUP(C408,PRESTAMOS!$A$1:$G$10000,4,0),0)</f>
        <v>0</v>
      </c>
      <c r="K408" s="189">
        <f>IFERROR(VLOOKUP(C408,PRESTAMOS!$Q$1:$W$10000,3,0),0)</f>
        <v>0</v>
      </c>
      <c r="L408" s="189">
        <f>IFERROR(VLOOKUP(C408,PRESTAMOS!$Y$1:$AE$10000,3,0),0)</f>
        <v>0</v>
      </c>
      <c r="M408" s="190">
        <f>IFERROR(VLOOKUP(C408,PRESTAMOS!$Y$1:$AE$10000,7,0),0)</f>
        <v>0</v>
      </c>
      <c r="N408" s="190">
        <f>IFERROR(VLOOKUP(C408,PRESTAMOS!$Q$1:$T$10000,4,0),0)</f>
        <v>0</v>
      </c>
      <c r="O408" s="189">
        <f>IFERROR(VLOOKUP(C408,PRESTAMOS!$AG$1:$AM$10000,3,0),0)</f>
        <v>0</v>
      </c>
      <c r="P408" s="189">
        <f>IFERROR(VLOOKUP(C408,PRESTAMOS!$AO$1:$AU$10000,3,0),0)</f>
        <v>0</v>
      </c>
      <c r="Q408" s="190">
        <f>IFERROR(VLOOKUP(C408,PRESTAMOS!$AO$1:$AU$10000,7,0),0)</f>
        <v>0</v>
      </c>
      <c r="R408" s="190">
        <f>IFERROR(VLOOKUP(C408,PRESTAMOS!$AG$1:$AM$10000,4,0),0)</f>
        <v>0</v>
      </c>
      <c r="S408" s="189">
        <f>IFERROR(VLOOKUP(C408,PRESTAMOS!$AW$1:$BC$10000,3,0),0)</f>
        <v>0</v>
      </c>
      <c r="T408" s="189">
        <f>IFERROR(VLOOKUP(C408,PRESTAMOS!$BE$1:$BK$10000,3,0),0)</f>
        <v>0</v>
      </c>
      <c r="U408" s="188">
        <f>IFERROR(VLOOKUP(C408,PRESTAMOS!$BE$1:$BK$10000,7,0),0)</f>
        <v>0</v>
      </c>
      <c r="V408" s="190">
        <f>IFERROR(VLOOKUP(C408,PRESTAMOS!$AW$1:$BC$10000,4,0),0)</f>
        <v>0</v>
      </c>
      <c r="W408" s="189">
        <f>IFERROR(VLOOKUP(C408,PRESTAMOS!$BM$1:$BS$10000,3,0),0)</f>
        <v>0</v>
      </c>
      <c r="X408" s="189">
        <f>IFERROR(VLOOKUP(C408,PRESTAMOS!$BU$1:$CA$10000,3,0),0)</f>
        <v>0</v>
      </c>
      <c r="Y408" s="190">
        <f>IFERROR(VLOOKUP(C408,PRESTAMOS!$BU$1:$CA$10000,7,0),0)</f>
        <v>0</v>
      </c>
      <c r="Z408" s="190">
        <f>IFERROR(VLOOKUP(C408,PRESTAMOS!$BM$1:$BS$10000,4,0),0)</f>
        <v>0</v>
      </c>
      <c r="AA408" s="189">
        <f>IFERROR(VLOOKUP(C408,AHORRO!$P$1:$S$10000,3,0),0)</f>
        <v>0</v>
      </c>
    </row>
    <row r="409" spans="1:27" x14ac:dyDescent="0.2">
      <c r="A409" s="193"/>
      <c r="B409" s="194"/>
      <c r="C409" s="195"/>
      <c r="D409" s="189">
        <f>IFERROR(VLOOKUP(C409,AHORRO!$F$1:$I$10000,3,0),0)</f>
        <v>0</v>
      </c>
      <c r="E409" s="189">
        <f>IFERROR(VLOOKUP(C409,AHORRO!$A$1:$D$10000,3,0),0)</f>
        <v>0</v>
      </c>
      <c r="F409" s="189">
        <f>IFERROR(VLOOKUP(C409,AHORRO!$K$1:$N$10000,3,0),0)</f>
        <v>0</v>
      </c>
      <c r="G409" s="189">
        <f>IFERROR(VLOOKUP($C409,PRESTAMOS!$A$1:$C$10000,3,0),0)</f>
        <v>0</v>
      </c>
      <c r="H409" s="189">
        <f>IFERROR(VLOOKUP(C409,PRESTAMOS!$I$1:$K$10000,3,0),0)</f>
        <v>0</v>
      </c>
      <c r="I409" s="190">
        <f>IFERROR(VLOOKUP(C409,PRESTAMOS!$A$1:$G$10000,7,0),0)</f>
        <v>0</v>
      </c>
      <c r="J409" s="190">
        <f>IFERROR(VLOOKUP(C409,PRESTAMOS!$A$1:$G$10000,4,0),0)</f>
        <v>0</v>
      </c>
      <c r="K409" s="189">
        <f>IFERROR(VLOOKUP(C409,PRESTAMOS!$Q$1:$W$10000,3,0),0)</f>
        <v>0</v>
      </c>
      <c r="L409" s="189">
        <f>IFERROR(VLOOKUP(C409,PRESTAMOS!$Y$1:$AE$10000,3,0),0)</f>
        <v>0</v>
      </c>
      <c r="M409" s="190">
        <f>IFERROR(VLOOKUP(C409,PRESTAMOS!$Y$1:$AE$10000,7,0),0)</f>
        <v>0</v>
      </c>
      <c r="N409" s="190">
        <f>IFERROR(VLOOKUP(C409,PRESTAMOS!$Q$1:$T$10000,4,0),0)</f>
        <v>0</v>
      </c>
      <c r="O409" s="189">
        <f>IFERROR(VLOOKUP(C409,PRESTAMOS!$AG$1:$AM$10000,3,0),0)</f>
        <v>0</v>
      </c>
      <c r="P409" s="189">
        <f>IFERROR(VLOOKUP(C409,PRESTAMOS!$AO$1:$AU$10000,3,0),0)</f>
        <v>0</v>
      </c>
      <c r="Q409" s="190">
        <f>IFERROR(VLOOKUP(C409,PRESTAMOS!$AO$1:$AU$10000,7,0),0)</f>
        <v>0</v>
      </c>
      <c r="R409" s="190">
        <f>IFERROR(VLOOKUP(C409,PRESTAMOS!$AG$1:$AM$10000,4,0),0)</f>
        <v>0</v>
      </c>
      <c r="S409" s="189">
        <f>IFERROR(VLOOKUP(C409,PRESTAMOS!$AW$1:$BC$10000,3,0),0)</f>
        <v>0</v>
      </c>
      <c r="T409" s="189">
        <f>IFERROR(VLOOKUP(C409,PRESTAMOS!$BE$1:$BK$10000,3,0),0)</f>
        <v>0</v>
      </c>
      <c r="U409" s="188">
        <f>IFERROR(VLOOKUP(C409,PRESTAMOS!$BE$1:$BK$10000,7,0),0)</f>
        <v>0</v>
      </c>
      <c r="V409" s="190">
        <f>IFERROR(VLOOKUP(C409,PRESTAMOS!$AW$1:$BC$10000,4,0),0)</f>
        <v>0</v>
      </c>
      <c r="W409" s="189">
        <f>IFERROR(VLOOKUP(C409,PRESTAMOS!$BM$1:$BS$10000,3,0),0)</f>
        <v>0</v>
      </c>
      <c r="X409" s="189">
        <f>IFERROR(VLOOKUP(C409,PRESTAMOS!$BU$1:$CA$10000,3,0),0)</f>
        <v>0</v>
      </c>
      <c r="Y409" s="190">
        <f>IFERROR(VLOOKUP(C409,PRESTAMOS!$BU$1:$CA$10000,7,0),0)</f>
        <v>0</v>
      </c>
      <c r="Z409" s="190">
        <f>IFERROR(VLOOKUP(C409,PRESTAMOS!$BM$1:$BS$10000,4,0),0)</f>
        <v>0</v>
      </c>
      <c r="AA409" s="189">
        <f>IFERROR(VLOOKUP(C409,AHORRO!$P$1:$S$10000,3,0),0)</f>
        <v>0</v>
      </c>
    </row>
    <row r="410" spans="1:27" x14ac:dyDescent="0.2">
      <c r="A410" s="186"/>
      <c r="B410" s="187"/>
      <c r="C410" s="197"/>
      <c r="D410" s="189">
        <f>IFERROR(VLOOKUP(C410,AHORRO!$F$1:$I$10000,3,0),0)</f>
        <v>0</v>
      </c>
      <c r="E410" s="189">
        <f>IFERROR(VLOOKUP(C410,AHORRO!$A$1:$D$10000,3,0),0)</f>
        <v>0</v>
      </c>
      <c r="F410" s="189">
        <f>IFERROR(VLOOKUP(C410,AHORRO!$K$1:$N$10000,3,0),0)</f>
        <v>0</v>
      </c>
      <c r="G410" s="189">
        <f>IFERROR(VLOOKUP($C410,PRESTAMOS!$A$1:$C$10000,3,0),0)</f>
        <v>0</v>
      </c>
      <c r="H410" s="189">
        <f>IFERROR(VLOOKUP(C410,PRESTAMOS!$I$1:$K$10000,3,0),0)</f>
        <v>0</v>
      </c>
      <c r="I410" s="190">
        <f>IFERROR(VLOOKUP(C410,PRESTAMOS!$A$1:$G$10000,7,0),0)</f>
        <v>0</v>
      </c>
      <c r="J410" s="190">
        <f>IFERROR(VLOOKUP(C410,PRESTAMOS!$A$1:$G$10000,4,0),0)</f>
        <v>0</v>
      </c>
      <c r="K410" s="189">
        <f>IFERROR(VLOOKUP(C410,PRESTAMOS!$Q$1:$W$10000,3,0),0)</f>
        <v>0</v>
      </c>
      <c r="L410" s="189">
        <f>IFERROR(VLOOKUP(C410,PRESTAMOS!$Y$1:$AE$10000,3,0),0)</f>
        <v>0</v>
      </c>
      <c r="M410" s="190">
        <f>IFERROR(VLOOKUP(C410,PRESTAMOS!$Y$1:$AE$10000,7,0),0)</f>
        <v>0</v>
      </c>
      <c r="N410" s="190">
        <f>IFERROR(VLOOKUP(C410,PRESTAMOS!$Q$1:$T$10000,4,0),0)</f>
        <v>0</v>
      </c>
      <c r="O410" s="189">
        <f>IFERROR(VLOOKUP(C410,PRESTAMOS!$AG$1:$AM$10000,3,0),0)</f>
        <v>0</v>
      </c>
      <c r="P410" s="189">
        <f>IFERROR(VLOOKUP(C410,PRESTAMOS!$AO$1:$AU$10000,3,0),0)</f>
        <v>0</v>
      </c>
      <c r="Q410" s="190">
        <f>IFERROR(VLOOKUP(C410,PRESTAMOS!$AO$1:$AU$10000,7,0),0)</f>
        <v>0</v>
      </c>
      <c r="R410" s="190">
        <f>IFERROR(VLOOKUP(C410,PRESTAMOS!$AG$1:$AM$10000,4,0),0)</f>
        <v>0</v>
      </c>
      <c r="S410" s="189">
        <f>IFERROR(VLOOKUP(C410,PRESTAMOS!$AW$1:$BC$10000,3,0),0)</f>
        <v>0</v>
      </c>
      <c r="T410" s="189">
        <f>IFERROR(VLOOKUP(C410,PRESTAMOS!$BE$1:$BK$10000,3,0),0)</f>
        <v>0</v>
      </c>
      <c r="U410" s="188">
        <f>IFERROR(VLOOKUP(C410,PRESTAMOS!$BE$1:$BK$10000,7,0),0)</f>
        <v>0</v>
      </c>
      <c r="V410" s="190">
        <f>IFERROR(VLOOKUP(C410,PRESTAMOS!$AW$1:$BC$10000,4,0),0)</f>
        <v>0</v>
      </c>
      <c r="W410" s="189">
        <f>IFERROR(VLOOKUP(C410,PRESTAMOS!$BM$1:$BS$10000,3,0),0)</f>
        <v>0</v>
      </c>
      <c r="X410" s="189">
        <f>IFERROR(VLOOKUP(C410,PRESTAMOS!$BU$1:$CA$10000,3,0),0)</f>
        <v>0</v>
      </c>
      <c r="Y410" s="190">
        <f>IFERROR(VLOOKUP(C410,PRESTAMOS!$BU$1:$CA$10000,7,0),0)</f>
        <v>0</v>
      </c>
      <c r="Z410" s="190">
        <f>IFERROR(VLOOKUP(C410,PRESTAMOS!$BM$1:$BS$10000,4,0),0)</f>
        <v>0</v>
      </c>
      <c r="AA410" s="189">
        <f>IFERROR(VLOOKUP(C410,AHORRO!$P$1:$S$10000,3,0),0)</f>
        <v>0</v>
      </c>
    </row>
    <row r="411" spans="1:27" x14ac:dyDescent="0.2">
      <c r="A411" s="186"/>
      <c r="B411" s="187"/>
      <c r="C411" s="188"/>
      <c r="D411" s="189">
        <f>IFERROR(VLOOKUP(C411,AHORRO!$F$1:$I$10000,3,0),0)</f>
        <v>0</v>
      </c>
      <c r="E411" s="189">
        <f>IFERROR(VLOOKUP(C411,AHORRO!$A$1:$D$10000,3,0),0)</f>
        <v>0</v>
      </c>
      <c r="F411" s="189">
        <f>IFERROR(VLOOKUP(C411,AHORRO!$K$1:$N$10000,3,0),0)</f>
        <v>0</v>
      </c>
      <c r="G411" s="189">
        <f>IFERROR(VLOOKUP($C411,PRESTAMOS!$A$1:$C$10000,3,0),0)</f>
        <v>0</v>
      </c>
      <c r="H411" s="189">
        <f>IFERROR(VLOOKUP(C411,PRESTAMOS!$I$1:$K$10000,3,0),0)</f>
        <v>0</v>
      </c>
      <c r="I411" s="190">
        <f>IFERROR(VLOOKUP(C411,PRESTAMOS!$A$1:$G$10000,7,0),0)</f>
        <v>0</v>
      </c>
      <c r="J411" s="190">
        <f>IFERROR(VLOOKUP(C411,PRESTAMOS!$A$1:$G$10000,4,0),0)</f>
        <v>0</v>
      </c>
      <c r="K411" s="189">
        <f>IFERROR(VLOOKUP(C411,PRESTAMOS!$Q$1:$W$10000,3,0),0)</f>
        <v>0</v>
      </c>
      <c r="L411" s="189">
        <f>IFERROR(VLOOKUP(C411,PRESTAMOS!$Y$1:$AE$10000,3,0),0)</f>
        <v>0</v>
      </c>
      <c r="M411" s="190">
        <f>IFERROR(VLOOKUP(C411,PRESTAMOS!$Y$1:$AE$10000,7,0),0)</f>
        <v>0</v>
      </c>
      <c r="N411" s="190">
        <f>IFERROR(VLOOKUP(C411,PRESTAMOS!$Q$1:$T$10000,4,0),0)</f>
        <v>0</v>
      </c>
      <c r="O411" s="189">
        <f>IFERROR(VLOOKUP(C411,PRESTAMOS!$AG$1:$AM$10000,3,0),0)</f>
        <v>0</v>
      </c>
      <c r="P411" s="189">
        <f>IFERROR(VLOOKUP(C411,PRESTAMOS!$AO$1:$AU$10000,3,0),0)</f>
        <v>0</v>
      </c>
      <c r="Q411" s="190">
        <f>IFERROR(VLOOKUP(C411,PRESTAMOS!$AO$1:$AU$10000,7,0),0)</f>
        <v>0</v>
      </c>
      <c r="R411" s="190">
        <f>IFERROR(VLOOKUP(C411,PRESTAMOS!$AG$1:$AM$10000,4,0),0)</f>
        <v>0</v>
      </c>
      <c r="S411" s="189">
        <f>IFERROR(VLOOKUP(C411,PRESTAMOS!$AW$1:$BC$10000,3,0),0)</f>
        <v>0</v>
      </c>
      <c r="T411" s="189">
        <f>IFERROR(VLOOKUP(C411,PRESTAMOS!$BE$1:$BK$10000,3,0),0)</f>
        <v>0</v>
      </c>
      <c r="U411" s="188">
        <f>IFERROR(VLOOKUP(C411,PRESTAMOS!$BE$1:$BK$10000,7,0),0)</f>
        <v>0</v>
      </c>
      <c r="V411" s="190">
        <f>IFERROR(VLOOKUP(C411,PRESTAMOS!$AW$1:$BC$10000,4,0),0)</f>
        <v>0</v>
      </c>
      <c r="W411" s="189">
        <f>IFERROR(VLOOKUP(C411,PRESTAMOS!$BM$1:$BS$10000,3,0),0)</f>
        <v>0</v>
      </c>
      <c r="X411" s="189">
        <f>IFERROR(VLOOKUP(C411,PRESTAMOS!$BU$1:$CA$10000,3,0),0)</f>
        <v>0</v>
      </c>
      <c r="Y411" s="190">
        <f>IFERROR(VLOOKUP(C411,PRESTAMOS!$BU$1:$CA$10000,7,0),0)</f>
        <v>0</v>
      </c>
      <c r="Z411" s="190">
        <f>IFERROR(VLOOKUP(C411,PRESTAMOS!$BM$1:$BS$10000,4,0),0)</f>
        <v>0</v>
      </c>
      <c r="AA411" s="189">
        <f>IFERROR(VLOOKUP(C411,AHORRO!$P$1:$S$10000,3,0),0)</f>
        <v>0</v>
      </c>
    </row>
    <row r="412" spans="1:27" x14ac:dyDescent="0.2">
      <c r="A412" s="186"/>
      <c r="B412" s="187"/>
      <c r="C412" s="188"/>
      <c r="D412" s="189">
        <f>IFERROR(VLOOKUP(C412,AHORRO!$F$1:$I$10000,3,0),0)</f>
        <v>0</v>
      </c>
      <c r="E412" s="189">
        <f>IFERROR(VLOOKUP(C412,AHORRO!$A$1:$D$10000,3,0),0)</f>
        <v>0</v>
      </c>
      <c r="F412" s="189">
        <f>IFERROR(VLOOKUP(C412,AHORRO!$K$1:$N$10000,3,0),0)</f>
        <v>0</v>
      </c>
      <c r="G412" s="189">
        <f>IFERROR(VLOOKUP($C412,PRESTAMOS!$A$1:$C$10000,3,0),0)</f>
        <v>0</v>
      </c>
      <c r="H412" s="189">
        <f>IFERROR(VLOOKUP(C412,PRESTAMOS!$I$1:$K$10000,3,0),0)</f>
        <v>0</v>
      </c>
      <c r="I412" s="190">
        <f>IFERROR(VLOOKUP(C412,PRESTAMOS!$A$1:$G$10000,7,0),0)</f>
        <v>0</v>
      </c>
      <c r="J412" s="190">
        <f>IFERROR(VLOOKUP(C412,PRESTAMOS!$A$1:$G$10000,4,0),0)</f>
        <v>0</v>
      </c>
      <c r="K412" s="189">
        <f>IFERROR(VLOOKUP(C412,PRESTAMOS!$Q$1:$W$10000,3,0),0)</f>
        <v>0</v>
      </c>
      <c r="L412" s="189">
        <f>IFERROR(VLOOKUP(C412,PRESTAMOS!$Y$1:$AE$10000,3,0),0)</f>
        <v>0</v>
      </c>
      <c r="M412" s="190">
        <f>IFERROR(VLOOKUP(C412,PRESTAMOS!$Y$1:$AE$10000,7,0),0)</f>
        <v>0</v>
      </c>
      <c r="N412" s="190">
        <f>IFERROR(VLOOKUP(C412,PRESTAMOS!$Q$1:$T$10000,4,0),0)</f>
        <v>0</v>
      </c>
      <c r="O412" s="189">
        <f>IFERROR(VLOOKUP(C412,PRESTAMOS!$AG$1:$AM$10000,3,0),0)</f>
        <v>0</v>
      </c>
      <c r="P412" s="189">
        <f>IFERROR(VLOOKUP(C412,PRESTAMOS!$AO$1:$AU$10000,3,0),0)</f>
        <v>0</v>
      </c>
      <c r="Q412" s="190">
        <f>IFERROR(VLOOKUP(C412,PRESTAMOS!$AO$1:$AU$10000,7,0),0)</f>
        <v>0</v>
      </c>
      <c r="R412" s="190">
        <f>IFERROR(VLOOKUP(C412,PRESTAMOS!$AG$1:$AM$10000,4,0),0)</f>
        <v>0</v>
      </c>
      <c r="S412" s="189">
        <f>IFERROR(VLOOKUP(C412,PRESTAMOS!$AW$1:$BC$10000,3,0),0)</f>
        <v>0</v>
      </c>
      <c r="T412" s="189">
        <f>IFERROR(VLOOKUP(C412,PRESTAMOS!$BE$1:$BK$10000,3,0),0)</f>
        <v>0</v>
      </c>
      <c r="U412" s="188">
        <f>IFERROR(VLOOKUP(C412,PRESTAMOS!$BE$1:$BK$10000,7,0),0)</f>
        <v>0</v>
      </c>
      <c r="V412" s="190">
        <f>IFERROR(VLOOKUP(C412,PRESTAMOS!$AW$1:$BC$10000,4,0),0)</f>
        <v>0</v>
      </c>
      <c r="W412" s="189">
        <f>IFERROR(VLOOKUP(C412,PRESTAMOS!$BM$1:$BS$10000,3,0),0)</f>
        <v>0</v>
      </c>
      <c r="X412" s="189">
        <f>IFERROR(VLOOKUP(C412,PRESTAMOS!$BU$1:$CA$10000,3,0),0)</f>
        <v>0</v>
      </c>
      <c r="Y412" s="190">
        <f>IFERROR(VLOOKUP(C412,PRESTAMOS!$BU$1:$CA$10000,7,0),0)</f>
        <v>0</v>
      </c>
      <c r="Z412" s="190">
        <f>IFERROR(VLOOKUP(C412,PRESTAMOS!$BM$1:$BS$10000,4,0),0)</f>
        <v>0</v>
      </c>
      <c r="AA412" s="189">
        <f>IFERROR(VLOOKUP(C412,AHORRO!$P$1:$S$10000,3,0),0)</f>
        <v>0</v>
      </c>
    </row>
    <row r="413" spans="1:27" x14ac:dyDescent="0.2">
      <c r="D413" s="189">
        <f>IFERROR(VLOOKUP(C413,AHORRO!$F$1:$I$10000,3,0),0)</f>
        <v>0</v>
      </c>
      <c r="E413" s="189">
        <f>IFERROR(VLOOKUP(C413,AHORRO!$A$1:$D$10000,3,0),0)</f>
        <v>0</v>
      </c>
      <c r="F413" s="189">
        <f>IFERROR(VLOOKUP(C413,AHORRO!$K$1:$N$10000,3,0),0)</f>
        <v>0</v>
      </c>
      <c r="G413" s="189">
        <f>IFERROR(VLOOKUP($C413,PRESTAMOS!$A$1:$C$10000,3,0),0)</f>
        <v>0</v>
      </c>
      <c r="H413" s="189">
        <f>IFERROR(VLOOKUP(C413,PRESTAMOS!$I$1:$K$10000,3,0),0)</f>
        <v>0</v>
      </c>
      <c r="I413" s="190">
        <f>IFERROR(VLOOKUP(C413,PRESTAMOS!$A$1:$G$10000,7,0),0)</f>
        <v>0</v>
      </c>
      <c r="J413" s="190">
        <f>IFERROR(VLOOKUP(C413,PRESTAMOS!$A$1:$G$10000,4,0),0)</f>
        <v>0</v>
      </c>
      <c r="K413" s="189">
        <f>IFERROR(VLOOKUP(C413,PRESTAMOS!$Q$1:$W$10000,3,0),0)</f>
        <v>0</v>
      </c>
      <c r="L413" s="189">
        <f>IFERROR(VLOOKUP(C413,PRESTAMOS!$Y$1:$AE$10000,3,0),0)</f>
        <v>0</v>
      </c>
      <c r="M413" s="190">
        <f>IFERROR(VLOOKUP(C413,PRESTAMOS!$Y$1:$AE$10000,7,0),0)</f>
        <v>0</v>
      </c>
      <c r="N413" s="190">
        <f>IFERROR(VLOOKUP(C413,PRESTAMOS!$Q$1:$T$10000,4,0),0)</f>
        <v>0</v>
      </c>
      <c r="O413" s="189">
        <f>IFERROR(VLOOKUP(C413,PRESTAMOS!$AG$1:$AM$10000,3,0),0)</f>
        <v>0</v>
      </c>
      <c r="P413" s="189">
        <f>IFERROR(VLOOKUP(C413,PRESTAMOS!$AO$1:$AU$10000,3,0),0)</f>
        <v>0</v>
      </c>
      <c r="Q413" s="190">
        <f>IFERROR(VLOOKUP(C413,PRESTAMOS!$AO$1:$AU$10000,7,0),0)</f>
        <v>0</v>
      </c>
      <c r="R413" s="190">
        <f>IFERROR(VLOOKUP(C413,PRESTAMOS!$AG$1:$AM$10000,4,0),0)</f>
        <v>0</v>
      </c>
      <c r="S413" s="189">
        <f>IFERROR(VLOOKUP(C413,PRESTAMOS!$AW$1:$BC$10000,3,0),0)</f>
        <v>0</v>
      </c>
      <c r="T413" s="189">
        <f>IFERROR(VLOOKUP(C413,PRESTAMOS!$BE$1:$BK$10000,3,0),0)</f>
        <v>0</v>
      </c>
      <c r="U413" s="188">
        <f>IFERROR(VLOOKUP(C413,PRESTAMOS!$BE$1:$BK$10000,7,0),0)</f>
        <v>0</v>
      </c>
      <c r="V413" s="190">
        <f>IFERROR(VLOOKUP(C413,PRESTAMOS!$AW$1:$BC$10000,4,0),0)</f>
        <v>0</v>
      </c>
      <c r="W413" s="189">
        <f>IFERROR(VLOOKUP(C413,PRESTAMOS!$BM$1:$BS$10000,3,0),0)</f>
        <v>0</v>
      </c>
      <c r="X413" s="189">
        <f>IFERROR(VLOOKUP(C413,PRESTAMOS!$BU$1:$CA$10000,3,0),0)</f>
        <v>0</v>
      </c>
      <c r="Y413" s="190">
        <f>IFERROR(VLOOKUP(C413,PRESTAMOS!$BU$1:$CA$10000,7,0),0)</f>
        <v>0</v>
      </c>
      <c r="Z413" s="190">
        <f>IFERROR(VLOOKUP(C413,PRESTAMOS!$BM$1:$BS$10000,4,0),0)</f>
        <v>0</v>
      </c>
      <c r="AA413" s="189">
        <f>IFERROR(VLOOKUP(C413,AHORRO!$P$1:$S$10000,3,0),0)</f>
        <v>0</v>
      </c>
    </row>
    <row r="414" spans="1:27" x14ac:dyDescent="0.2">
      <c r="D414" s="189">
        <f>IFERROR(VLOOKUP(C414,AHORRO!$F$1:$I$10000,3,0),0)</f>
        <v>0</v>
      </c>
      <c r="E414" s="189">
        <f>IFERROR(VLOOKUP(C414,AHORRO!$A$1:$D$10000,3,0),0)</f>
        <v>0</v>
      </c>
      <c r="F414" s="189">
        <f>IFERROR(VLOOKUP(C414,AHORRO!$K$1:$N$10000,3,0),0)</f>
        <v>0</v>
      </c>
      <c r="G414" s="189">
        <f>IFERROR(VLOOKUP($C414,PRESTAMOS!$A$1:$C$10000,3,0),0)</f>
        <v>0</v>
      </c>
      <c r="H414" s="189">
        <f>IFERROR(VLOOKUP(C414,PRESTAMOS!$I$1:$K$10000,3,0),0)</f>
        <v>0</v>
      </c>
      <c r="I414" s="190">
        <f>IFERROR(VLOOKUP(C414,PRESTAMOS!$A$1:$G$10000,7,0),0)</f>
        <v>0</v>
      </c>
      <c r="J414" s="190">
        <f>IFERROR(VLOOKUP(C414,PRESTAMOS!$A$1:$G$10000,4,0),0)</f>
        <v>0</v>
      </c>
      <c r="K414" s="189">
        <f>IFERROR(VLOOKUP(C414,PRESTAMOS!$Q$1:$W$10000,3,0),0)</f>
        <v>0</v>
      </c>
      <c r="L414" s="189">
        <f>IFERROR(VLOOKUP(C414,PRESTAMOS!$Y$1:$AE$10000,3,0),0)</f>
        <v>0</v>
      </c>
      <c r="M414" s="190">
        <f>IFERROR(VLOOKUP(C414,PRESTAMOS!$Y$1:$AE$10000,7,0),0)</f>
        <v>0</v>
      </c>
      <c r="N414" s="190">
        <f>IFERROR(VLOOKUP(C414,PRESTAMOS!$Q$1:$T$10000,4,0),0)</f>
        <v>0</v>
      </c>
      <c r="O414" s="189">
        <f>IFERROR(VLOOKUP(C414,PRESTAMOS!$AG$1:$AM$10000,3,0),0)</f>
        <v>0</v>
      </c>
      <c r="P414" s="189">
        <f>IFERROR(VLOOKUP(C414,PRESTAMOS!$AO$1:$AU$10000,3,0),0)</f>
        <v>0</v>
      </c>
      <c r="Q414" s="190">
        <f>IFERROR(VLOOKUP(C414,PRESTAMOS!$AO$1:$AU$10000,7,0),0)</f>
        <v>0</v>
      </c>
      <c r="R414" s="190">
        <f>IFERROR(VLOOKUP(C414,PRESTAMOS!$AG$1:$AM$10000,4,0),0)</f>
        <v>0</v>
      </c>
      <c r="S414" s="189">
        <f>IFERROR(VLOOKUP(C414,PRESTAMOS!$AW$1:$BC$10000,3,0),0)</f>
        <v>0</v>
      </c>
      <c r="T414" s="189">
        <f>IFERROR(VLOOKUP(C414,PRESTAMOS!$BE$1:$BK$10000,3,0),0)</f>
        <v>0</v>
      </c>
      <c r="U414" s="188">
        <f>IFERROR(VLOOKUP(C414,PRESTAMOS!$BE$1:$BK$10000,7,0),0)</f>
        <v>0</v>
      </c>
      <c r="V414" s="190">
        <f>IFERROR(VLOOKUP(C414,PRESTAMOS!$AW$1:$BC$10000,4,0),0)</f>
        <v>0</v>
      </c>
      <c r="W414" s="189">
        <f>IFERROR(VLOOKUP(C414,PRESTAMOS!$BM$1:$BS$10000,3,0),0)</f>
        <v>0</v>
      </c>
      <c r="X414" s="189">
        <f>IFERROR(VLOOKUP(C414,PRESTAMOS!$BU$1:$CA$10000,3,0),0)</f>
        <v>0</v>
      </c>
      <c r="Y414" s="190">
        <f>IFERROR(VLOOKUP(C414,PRESTAMOS!$BU$1:$CA$10000,7,0),0)</f>
        <v>0</v>
      </c>
      <c r="Z414" s="190">
        <f>IFERROR(VLOOKUP(C414,PRESTAMOS!$BM$1:$BS$10000,4,0),0)</f>
        <v>0</v>
      </c>
      <c r="AA414" s="189">
        <f>IFERROR(VLOOKUP(C414,AHORRO!$P$1:$S$10000,3,0),0)</f>
        <v>0</v>
      </c>
    </row>
    <row r="415" spans="1:27" x14ac:dyDescent="0.2">
      <c r="A415" s="186"/>
      <c r="B415" s="187"/>
      <c r="C415" s="188"/>
      <c r="D415" s="189">
        <f>IFERROR(VLOOKUP(C415,AHORRO!$F$1:$I$10000,3,0),0)</f>
        <v>0</v>
      </c>
      <c r="E415" s="189">
        <f>IFERROR(VLOOKUP(C415,AHORRO!$A$1:$D$10000,3,0),0)</f>
        <v>0</v>
      </c>
      <c r="F415" s="189">
        <f>IFERROR(VLOOKUP(C415,AHORRO!$K$1:$N$10000,3,0),0)</f>
        <v>0</v>
      </c>
      <c r="G415" s="189">
        <f>IFERROR(VLOOKUP($C415,PRESTAMOS!$A$1:$C$10000,3,0),0)</f>
        <v>0</v>
      </c>
      <c r="H415" s="189">
        <f>IFERROR(VLOOKUP(C415,PRESTAMOS!$I$1:$K$10000,3,0),0)</f>
        <v>0</v>
      </c>
      <c r="I415" s="190">
        <f>IFERROR(VLOOKUP(C415,PRESTAMOS!$A$1:$G$10000,7,0),0)</f>
        <v>0</v>
      </c>
      <c r="J415" s="190">
        <f>IFERROR(VLOOKUP(C415,PRESTAMOS!$A$1:$G$10000,4,0),0)</f>
        <v>0</v>
      </c>
      <c r="K415" s="189">
        <f>IFERROR(VLOOKUP(C415,PRESTAMOS!$Q$1:$W$10000,3,0),0)</f>
        <v>0</v>
      </c>
      <c r="L415" s="189">
        <f>IFERROR(VLOOKUP(C415,PRESTAMOS!$Y$1:$AE$10000,3,0),0)</f>
        <v>0</v>
      </c>
      <c r="M415" s="190">
        <f>IFERROR(VLOOKUP(C415,PRESTAMOS!$Y$1:$AE$10000,7,0),0)</f>
        <v>0</v>
      </c>
      <c r="N415" s="190">
        <f>IFERROR(VLOOKUP(C415,PRESTAMOS!$Q$1:$T$10000,4,0),0)</f>
        <v>0</v>
      </c>
      <c r="O415" s="189">
        <f>IFERROR(VLOOKUP(C415,PRESTAMOS!$AG$1:$AM$10000,3,0),0)</f>
        <v>0</v>
      </c>
      <c r="P415" s="189">
        <f>IFERROR(VLOOKUP(C415,PRESTAMOS!$AO$1:$AU$10000,3,0),0)</f>
        <v>0</v>
      </c>
      <c r="Q415" s="190">
        <f>IFERROR(VLOOKUP(C415,PRESTAMOS!$AO$1:$AU$10000,7,0),0)</f>
        <v>0</v>
      </c>
      <c r="R415" s="190">
        <f>IFERROR(VLOOKUP(C415,PRESTAMOS!$AG$1:$AM$10000,4,0),0)</f>
        <v>0</v>
      </c>
      <c r="S415" s="189">
        <f>IFERROR(VLOOKUP(C415,PRESTAMOS!$AW$1:$BC$10000,3,0),0)</f>
        <v>0</v>
      </c>
      <c r="T415" s="189">
        <f>IFERROR(VLOOKUP(C415,PRESTAMOS!$BE$1:$BK$10000,3,0),0)</f>
        <v>0</v>
      </c>
      <c r="U415" s="188">
        <f>IFERROR(VLOOKUP(C415,PRESTAMOS!$BE$1:$BK$10000,7,0),0)</f>
        <v>0</v>
      </c>
      <c r="V415" s="190">
        <f>IFERROR(VLOOKUP(C415,PRESTAMOS!$AW$1:$BC$10000,4,0),0)</f>
        <v>0</v>
      </c>
      <c r="W415" s="189">
        <f>IFERROR(VLOOKUP(C415,PRESTAMOS!$BM$1:$BS$10000,3,0),0)</f>
        <v>0</v>
      </c>
      <c r="X415" s="189">
        <f>IFERROR(VLOOKUP(C415,PRESTAMOS!$BU$1:$CA$10000,3,0),0)</f>
        <v>0</v>
      </c>
      <c r="Y415" s="190">
        <f>IFERROR(VLOOKUP(C415,PRESTAMOS!$BU$1:$CA$10000,7,0),0)</f>
        <v>0</v>
      </c>
      <c r="Z415" s="190">
        <f>IFERROR(VLOOKUP(C415,PRESTAMOS!$BM$1:$BS$10000,4,0),0)</f>
        <v>0</v>
      </c>
      <c r="AA415" s="189">
        <f>IFERROR(VLOOKUP(C415,AHORRO!$P$1:$S$10000,3,0),0)</f>
        <v>0</v>
      </c>
    </row>
    <row r="416" spans="1:27" x14ac:dyDescent="0.2">
      <c r="A416" s="196"/>
      <c r="B416" s="194"/>
      <c r="C416" s="195"/>
      <c r="D416" s="189">
        <f>IFERROR(VLOOKUP(C416,AHORRO!$F$1:$I$10000,3,0),0)</f>
        <v>0</v>
      </c>
      <c r="E416" s="189">
        <f>IFERROR(VLOOKUP(C416,AHORRO!$A$1:$D$10000,3,0),0)</f>
        <v>0</v>
      </c>
      <c r="F416" s="189">
        <f>IFERROR(VLOOKUP(C416,AHORRO!$K$1:$N$10000,3,0),0)</f>
        <v>0</v>
      </c>
      <c r="G416" s="189">
        <f>IFERROR(VLOOKUP($C416,PRESTAMOS!$A$1:$C$10000,3,0),0)</f>
        <v>0</v>
      </c>
      <c r="H416" s="189">
        <f>IFERROR(VLOOKUP(C416,PRESTAMOS!$I$1:$K$10000,3,0),0)</f>
        <v>0</v>
      </c>
      <c r="I416" s="190">
        <f>IFERROR(VLOOKUP(C416,PRESTAMOS!$A$1:$G$10000,7,0),0)</f>
        <v>0</v>
      </c>
      <c r="J416" s="190">
        <f>IFERROR(VLOOKUP(C416,PRESTAMOS!$A$1:$G$10000,4,0),0)</f>
        <v>0</v>
      </c>
      <c r="K416" s="189">
        <f>IFERROR(VLOOKUP(C416,PRESTAMOS!$Q$1:$W$10000,3,0),0)</f>
        <v>0</v>
      </c>
      <c r="L416" s="189">
        <f>IFERROR(VLOOKUP(C416,PRESTAMOS!$Y$1:$AE$10000,3,0),0)</f>
        <v>0</v>
      </c>
      <c r="M416" s="190">
        <f>IFERROR(VLOOKUP(C416,PRESTAMOS!$Y$1:$AE$10000,7,0),0)</f>
        <v>0</v>
      </c>
      <c r="N416" s="190">
        <f>IFERROR(VLOOKUP(C416,PRESTAMOS!$Q$1:$T$10000,4,0),0)</f>
        <v>0</v>
      </c>
      <c r="O416" s="189">
        <f>IFERROR(VLOOKUP(C416,PRESTAMOS!$AG$1:$AM$10000,3,0),0)</f>
        <v>0</v>
      </c>
      <c r="P416" s="189">
        <f>IFERROR(VLOOKUP(C416,PRESTAMOS!$AO$1:$AU$10000,3,0),0)</f>
        <v>0</v>
      </c>
      <c r="Q416" s="190">
        <f>IFERROR(VLOOKUP(C416,PRESTAMOS!$AO$1:$AU$10000,7,0),0)</f>
        <v>0</v>
      </c>
      <c r="R416" s="190">
        <f>IFERROR(VLOOKUP(C416,PRESTAMOS!$AG$1:$AM$10000,4,0),0)</f>
        <v>0</v>
      </c>
      <c r="S416" s="189">
        <f>IFERROR(VLOOKUP(C416,PRESTAMOS!$AW$1:$BC$10000,3,0),0)</f>
        <v>0</v>
      </c>
      <c r="T416" s="189">
        <f>IFERROR(VLOOKUP(C416,PRESTAMOS!$BE$1:$BK$10000,3,0),0)</f>
        <v>0</v>
      </c>
      <c r="U416" s="188">
        <f>IFERROR(VLOOKUP(C416,PRESTAMOS!$BE$1:$BK$10000,7,0),0)</f>
        <v>0</v>
      </c>
      <c r="V416" s="190">
        <f>IFERROR(VLOOKUP(C416,PRESTAMOS!$AW$1:$BC$10000,4,0),0)</f>
        <v>0</v>
      </c>
      <c r="W416" s="189">
        <f>IFERROR(VLOOKUP(C416,PRESTAMOS!$BM$1:$BS$10000,3,0),0)</f>
        <v>0</v>
      </c>
      <c r="X416" s="189">
        <f>IFERROR(VLOOKUP(C416,PRESTAMOS!$BU$1:$CA$10000,3,0),0)</f>
        <v>0</v>
      </c>
      <c r="Y416" s="190">
        <f>IFERROR(VLOOKUP(C416,PRESTAMOS!$BU$1:$CA$10000,7,0),0)</f>
        <v>0</v>
      </c>
      <c r="Z416" s="190">
        <f>IFERROR(VLOOKUP(C416,PRESTAMOS!$BM$1:$BS$10000,4,0),0)</f>
        <v>0</v>
      </c>
      <c r="AA416" s="189">
        <f>IFERROR(VLOOKUP(C416,AHORRO!$P$1:$S$10000,3,0),0)</f>
        <v>0</v>
      </c>
    </row>
    <row r="417" spans="1:27" x14ac:dyDescent="0.2">
      <c r="A417" s="186"/>
      <c r="B417" s="187"/>
      <c r="C417" s="188"/>
      <c r="D417" s="189">
        <f>IFERROR(VLOOKUP(C417,AHORRO!$F$1:$I$10000,3,0),0)</f>
        <v>0</v>
      </c>
      <c r="E417" s="189">
        <f>IFERROR(VLOOKUP(C417,AHORRO!$A$1:$D$10000,3,0),0)</f>
        <v>0</v>
      </c>
      <c r="F417" s="189">
        <f>IFERROR(VLOOKUP(C417,AHORRO!$K$1:$N$10000,3,0),0)</f>
        <v>0</v>
      </c>
      <c r="G417" s="189">
        <f>IFERROR(VLOOKUP($C417,PRESTAMOS!$A$1:$C$10000,3,0),0)</f>
        <v>0</v>
      </c>
      <c r="H417" s="189">
        <f>IFERROR(VLOOKUP(C417,PRESTAMOS!$I$1:$K$10000,3,0),0)</f>
        <v>0</v>
      </c>
      <c r="I417" s="190">
        <f>IFERROR(VLOOKUP(C417,PRESTAMOS!$A$1:$G$10000,7,0),0)</f>
        <v>0</v>
      </c>
      <c r="J417" s="190">
        <f>IFERROR(VLOOKUP(C417,PRESTAMOS!$A$1:$G$10000,4,0),0)</f>
        <v>0</v>
      </c>
      <c r="K417" s="189">
        <f>IFERROR(VLOOKUP(C417,PRESTAMOS!$Q$1:$W$10000,3,0),0)</f>
        <v>0</v>
      </c>
      <c r="L417" s="189">
        <f>IFERROR(VLOOKUP(C417,PRESTAMOS!$Y$1:$AE$10000,3,0),0)</f>
        <v>0</v>
      </c>
      <c r="M417" s="190">
        <f>IFERROR(VLOOKUP(C417,PRESTAMOS!$Y$1:$AE$10000,7,0),0)</f>
        <v>0</v>
      </c>
      <c r="N417" s="190">
        <f>IFERROR(VLOOKUP(C417,PRESTAMOS!$Q$1:$T$10000,4,0),0)</f>
        <v>0</v>
      </c>
      <c r="O417" s="189">
        <f>IFERROR(VLOOKUP(C417,PRESTAMOS!$AG$1:$AM$10000,3,0),0)</f>
        <v>0</v>
      </c>
      <c r="P417" s="189">
        <f>IFERROR(VLOOKUP(C417,PRESTAMOS!$AO$1:$AU$10000,3,0),0)</f>
        <v>0</v>
      </c>
      <c r="Q417" s="190">
        <f>IFERROR(VLOOKUP(C417,PRESTAMOS!$AO$1:$AU$10000,7,0),0)</f>
        <v>0</v>
      </c>
      <c r="R417" s="190">
        <f>IFERROR(VLOOKUP(C417,PRESTAMOS!$AG$1:$AM$10000,4,0),0)</f>
        <v>0</v>
      </c>
      <c r="S417" s="189">
        <f>IFERROR(VLOOKUP(C417,PRESTAMOS!$AW$1:$BC$10000,3,0),0)</f>
        <v>0</v>
      </c>
      <c r="T417" s="189">
        <f>IFERROR(VLOOKUP(C417,PRESTAMOS!$BE$1:$BK$10000,3,0),0)</f>
        <v>0</v>
      </c>
      <c r="U417" s="188">
        <f>IFERROR(VLOOKUP(C417,PRESTAMOS!$BE$1:$BK$10000,7,0),0)</f>
        <v>0</v>
      </c>
      <c r="V417" s="190">
        <f>IFERROR(VLOOKUP(C417,PRESTAMOS!$AW$1:$BC$10000,4,0),0)</f>
        <v>0</v>
      </c>
      <c r="W417" s="189">
        <f>IFERROR(VLOOKUP(C417,PRESTAMOS!$BM$1:$BS$10000,3,0),0)</f>
        <v>0</v>
      </c>
      <c r="X417" s="189">
        <f>IFERROR(VLOOKUP(C417,PRESTAMOS!$BU$1:$CA$10000,3,0),0)</f>
        <v>0</v>
      </c>
      <c r="Y417" s="190">
        <f>IFERROR(VLOOKUP(C417,PRESTAMOS!$BU$1:$CA$10000,7,0),0)</f>
        <v>0</v>
      </c>
      <c r="Z417" s="190">
        <f>IFERROR(VLOOKUP(C417,PRESTAMOS!$BM$1:$BS$10000,4,0),0)</f>
        <v>0</v>
      </c>
      <c r="AA417" s="189">
        <f>IFERROR(VLOOKUP(C417,AHORRO!$P$1:$S$10000,3,0),0)</f>
        <v>0</v>
      </c>
    </row>
    <row r="418" spans="1:27" x14ac:dyDescent="0.2">
      <c r="A418" s="186"/>
      <c r="B418" s="187"/>
      <c r="C418" s="197"/>
      <c r="D418" s="189">
        <f>IFERROR(VLOOKUP(C418,AHORRO!$F$1:$I$10000,3,0),0)</f>
        <v>0</v>
      </c>
      <c r="E418" s="189">
        <f>IFERROR(VLOOKUP(C418,AHORRO!$A$1:$D$10000,3,0),0)</f>
        <v>0</v>
      </c>
      <c r="F418" s="189">
        <f>IFERROR(VLOOKUP(C418,AHORRO!$K$1:$N$10000,3,0),0)</f>
        <v>0</v>
      </c>
      <c r="G418" s="189">
        <f>IFERROR(VLOOKUP($C418,PRESTAMOS!$A$1:$C$10000,3,0),0)</f>
        <v>0</v>
      </c>
      <c r="H418" s="189">
        <f>IFERROR(VLOOKUP(C418,PRESTAMOS!$I$1:$K$10000,3,0),0)</f>
        <v>0</v>
      </c>
      <c r="I418" s="190">
        <f>IFERROR(VLOOKUP(C418,PRESTAMOS!$A$1:$G$10000,7,0),0)</f>
        <v>0</v>
      </c>
      <c r="J418" s="190">
        <f>IFERROR(VLOOKUP(C418,PRESTAMOS!$A$1:$G$10000,4,0),0)</f>
        <v>0</v>
      </c>
      <c r="K418" s="189">
        <f>IFERROR(VLOOKUP(C418,PRESTAMOS!$Q$1:$W$10000,3,0),0)</f>
        <v>0</v>
      </c>
      <c r="L418" s="189">
        <f>IFERROR(VLOOKUP(C418,PRESTAMOS!$Y$1:$AE$10000,3,0),0)</f>
        <v>0</v>
      </c>
      <c r="M418" s="190">
        <f>IFERROR(VLOOKUP(C418,PRESTAMOS!$Y$1:$AE$10000,7,0),0)</f>
        <v>0</v>
      </c>
      <c r="N418" s="190">
        <f>IFERROR(VLOOKUP(C418,PRESTAMOS!$Q$1:$T$10000,4,0),0)</f>
        <v>0</v>
      </c>
      <c r="O418" s="189">
        <f>IFERROR(VLOOKUP(C418,PRESTAMOS!$AG$1:$AM$10000,3,0),0)</f>
        <v>0</v>
      </c>
      <c r="P418" s="189">
        <f>IFERROR(VLOOKUP(C418,PRESTAMOS!$AO$1:$AU$10000,3,0),0)</f>
        <v>0</v>
      </c>
      <c r="Q418" s="190">
        <f>IFERROR(VLOOKUP(C418,PRESTAMOS!$AO$1:$AU$10000,7,0),0)</f>
        <v>0</v>
      </c>
      <c r="R418" s="190">
        <f>IFERROR(VLOOKUP(C418,PRESTAMOS!$AG$1:$AM$10000,4,0),0)</f>
        <v>0</v>
      </c>
      <c r="S418" s="189">
        <f>IFERROR(VLOOKUP(C418,PRESTAMOS!$AW$1:$BC$10000,3,0),0)</f>
        <v>0</v>
      </c>
      <c r="T418" s="189">
        <f>IFERROR(VLOOKUP(C418,PRESTAMOS!$BE$1:$BK$10000,3,0),0)</f>
        <v>0</v>
      </c>
      <c r="U418" s="188">
        <f>IFERROR(VLOOKUP(C418,PRESTAMOS!$BE$1:$BK$10000,7,0),0)</f>
        <v>0</v>
      </c>
      <c r="V418" s="190">
        <f>IFERROR(VLOOKUP(C418,PRESTAMOS!$AW$1:$BC$10000,4,0),0)</f>
        <v>0</v>
      </c>
      <c r="W418" s="189">
        <f>IFERROR(VLOOKUP(C418,PRESTAMOS!$BM$1:$BS$10000,3,0),0)</f>
        <v>0</v>
      </c>
      <c r="X418" s="189">
        <f>IFERROR(VLOOKUP(C418,PRESTAMOS!$BU$1:$CA$10000,3,0),0)</f>
        <v>0</v>
      </c>
      <c r="Y418" s="190">
        <f>IFERROR(VLOOKUP(C418,PRESTAMOS!$BU$1:$CA$10000,7,0),0)</f>
        <v>0</v>
      </c>
      <c r="Z418" s="190">
        <f>IFERROR(VLOOKUP(C418,PRESTAMOS!$BM$1:$BS$10000,4,0),0)</f>
        <v>0</v>
      </c>
      <c r="AA418" s="189">
        <f>IFERROR(VLOOKUP(C418,AHORRO!$P$1:$S$10000,3,0),0)</f>
        <v>0</v>
      </c>
    </row>
    <row r="419" spans="1:27" x14ac:dyDescent="0.2">
      <c r="D419" s="189">
        <f>IFERROR(VLOOKUP(C419,AHORRO!$F$1:$I$10000,3,0),0)</f>
        <v>0</v>
      </c>
      <c r="E419" s="189">
        <f>IFERROR(VLOOKUP(C419,AHORRO!$A$1:$D$10000,3,0),0)</f>
        <v>0</v>
      </c>
      <c r="F419" s="189">
        <f>IFERROR(VLOOKUP(C419,AHORRO!$K$1:$N$10000,3,0),0)</f>
        <v>0</v>
      </c>
      <c r="G419" s="189">
        <f>IFERROR(VLOOKUP($C419,PRESTAMOS!$A$1:$C$10000,3,0),0)</f>
        <v>0</v>
      </c>
      <c r="H419" s="189">
        <f>IFERROR(VLOOKUP(C419,PRESTAMOS!$I$1:$K$10000,3,0),0)</f>
        <v>0</v>
      </c>
      <c r="I419" s="190">
        <f>IFERROR(VLOOKUP(C419,PRESTAMOS!$A$1:$G$10000,7,0),0)</f>
        <v>0</v>
      </c>
      <c r="J419" s="190">
        <f>IFERROR(VLOOKUP(C419,PRESTAMOS!$A$1:$G$10000,4,0),0)</f>
        <v>0</v>
      </c>
      <c r="K419" s="189">
        <f>IFERROR(VLOOKUP(C419,PRESTAMOS!$Q$1:$W$10000,3,0),0)</f>
        <v>0</v>
      </c>
      <c r="L419" s="189">
        <f>IFERROR(VLOOKUP(C419,PRESTAMOS!$Y$1:$AE$10000,3,0),0)</f>
        <v>0</v>
      </c>
      <c r="M419" s="190">
        <f>IFERROR(VLOOKUP(C419,PRESTAMOS!$Y$1:$AE$10000,7,0),0)</f>
        <v>0</v>
      </c>
      <c r="N419" s="190">
        <f>IFERROR(VLOOKUP(C419,PRESTAMOS!$Q$1:$T$10000,4,0),0)</f>
        <v>0</v>
      </c>
      <c r="O419" s="189">
        <f>IFERROR(VLOOKUP(C419,PRESTAMOS!$AG$1:$AM$10000,3,0),0)</f>
        <v>0</v>
      </c>
      <c r="P419" s="189">
        <f>IFERROR(VLOOKUP(C419,PRESTAMOS!$AO$1:$AU$10000,3,0),0)</f>
        <v>0</v>
      </c>
      <c r="Q419" s="190">
        <f>IFERROR(VLOOKUP(C419,PRESTAMOS!$AO$1:$AU$10000,7,0),0)</f>
        <v>0</v>
      </c>
      <c r="R419" s="190">
        <f>IFERROR(VLOOKUP(C419,PRESTAMOS!$AG$1:$AM$10000,4,0),0)</f>
        <v>0</v>
      </c>
      <c r="S419" s="189">
        <f>IFERROR(VLOOKUP(C419,PRESTAMOS!$AW$1:$BC$10000,3,0),0)</f>
        <v>0</v>
      </c>
      <c r="T419" s="189">
        <f>IFERROR(VLOOKUP(C419,PRESTAMOS!$BE$1:$BK$10000,3,0),0)</f>
        <v>0</v>
      </c>
      <c r="U419" s="188">
        <f>IFERROR(VLOOKUP(C419,PRESTAMOS!$BE$1:$BK$10000,7,0),0)</f>
        <v>0</v>
      </c>
      <c r="V419" s="190">
        <f>IFERROR(VLOOKUP(C419,PRESTAMOS!$AW$1:$BC$10000,4,0),0)</f>
        <v>0</v>
      </c>
      <c r="W419" s="189">
        <f>IFERROR(VLOOKUP(C419,PRESTAMOS!$BM$1:$BS$10000,3,0),0)</f>
        <v>0</v>
      </c>
      <c r="X419" s="189">
        <f>IFERROR(VLOOKUP(C419,PRESTAMOS!$BU$1:$CA$10000,3,0),0)</f>
        <v>0</v>
      </c>
      <c r="Y419" s="190">
        <f>IFERROR(VLOOKUP(C419,PRESTAMOS!$BU$1:$CA$10000,7,0),0)</f>
        <v>0</v>
      </c>
      <c r="Z419" s="190">
        <f>IFERROR(VLOOKUP(C419,PRESTAMOS!$BM$1:$BS$10000,4,0),0)</f>
        <v>0</v>
      </c>
      <c r="AA419" s="189">
        <f>IFERROR(VLOOKUP(C419,AHORRO!$P$1:$S$10000,3,0),0)</f>
        <v>0</v>
      </c>
    </row>
    <row r="420" spans="1:27" x14ac:dyDescent="0.2">
      <c r="D420" s="189">
        <f>IFERROR(VLOOKUP(C420,AHORRO!$F$1:$I$10000,3,0),0)</f>
        <v>0</v>
      </c>
      <c r="E420" s="189">
        <f>IFERROR(VLOOKUP(C420,AHORRO!$A$1:$D$10000,3,0),0)</f>
        <v>0</v>
      </c>
      <c r="F420" s="189">
        <f>IFERROR(VLOOKUP(C420,AHORRO!$K$1:$N$10000,3,0),0)</f>
        <v>0</v>
      </c>
      <c r="G420" s="189">
        <f>IFERROR(VLOOKUP($C420,PRESTAMOS!$A$1:$C$10000,3,0),0)</f>
        <v>0</v>
      </c>
      <c r="H420" s="189">
        <f>IFERROR(VLOOKUP(C420,PRESTAMOS!$I$1:$K$10000,3,0),0)</f>
        <v>0</v>
      </c>
      <c r="I420" s="190">
        <f>IFERROR(VLOOKUP(C420,PRESTAMOS!$A$1:$G$10000,7,0),0)</f>
        <v>0</v>
      </c>
      <c r="J420" s="190">
        <f>IFERROR(VLOOKUP(C420,PRESTAMOS!$A$1:$G$10000,4,0),0)</f>
        <v>0</v>
      </c>
      <c r="K420" s="189">
        <f>IFERROR(VLOOKUP(C420,PRESTAMOS!$Q$1:$W$10000,3,0),0)</f>
        <v>0</v>
      </c>
      <c r="L420" s="189">
        <f>IFERROR(VLOOKUP(C420,PRESTAMOS!$Y$1:$AE$10000,3,0),0)</f>
        <v>0</v>
      </c>
      <c r="M420" s="190">
        <f>IFERROR(VLOOKUP(C420,PRESTAMOS!$Y$1:$AE$10000,7,0),0)</f>
        <v>0</v>
      </c>
      <c r="N420" s="190">
        <f>IFERROR(VLOOKUP(C420,PRESTAMOS!$Q$1:$T$10000,4,0),0)</f>
        <v>0</v>
      </c>
      <c r="O420" s="189">
        <f>IFERROR(VLOOKUP(C420,PRESTAMOS!$AG$1:$AM$10000,3,0),0)</f>
        <v>0</v>
      </c>
      <c r="P420" s="189">
        <f>IFERROR(VLOOKUP(C420,PRESTAMOS!$AO$1:$AU$10000,3,0),0)</f>
        <v>0</v>
      </c>
      <c r="Q420" s="190">
        <f>IFERROR(VLOOKUP(C420,PRESTAMOS!$AO$1:$AU$10000,7,0),0)</f>
        <v>0</v>
      </c>
      <c r="R420" s="190">
        <f>IFERROR(VLOOKUP(C420,PRESTAMOS!$AG$1:$AM$10000,4,0),0)</f>
        <v>0</v>
      </c>
      <c r="S420" s="189">
        <f>IFERROR(VLOOKUP(C420,PRESTAMOS!$AW$1:$BC$10000,3,0),0)</f>
        <v>0</v>
      </c>
      <c r="T420" s="189">
        <f>IFERROR(VLOOKUP(C420,PRESTAMOS!$BE$1:$BK$10000,3,0),0)</f>
        <v>0</v>
      </c>
      <c r="U420" s="188">
        <f>IFERROR(VLOOKUP(C420,PRESTAMOS!$BE$1:$BK$10000,7,0),0)</f>
        <v>0</v>
      </c>
      <c r="V420" s="190">
        <f>IFERROR(VLOOKUP(C420,PRESTAMOS!$AW$1:$BC$10000,4,0),0)</f>
        <v>0</v>
      </c>
      <c r="W420" s="189">
        <f>IFERROR(VLOOKUP(C420,PRESTAMOS!$BM$1:$BS$10000,3,0),0)</f>
        <v>0</v>
      </c>
      <c r="X420" s="189">
        <f>IFERROR(VLOOKUP(C420,PRESTAMOS!$BU$1:$CA$10000,3,0),0)</f>
        <v>0</v>
      </c>
      <c r="Y420" s="190">
        <f>IFERROR(VLOOKUP(C420,PRESTAMOS!$BU$1:$CA$10000,7,0),0)</f>
        <v>0</v>
      </c>
      <c r="Z420" s="190">
        <f>IFERROR(VLOOKUP(C420,PRESTAMOS!$BM$1:$BS$10000,4,0),0)</f>
        <v>0</v>
      </c>
      <c r="AA420" s="189">
        <f>IFERROR(VLOOKUP(C420,AHORRO!$P$1:$S$10000,3,0),0)</f>
        <v>0</v>
      </c>
    </row>
    <row r="421" spans="1:27" x14ac:dyDescent="0.2">
      <c r="D421" s="189">
        <f>IFERROR(VLOOKUP(C421,AHORRO!$F$1:$I$10000,3,0),0)</f>
        <v>0</v>
      </c>
      <c r="E421" s="189">
        <f>IFERROR(VLOOKUP(C421,AHORRO!$A$1:$D$10000,3,0),0)</f>
        <v>0</v>
      </c>
      <c r="F421" s="189">
        <f>IFERROR(VLOOKUP(C421,AHORRO!$K$1:$N$10000,3,0),0)</f>
        <v>0</v>
      </c>
      <c r="G421" s="189">
        <f>IFERROR(VLOOKUP($C421,PRESTAMOS!$A$1:$C$10000,3,0),0)</f>
        <v>0</v>
      </c>
      <c r="H421" s="189">
        <f>IFERROR(VLOOKUP(C421,PRESTAMOS!$I$1:$K$10000,3,0),0)</f>
        <v>0</v>
      </c>
      <c r="I421" s="190">
        <f>IFERROR(VLOOKUP(C421,PRESTAMOS!$A$1:$G$10000,7,0),0)</f>
        <v>0</v>
      </c>
      <c r="J421" s="190">
        <f>IFERROR(VLOOKUP(C421,PRESTAMOS!$A$1:$G$10000,4,0),0)</f>
        <v>0</v>
      </c>
      <c r="K421" s="189">
        <f>IFERROR(VLOOKUP(C421,PRESTAMOS!$Q$1:$W$10000,3,0),0)</f>
        <v>0</v>
      </c>
      <c r="L421" s="189">
        <f>IFERROR(VLOOKUP(C421,PRESTAMOS!$Y$1:$AE$10000,3,0),0)</f>
        <v>0</v>
      </c>
      <c r="M421" s="190">
        <f>IFERROR(VLOOKUP(C421,PRESTAMOS!$Y$1:$AE$10000,7,0),0)</f>
        <v>0</v>
      </c>
      <c r="N421" s="190">
        <f>IFERROR(VLOOKUP(C421,PRESTAMOS!$Q$1:$T$10000,4,0),0)</f>
        <v>0</v>
      </c>
      <c r="O421" s="189">
        <f>IFERROR(VLOOKUP(C421,PRESTAMOS!$AG$1:$AM$10000,3,0),0)</f>
        <v>0</v>
      </c>
      <c r="P421" s="189">
        <f>IFERROR(VLOOKUP(C421,PRESTAMOS!$AO$1:$AU$10000,3,0),0)</f>
        <v>0</v>
      </c>
      <c r="Q421" s="190">
        <f>IFERROR(VLOOKUP(C421,PRESTAMOS!$AO$1:$AU$10000,7,0),0)</f>
        <v>0</v>
      </c>
      <c r="R421" s="190">
        <f>IFERROR(VLOOKUP(C421,PRESTAMOS!$AG$1:$AM$10000,4,0),0)</f>
        <v>0</v>
      </c>
      <c r="S421" s="189">
        <f>IFERROR(VLOOKUP(C421,PRESTAMOS!$AW$1:$BC$10000,3,0),0)</f>
        <v>0</v>
      </c>
      <c r="T421" s="189">
        <f>IFERROR(VLOOKUP(C421,PRESTAMOS!$BE$1:$BK$10000,3,0),0)</f>
        <v>0</v>
      </c>
      <c r="U421" s="188">
        <f>IFERROR(VLOOKUP(C421,PRESTAMOS!$BE$1:$BK$10000,7,0),0)</f>
        <v>0</v>
      </c>
      <c r="V421" s="190">
        <f>IFERROR(VLOOKUP(C421,PRESTAMOS!$AW$1:$BC$10000,4,0),0)</f>
        <v>0</v>
      </c>
      <c r="W421" s="189">
        <f>IFERROR(VLOOKUP(C421,PRESTAMOS!$BM$1:$BS$10000,3,0),0)</f>
        <v>0</v>
      </c>
      <c r="X421" s="189">
        <f>IFERROR(VLOOKUP(C421,PRESTAMOS!$BU$1:$CA$10000,3,0),0)</f>
        <v>0</v>
      </c>
      <c r="Y421" s="190">
        <f>IFERROR(VLOOKUP(C421,PRESTAMOS!$BU$1:$CA$10000,7,0),0)</f>
        <v>0</v>
      </c>
      <c r="Z421" s="190">
        <f>IFERROR(VLOOKUP(C421,PRESTAMOS!$BM$1:$BS$10000,4,0),0)</f>
        <v>0</v>
      </c>
      <c r="AA421" s="189">
        <f>IFERROR(VLOOKUP(C421,AHORRO!$P$1:$S$10000,3,0),0)</f>
        <v>0</v>
      </c>
    </row>
    <row r="422" spans="1:27" x14ac:dyDescent="0.2">
      <c r="D422" s="189">
        <f>IFERROR(VLOOKUP(C422,AHORRO!$F$1:$I$10000,3,0),0)</f>
        <v>0</v>
      </c>
      <c r="E422" s="189">
        <f>IFERROR(VLOOKUP(C422,AHORRO!$A$1:$D$10000,3,0),0)</f>
        <v>0</v>
      </c>
      <c r="F422" s="189">
        <f>IFERROR(VLOOKUP(C422,AHORRO!$K$1:$N$10000,3,0),0)</f>
        <v>0</v>
      </c>
      <c r="G422" s="189">
        <f>IFERROR(VLOOKUP($C422,PRESTAMOS!$A$1:$C$10000,3,0),0)</f>
        <v>0</v>
      </c>
      <c r="H422" s="189">
        <f>IFERROR(VLOOKUP(C422,PRESTAMOS!$I$1:$K$10000,3,0),0)</f>
        <v>0</v>
      </c>
      <c r="I422" s="190">
        <f>IFERROR(VLOOKUP(C422,PRESTAMOS!$A$1:$G$10000,7,0),0)</f>
        <v>0</v>
      </c>
      <c r="J422" s="190">
        <f>IFERROR(VLOOKUP(C422,PRESTAMOS!$A$1:$G$10000,4,0),0)</f>
        <v>0</v>
      </c>
      <c r="K422" s="189">
        <f>IFERROR(VLOOKUP(C422,PRESTAMOS!$Q$1:$W$10000,3,0),0)</f>
        <v>0</v>
      </c>
      <c r="L422" s="189">
        <f>IFERROR(VLOOKUP(C422,PRESTAMOS!$Y$1:$AE$10000,3,0),0)</f>
        <v>0</v>
      </c>
      <c r="M422" s="190">
        <f>IFERROR(VLOOKUP(C422,PRESTAMOS!$Y$1:$AE$10000,7,0),0)</f>
        <v>0</v>
      </c>
      <c r="N422" s="190">
        <f>IFERROR(VLOOKUP(C422,PRESTAMOS!$Q$1:$T$10000,4,0),0)</f>
        <v>0</v>
      </c>
      <c r="O422" s="189">
        <f>IFERROR(VLOOKUP(C422,PRESTAMOS!$AG$1:$AM$10000,3,0),0)</f>
        <v>0</v>
      </c>
      <c r="P422" s="189">
        <f>IFERROR(VLOOKUP(C422,PRESTAMOS!$AO$1:$AU$10000,3,0),0)</f>
        <v>0</v>
      </c>
      <c r="Q422" s="190">
        <f>IFERROR(VLOOKUP(C422,PRESTAMOS!$AO$1:$AU$10000,7,0),0)</f>
        <v>0</v>
      </c>
      <c r="R422" s="190">
        <f>IFERROR(VLOOKUP(C422,PRESTAMOS!$AG$1:$AM$10000,4,0),0)</f>
        <v>0</v>
      </c>
      <c r="S422" s="189">
        <f>IFERROR(VLOOKUP(C422,PRESTAMOS!$AW$1:$BC$10000,3,0),0)</f>
        <v>0</v>
      </c>
      <c r="T422" s="189">
        <f>IFERROR(VLOOKUP(C422,PRESTAMOS!$BE$1:$BK$10000,3,0),0)</f>
        <v>0</v>
      </c>
      <c r="U422" s="188">
        <f>IFERROR(VLOOKUP(C422,PRESTAMOS!$BE$1:$BK$10000,7,0),0)</f>
        <v>0</v>
      </c>
      <c r="V422" s="190">
        <f>IFERROR(VLOOKUP(C422,PRESTAMOS!$AW$1:$BC$10000,4,0),0)</f>
        <v>0</v>
      </c>
      <c r="W422" s="189">
        <f>IFERROR(VLOOKUP(C422,PRESTAMOS!$BM$1:$BS$10000,3,0),0)</f>
        <v>0</v>
      </c>
      <c r="X422" s="189">
        <f>IFERROR(VLOOKUP(C422,PRESTAMOS!$BU$1:$CA$10000,3,0),0)</f>
        <v>0</v>
      </c>
      <c r="Y422" s="190">
        <f>IFERROR(VLOOKUP(C422,PRESTAMOS!$BU$1:$CA$10000,7,0),0)</f>
        <v>0</v>
      </c>
      <c r="Z422" s="190">
        <f>IFERROR(VLOOKUP(C422,PRESTAMOS!$BM$1:$BS$10000,4,0),0)</f>
        <v>0</v>
      </c>
      <c r="AA422" s="189">
        <f>IFERROR(VLOOKUP(C422,AHORRO!$P$1:$S$10000,3,0),0)</f>
        <v>0</v>
      </c>
    </row>
    <row r="423" spans="1:27" x14ac:dyDescent="0.2">
      <c r="D423" s="189">
        <f>IFERROR(VLOOKUP(C423,AHORRO!$F$1:$I$10000,3,0),0)</f>
        <v>0</v>
      </c>
      <c r="E423" s="189">
        <f>IFERROR(VLOOKUP(C423,AHORRO!$A$1:$D$10000,3,0),0)</f>
        <v>0</v>
      </c>
      <c r="F423" s="189">
        <f>IFERROR(VLOOKUP(C423,AHORRO!$K$1:$N$10000,3,0),0)</f>
        <v>0</v>
      </c>
      <c r="G423" s="189">
        <f>IFERROR(VLOOKUP($C423,PRESTAMOS!$A$1:$C$10000,3,0),0)</f>
        <v>0</v>
      </c>
      <c r="H423" s="189">
        <f>IFERROR(VLOOKUP(C423,PRESTAMOS!$I$1:$K$10000,3,0),0)</f>
        <v>0</v>
      </c>
      <c r="I423" s="190">
        <f>IFERROR(VLOOKUP(C423,PRESTAMOS!$A$1:$G$10000,7,0),0)</f>
        <v>0</v>
      </c>
      <c r="J423" s="190">
        <f>IFERROR(VLOOKUP(C423,PRESTAMOS!$A$1:$G$10000,4,0),0)</f>
        <v>0</v>
      </c>
      <c r="K423" s="189">
        <f>IFERROR(VLOOKUP(C423,PRESTAMOS!$Q$1:$W$10000,3,0),0)</f>
        <v>0</v>
      </c>
      <c r="L423" s="189">
        <f>IFERROR(VLOOKUP(C423,PRESTAMOS!$Y$1:$AE$10000,3,0),0)</f>
        <v>0</v>
      </c>
      <c r="M423" s="190">
        <f>IFERROR(VLOOKUP(C423,PRESTAMOS!$Y$1:$AE$10000,7,0),0)</f>
        <v>0</v>
      </c>
      <c r="N423" s="190">
        <f>IFERROR(VLOOKUP(C423,PRESTAMOS!$Q$1:$T$10000,4,0),0)</f>
        <v>0</v>
      </c>
      <c r="O423" s="189">
        <f>IFERROR(VLOOKUP(C423,PRESTAMOS!$AG$1:$AM$10000,3,0),0)</f>
        <v>0</v>
      </c>
      <c r="P423" s="189">
        <f>IFERROR(VLOOKUP(C423,PRESTAMOS!$AO$1:$AU$10000,3,0),0)</f>
        <v>0</v>
      </c>
      <c r="Q423" s="190">
        <f>IFERROR(VLOOKUP(C423,PRESTAMOS!$AO$1:$AU$10000,7,0),0)</f>
        <v>0</v>
      </c>
      <c r="R423" s="190">
        <f>IFERROR(VLOOKUP(C423,PRESTAMOS!$AG$1:$AM$10000,4,0),0)</f>
        <v>0</v>
      </c>
      <c r="S423" s="189">
        <f>IFERROR(VLOOKUP(C423,PRESTAMOS!$AW$1:$BC$10000,3,0),0)</f>
        <v>0</v>
      </c>
      <c r="T423" s="189">
        <f>IFERROR(VLOOKUP(C423,PRESTAMOS!$BE$1:$BK$10000,3,0),0)</f>
        <v>0</v>
      </c>
      <c r="U423" s="188">
        <f>IFERROR(VLOOKUP(C423,PRESTAMOS!$BE$1:$BK$10000,7,0),0)</f>
        <v>0</v>
      </c>
      <c r="V423" s="190">
        <f>IFERROR(VLOOKUP(C423,PRESTAMOS!$AW$1:$BC$10000,4,0),0)</f>
        <v>0</v>
      </c>
      <c r="W423" s="189">
        <f>IFERROR(VLOOKUP(C423,PRESTAMOS!$BM$1:$BS$10000,3,0),0)</f>
        <v>0</v>
      </c>
      <c r="X423" s="189">
        <f>IFERROR(VLOOKUP(C423,PRESTAMOS!$BU$1:$CA$10000,3,0),0)</f>
        <v>0</v>
      </c>
      <c r="Y423" s="190">
        <f>IFERROR(VLOOKUP(C423,PRESTAMOS!$BU$1:$CA$10000,7,0),0)</f>
        <v>0</v>
      </c>
      <c r="Z423" s="190">
        <f>IFERROR(VLOOKUP(C423,PRESTAMOS!$BM$1:$BS$10000,4,0),0)</f>
        <v>0</v>
      </c>
      <c r="AA423" s="189">
        <f>IFERROR(VLOOKUP(C423,AHORRO!$P$1:$S$10000,3,0),0)</f>
        <v>0</v>
      </c>
    </row>
    <row r="424" spans="1:27" x14ac:dyDescent="0.2">
      <c r="D424" s="189">
        <f>IFERROR(VLOOKUP(C424,AHORRO!$F$1:$I$10000,3,0),0)</f>
        <v>0</v>
      </c>
      <c r="E424" s="189">
        <f>IFERROR(VLOOKUP(C424,AHORRO!$A$1:$D$10000,3,0),0)</f>
        <v>0</v>
      </c>
      <c r="F424" s="189">
        <f>IFERROR(VLOOKUP(C424,AHORRO!$K$1:$N$10000,3,0),0)</f>
        <v>0</v>
      </c>
      <c r="G424" s="189">
        <f>IFERROR(VLOOKUP($C424,PRESTAMOS!$A$1:$C$10000,3,0),0)</f>
        <v>0</v>
      </c>
      <c r="H424" s="189">
        <f>IFERROR(VLOOKUP(C424,PRESTAMOS!$I$1:$K$10000,3,0),0)</f>
        <v>0</v>
      </c>
      <c r="I424" s="190">
        <f>IFERROR(VLOOKUP(C424,PRESTAMOS!$A$1:$G$10000,7,0),0)</f>
        <v>0</v>
      </c>
      <c r="J424" s="190">
        <f>IFERROR(VLOOKUP(C424,PRESTAMOS!$A$1:$G$10000,4,0),0)</f>
        <v>0</v>
      </c>
      <c r="K424" s="189">
        <f>IFERROR(VLOOKUP(C424,PRESTAMOS!$Q$1:$W$10000,3,0),0)</f>
        <v>0</v>
      </c>
      <c r="L424" s="189">
        <f>IFERROR(VLOOKUP(C424,PRESTAMOS!$Y$1:$AE$10000,3,0),0)</f>
        <v>0</v>
      </c>
      <c r="M424" s="190">
        <f>IFERROR(VLOOKUP(C424,PRESTAMOS!$Y$1:$AE$10000,7,0),0)</f>
        <v>0</v>
      </c>
      <c r="N424" s="190">
        <f>IFERROR(VLOOKUP(C424,PRESTAMOS!$Q$1:$T$10000,4,0),0)</f>
        <v>0</v>
      </c>
      <c r="O424" s="189">
        <f>IFERROR(VLOOKUP(C424,PRESTAMOS!$AG$1:$AM$10000,3,0),0)</f>
        <v>0</v>
      </c>
      <c r="P424" s="189">
        <f>IFERROR(VLOOKUP(C424,PRESTAMOS!$AO$1:$AU$10000,3,0),0)</f>
        <v>0</v>
      </c>
      <c r="Q424" s="190">
        <f>IFERROR(VLOOKUP(C424,PRESTAMOS!$AO$1:$AU$10000,7,0),0)</f>
        <v>0</v>
      </c>
      <c r="R424" s="190">
        <f>IFERROR(VLOOKUP(C424,PRESTAMOS!$AG$1:$AM$10000,4,0),0)</f>
        <v>0</v>
      </c>
      <c r="S424" s="189">
        <f>IFERROR(VLOOKUP(C424,PRESTAMOS!$AW$1:$BC$10000,3,0),0)</f>
        <v>0</v>
      </c>
      <c r="T424" s="189">
        <f>IFERROR(VLOOKUP(C424,PRESTAMOS!$BE$1:$BK$10000,3,0),0)</f>
        <v>0</v>
      </c>
      <c r="U424" s="188">
        <f>IFERROR(VLOOKUP(C424,PRESTAMOS!$BE$1:$BK$10000,7,0),0)</f>
        <v>0</v>
      </c>
      <c r="V424" s="190">
        <f>IFERROR(VLOOKUP(C424,PRESTAMOS!$AW$1:$BC$10000,4,0),0)</f>
        <v>0</v>
      </c>
      <c r="W424" s="189">
        <f>IFERROR(VLOOKUP(C424,PRESTAMOS!$BM$1:$BS$10000,3,0),0)</f>
        <v>0</v>
      </c>
      <c r="X424" s="189">
        <f>IFERROR(VLOOKUP(C424,PRESTAMOS!$BU$1:$CA$10000,3,0),0)</f>
        <v>0</v>
      </c>
      <c r="Y424" s="190">
        <f>IFERROR(VLOOKUP(C424,PRESTAMOS!$BU$1:$CA$10000,7,0),0)</f>
        <v>0</v>
      </c>
      <c r="Z424" s="190">
        <f>IFERROR(VLOOKUP(C424,PRESTAMOS!$BM$1:$BS$10000,4,0),0)</f>
        <v>0</v>
      </c>
      <c r="AA424" s="189">
        <f>IFERROR(VLOOKUP(C424,AHORRO!$P$1:$S$10000,3,0),0)</f>
        <v>0</v>
      </c>
    </row>
    <row r="425" spans="1:27" x14ac:dyDescent="0.2">
      <c r="D425" s="189">
        <f>IFERROR(VLOOKUP(C425,AHORRO!$F$1:$I$10000,3,0),0)</f>
        <v>0</v>
      </c>
      <c r="E425" s="189">
        <f>IFERROR(VLOOKUP(C425,AHORRO!$A$1:$D$10000,3,0),0)</f>
        <v>0</v>
      </c>
      <c r="F425" s="189">
        <f>IFERROR(VLOOKUP(C425,AHORRO!$K$1:$N$10000,3,0),0)</f>
        <v>0</v>
      </c>
      <c r="G425" s="189">
        <f>IFERROR(VLOOKUP($C425,PRESTAMOS!$A$1:$C$10000,3,0),0)</f>
        <v>0</v>
      </c>
      <c r="H425" s="189">
        <f>IFERROR(VLOOKUP(C425,PRESTAMOS!$I$1:$K$10000,3,0),0)</f>
        <v>0</v>
      </c>
      <c r="I425" s="190">
        <f>IFERROR(VLOOKUP(C425,PRESTAMOS!$A$1:$G$10000,7,0),0)</f>
        <v>0</v>
      </c>
      <c r="J425" s="190">
        <f>IFERROR(VLOOKUP(C425,PRESTAMOS!$A$1:$G$10000,4,0),0)</f>
        <v>0</v>
      </c>
      <c r="K425" s="189">
        <f>IFERROR(VLOOKUP(C425,PRESTAMOS!$Q$1:$W$10000,3,0),0)</f>
        <v>0</v>
      </c>
      <c r="L425" s="189">
        <f>IFERROR(VLOOKUP(C425,PRESTAMOS!$Y$1:$AE$10000,3,0),0)</f>
        <v>0</v>
      </c>
      <c r="M425" s="190">
        <f>IFERROR(VLOOKUP(C425,PRESTAMOS!$Y$1:$AE$10000,7,0),0)</f>
        <v>0</v>
      </c>
      <c r="N425" s="190">
        <f>IFERROR(VLOOKUP(C425,PRESTAMOS!$Q$1:$T$10000,4,0),0)</f>
        <v>0</v>
      </c>
      <c r="O425" s="189">
        <f>IFERROR(VLOOKUP(C425,PRESTAMOS!$AG$1:$AM$10000,3,0),0)</f>
        <v>0</v>
      </c>
      <c r="P425" s="189">
        <f>IFERROR(VLOOKUP(C425,PRESTAMOS!$AO$1:$AU$10000,3,0),0)</f>
        <v>0</v>
      </c>
      <c r="Q425" s="190">
        <f>IFERROR(VLOOKUP(C425,PRESTAMOS!$AO$1:$AU$10000,7,0),0)</f>
        <v>0</v>
      </c>
      <c r="R425" s="190">
        <f>IFERROR(VLOOKUP(C425,PRESTAMOS!$AG$1:$AM$10000,4,0),0)</f>
        <v>0</v>
      </c>
      <c r="S425" s="189">
        <f>IFERROR(VLOOKUP(C425,PRESTAMOS!$AW$1:$BC$10000,3,0),0)</f>
        <v>0</v>
      </c>
      <c r="T425" s="189">
        <f>IFERROR(VLOOKUP(C425,PRESTAMOS!$BE$1:$BK$10000,3,0),0)</f>
        <v>0</v>
      </c>
      <c r="U425" s="188">
        <f>IFERROR(VLOOKUP(C425,PRESTAMOS!$BE$1:$BK$10000,7,0),0)</f>
        <v>0</v>
      </c>
      <c r="V425" s="190">
        <f>IFERROR(VLOOKUP(C425,PRESTAMOS!$AW$1:$BC$10000,4,0),0)</f>
        <v>0</v>
      </c>
      <c r="W425" s="189">
        <f>IFERROR(VLOOKUP(C425,PRESTAMOS!$BM$1:$BS$10000,3,0),0)</f>
        <v>0</v>
      </c>
      <c r="X425" s="189">
        <f>IFERROR(VLOOKUP(C425,PRESTAMOS!$BU$1:$CA$10000,3,0),0)</f>
        <v>0</v>
      </c>
      <c r="Y425" s="190">
        <f>IFERROR(VLOOKUP(C425,PRESTAMOS!$BU$1:$CA$10000,7,0),0)</f>
        <v>0</v>
      </c>
      <c r="Z425" s="190">
        <f>IFERROR(VLOOKUP(C425,PRESTAMOS!$BM$1:$BS$10000,4,0),0)</f>
        <v>0</v>
      </c>
      <c r="AA425" s="189">
        <f>IFERROR(VLOOKUP(C425,AHORRO!$P$1:$S$10000,3,0),0)</f>
        <v>0</v>
      </c>
    </row>
    <row r="426" spans="1:27" x14ac:dyDescent="0.2">
      <c r="D426" s="189">
        <f>IFERROR(VLOOKUP(C426,AHORRO!$F$1:$I$10000,3,0),0)</f>
        <v>0</v>
      </c>
      <c r="E426" s="189">
        <f>IFERROR(VLOOKUP(C426,AHORRO!$A$1:$D$10000,3,0),0)</f>
        <v>0</v>
      </c>
      <c r="F426" s="189">
        <f>IFERROR(VLOOKUP(C426,AHORRO!$K$1:$N$10000,3,0),0)</f>
        <v>0</v>
      </c>
      <c r="G426" s="189">
        <f>IFERROR(VLOOKUP($C426,PRESTAMOS!$A$1:$C$10000,3,0),0)</f>
        <v>0</v>
      </c>
      <c r="H426" s="189">
        <f>IFERROR(VLOOKUP(C426,PRESTAMOS!$I$1:$K$10000,3,0),0)</f>
        <v>0</v>
      </c>
      <c r="I426" s="190">
        <f>IFERROR(VLOOKUP(C426,PRESTAMOS!$A$1:$G$10000,7,0),0)</f>
        <v>0</v>
      </c>
      <c r="J426" s="190">
        <f>IFERROR(VLOOKUP(C426,PRESTAMOS!$A$1:$G$10000,4,0),0)</f>
        <v>0</v>
      </c>
      <c r="K426" s="189">
        <f>IFERROR(VLOOKUP(C426,PRESTAMOS!$Q$1:$W$10000,3,0),0)</f>
        <v>0</v>
      </c>
      <c r="L426" s="189">
        <f>IFERROR(VLOOKUP(C426,PRESTAMOS!$Y$1:$AE$10000,3,0),0)</f>
        <v>0</v>
      </c>
      <c r="M426" s="190">
        <f>IFERROR(VLOOKUP(C426,PRESTAMOS!$Y$1:$AE$10000,7,0),0)</f>
        <v>0</v>
      </c>
      <c r="N426" s="190">
        <f>IFERROR(VLOOKUP(C426,PRESTAMOS!$Q$1:$T$10000,4,0),0)</f>
        <v>0</v>
      </c>
      <c r="O426" s="189">
        <f>IFERROR(VLOOKUP(C426,PRESTAMOS!$AG$1:$AM$10000,3,0),0)</f>
        <v>0</v>
      </c>
      <c r="P426" s="189">
        <f>IFERROR(VLOOKUP(C426,PRESTAMOS!$AO$1:$AU$10000,3,0),0)</f>
        <v>0</v>
      </c>
      <c r="Q426" s="190">
        <f>IFERROR(VLOOKUP(C426,PRESTAMOS!$AO$1:$AU$10000,7,0),0)</f>
        <v>0</v>
      </c>
      <c r="R426" s="190">
        <f>IFERROR(VLOOKUP(C426,PRESTAMOS!$AG$1:$AM$10000,4,0),0)</f>
        <v>0</v>
      </c>
      <c r="S426" s="189">
        <f>IFERROR(VLOOKUP(C426,PRESTAMOS!$AW$1:$BC$10000,3,0),0)</f>
        <v>0</v>
      </c>
      <c r="T426" s="189">
        <f>IFERROR(VLOOKUP(C426,PRESTAMOS!$BE$1:$BK$10000,3,0),0)</f>
        <v>0</v>
      </c>
      <c r="U426" s="188">
        <f>IFERROR(VLOOKUP(C426,PRESTAMOS!$BE$1:$BK$10000,7,0),0)</f>
        <v>0</v>
      </c>
      <c r="V426" s="190">
        <f>IFERROR(VLOOKUP(C426,PRESTAMOS!$AW$1:$BC$10000,4,0),0)</f>
        <v>0</v>
      </c>
      <c r="W426" s="189">
        <f>IFERROR(VLOOKUP(C426,PRESTAMOS!$BM$1:$BS$10000,3,0),0)</f>
        <v>0</v>
      </c>
      <c r="X426" s="189">
        <f>IFERROR(VLOOKUP(C426,PRESTAMOS!$BU$1:$CA$10000,3,0),0)</f>
        <v>0</v>
      </c>
      <c r="Y426" s="190">
        <f>IFERROR(VLOOKUP(C426,PRESTAMOS!$BU$1:$CA$10000,7,0),0)</f>
        <v>0</v>
      </c>
      <c r="Z426" s="190">
        <f>IFERROR(VLOOKUP(C426,PRESTAMOS!$BM$1:$BS$10000,4,0),0)</f>
        <v>0</v>
      </c>
      <c r="AA426" s="189">
        <f>IFERROR(VLOOKUP(C426,AHORRO!$P$1:$S$10000,3,0),0)</f>
        <v>0</v>
      </c>
    </row>
    <row r="427" spans="1:27" x14ac:dyDescent="0.2">
      <c r="D427" s="189">
        <f>IFERROR(VLOOKUP(C427,AHORRO!$F$1:$I$10000,3,0),0)</f>
        <v>0</v>
      </c>
      <c r="E427" s="189">
        <f>IFERROR(VLOOKUP(C427,AHORRO!$A$1:$D$10000,3,0),0)</f>
        <v>0</v>
      </c>
      <c r="F427" s="189">
        <f>IFERROR(VLOOKUP(C427,AHORRO!$K$1:$N$10000,3,0),0)</f>
        <v>0</v>
      </c>
      <c r="G427" s="189">
        <f>IFERROR(VLOOKUP($C427,PRESTAMOS!$A$1:$C$10000,3,0),0)</f>
        <v>0</v>
      </c>
      <c r="H427" s="189">
        <f>IFERROR(VLOOKUP(C427,PRESTAMOS!$I$1:$K$10000,3,0),0)</f>
        <v>0</v>
      </c>
      <c r="I427" s="190">
        <f>IFERROR(VLOOKUP(C427,PRESTAMOS!$A$1:$G$10000,7,0),0)</f>
        <v>0</v>
      </c>
      <c r="J427" s="190">
        <f>IFERROR(VLOOKUP(C427,PRESTAMOS!$A$1:$G$10000,4,0),0)</f>
        <v>0</v>
      </c>
      <c r="K427" s="189">
        <f>IFERROR(VLOOKUP(C427,PRESTAMOS!$Q$1:$W$10000,3,0),0)</f>
        <v>0</v>
      </c>
      <c r="L427" s="189">
        <f>IFERROR(VLOOKUP(C427,PRESTAMOS!$Y$1:$AE$10000,3,0),0)</f>
        <v>0</v>
      </c>
      <c r="M427" s="190">
        <f>IFERROR(VLOOKUP(C427,PRESTAMOS!$Y$1:$AE$10000,7,0),0)</f>
        <v>0</v>
      </c>
      <c r="N427" s="190">
        <f>IFERROR(VLOOKUP(C427,PRESTAMOS!$Q$1:$T$10000,4,0),0)</f>
        <v>0</v>
      </c>
      <c r="O427" s="189">
        <f>IFERROR(VLOOKUP(C427,PRESTAMOS!$AG$1:$AM$10000,3,0),0)</f>
        <v>0</v>
      </c>
      <c r="P427" s="189">
        <f>IFERROR(VLOOKUP(C427,PRESTAMOS!$AO$1:$AU$10000,3,0),0)</f>
        <v>0</v>
      </c>
      <c r="Q427" s="190">
        <f>IFERROR(VLOOKUP(C427,PRESTAMOS!$AO$1:$AU$10000,7,0),0)</f>
        <v>0</v>
      </c>
      <c r="R427" s="190">
        <f>IFERROR(VLOOKUP(C427,PRESTAMOS!$AG$1:$AM$10000,4,0),0)</f>
        <v>0</v>
      </c>
      <c r="S427" s="189">
        <f>IFERROR(VLOOKUP(C427,PRESTAMOS!$AW$1:$BC$10000,3,0),0)</f>
        <v>0</v>
      </c>
      <c r="T427" s="189">
        <f>IFERROR(VLOOKUP(C427,PRESTAMOS!$BE$1:$BK$10000,3,0),0)</f>
        <v>0</v>
      </c>
      <c r="U427" s="188">
        <f>IFERROR(VLOOKUP(C427,PRESTAMOS!$BE$1:$BK$10000,7,0),0)</f>
        <v>0</v>
      </c>
      <c r="V427" s="190">
        <f>IFERROR(VLOOKUP(C427,PRESTAMOS!$AW$1:$BC$10000,4,0),0)</f>
        <v>0</v>
      </c>
      <c r="W427" s="189">
        <f>IFERROR(VLOOKUP(C427,PRESTAMOS!$BM$1:$BS$10000,3,0),0)</f>
        <v>0</v>
      </c>
      <c r="X427" s="189">
        <f>IFERROR(VLOOKUP(C427,PRESTAMOS!$BU$1:$CA$10000,3,0),0)</f>
        <v>0</v>
      </c>
      <c r="Y427" s="190">
        <f>IFERROR(VLOOKUP(C427,PRESTAMOS!$BU$1:$CA$10000,7,0),0)</f>
        <v>0</v>
      </c>
      <c r="Z427" s="190">
        <f>IFERROR(VLOOKUP(C427,PRESTAMOS!$BM$1:$BS$10000,4,0),0)</f>
        <v>0</v>
      </c>
      <c r="AA427" s="189">
        <f>IFERROR(VLOOKUP(C427,AHORRO!$P$1:$S$10000,3,0),0)</f>
        <v>0</v>
      </c>
    </row>
    <row r="428" spans="1:27" x14ac:dyDescent="0.2">
      <c r="D428" s="189">
        <f>IFERROR(VLOOKUP(C428,AHORRO!$F$1:$I$10000,3,0),0)</f>
        <v>0</v>
      </c>
      <c r="E428" s="189">
        <f>IFERROR(VLOOKUP(C428,AHORRO!$A$1:$D$10000,3,0),0)</f>
        <v>0</v>
      </c>
      <c r="F428" s="189">
        <f>IFERROR(VLOOKUP(C428,AHORRO!$K$1:$N$10000,3,0),0)</f>
        <v>0</v>
      </c>
      <c r="G428" s="189">
        <f>IFERROR(VLOOKUP($C428,PRESTAMOS!$A$1:$C$10000,3,0),0)</f>
        <v>0</v>
      </c>
      <c r="H428" s="189">
        <f>IFERROR(VLOOKUP(C428,PRESTAMOS!$I$1:$K$10000,3,0),0)</f>
        <v>0</v>
      </c>
      <c r="I428" s="190">
        <f>IFERROR(VLOOKUP(C428,PRESTAMOS!$A$1:$G$10000,7,0),0)</f>
        <v>0</v>
      </c>
      <c r="J428" s="190">
        <f>IFERROR(VLOOKUP(C428,PRESTAMOS!$A$1:$G$10000,4,0),0)</f>
        <v>0</v>
      </c>
      <c r="K428" s="189">
        <f>IFERROR(VLOOKUP(C428,PRESTAMOS!$Q$1:$W$10000,3,0),0)</f>
        <v>0</v>
      </c>
      <c r="L428" s="189">
        <f>IFERROR(VLOOKUP(C428,PRESTAMOS!$Y$1:$AE$10000,3,0),0)</f>
        <v>0</v>
      </c>
      <c r="M428" s="190">
        <f>IFERROR(VLOOKUP(C428,PRESTAMOS!$Y$1:$AE$10000,7,0),0)</f>
        <v>0</v>
      </c>
      <c r="N428" s="190">
        <f>IFERROR(VLOOKUP(C428,PRESTAMOS!$Q$1:$T$10000,4,0),0)</f>
        <v>0</v>
      </c>
      <c r="O428" s="189">
        <f>IFERROR(VLOOKUP(C428,PRESTAMOS!$AG$1:$AM$10000,3,0),0)</f>
        <v>0</v>
      </c>
      <c r="P428" s="189">
        <f>IFERROR(VLOOKUP(C428,PRESTAMOS!$AO$1:$AU$10000,3,0),0)</f>
        <v>0</v>
      </c>
      <c r="Q428" s="190">
        <f>IFERROR(VLOOKUP(C428,PRESTAMOS!$AO$1:$AU$10000,7,0),0)</f>
        <v>0</v>
      </c>
      <c r="R428" s="190">
        <f>IFERROR(VLOOKUP(C428,PRESTAMOS!$AG$1:$AM$10000,4,0),0)</f>
        <v>0</v>
      </c>
      <c r="S428" s="189">
        <f>IFERROR(VLOOKUP(C428,PRESTAMOS!$AW$1:$BC$10000,3,0),0)</f>
        <v>0</v>
      </c>
      <c r="T428" s="189">
        <f>IFERROR(VLOOKUP(C428,PRESTAMOS!$BE$1:$BK$10000,3,0),0)</f>
        <v>0</v>
      </c>
      <c r="U428" s="188">
        <f>IFERROR(VLOOKUP(C428,PRESTAMOS!$BE$1:$BK$10000,7,0),0)</f>
        <v>0</v>
      </c>
      <c r="V428" s="190">
        <f>IFERROR(VLOOKUP(C428,PRESTAMOS!$AW$1:$BC$10000,4,0),0)</f>
        <v>0</v>
      </c>
      <c r="W428" s="189">
        <f>IFERROR(VLOOKUP(C428,PRESTAMOS!$BM$1:$BS$10000,3,0),0)</f>
        <v>0</v>
      </c>
      <c r="X428" s="189">
        <f>IFERROR(VLOOKUP(C428,PRESTAMOS!$BU$1:$CA$10000,3,0),0)</f>
        <v>0</v>
      </c>
      <c r="Y428" s="190">
        <f>IFERROR(VLOOKUP(C428,PRESTAMOS!$BU$1:$CA$10000,7,0),0)</f>
        <v>0</v>
      </c>
      <c r="Z428" s="190">
        <f>IFERROR(VLOOKUP(C428,PRESTAMOS!$BM$1:$BS$10000,4,0),0)</f>
        <v>0</v>
      </c>
      <c r="AA428" s="189">
        <f>IFERROR(VLOOKUP(C428,AHORRO!$P$1:$S$10000,3,0),0)</f>
        <v>0</v>
      </c>
    </row>
    <row r="429" spans="1:27" x14ac:dyDescent="0.2">
      <c r="D429" s="189">
        <f>IFERROR(VLOOKUP(C429,AHORRO!$F$1:$I$10000,3,0),0)</f>
        <v>0</v>
      </c>
      <c r="E429" s="189">
        <f>IFERROR(VLOOKUP(C429,AHORRO!$A$1:$D$10000,3,0),0)</f>
        <v>0</v>
      </c>
      <c r="F429" s="189">
        <f>IFERROR(VLOOKUP(C429,AHORRO!$K$1:$N$10000,3,0),0)</f>
        <v>0</v>
      </c>
      <c r="G429" s="189">
        <f>IFERROR(VLOOKUP($C429,PRESTAMOS!$A$1:$C$10000,3,0),0)</f>
        <v>0</v>
      </c>
      <c r="H429" s="189">
        <f>IFERROR(VLOOKUP(C429,PRESTAMOS!$I$1:$K$10000,3,0),0)</f>
        <v>0</v>
      </c>
      <c r="I429" s="190">
        <f>IFERROR(VLOOKUP(C429,PRESTAMOS!$A$1:$G$10000,7,0),0)</f>
        <v>0</v>
      </c>
      <c r="J429" s="190">
        <f>IFERROR(VLOOKUP(C429,PRESTAMOS!$A$1:$G$10000,4,0),0)</f>
        <v>0</v>
      </c>
      <c r="K429" s="189">
        <f>IFERROR(VLOOKUP(C429,PRESTAMOS!$Q$1:$W$10000,3,0),0)</f>
        <v>0</v>
      </c>
      <c r="L429" s="189">
        <f>IFERROR(VLOOKUP(C429,PRESTAMOS!$Y$1:$AE$10000,3,0),0)</f>
        <v>0</v>
      </c>
      <c r="M429" s="190">
        <f>IFERROR(VLOOKUP(C429,PRESTAMOS!$Y$1:$AE$10000,7,0),0)</f>
        <v>0</v>
      </c>
      <c r="N429" s="190">
        <f>IFERROR(VLOOKUP(C429,PRESTAMOS!$Q$1:$T$10000,4,0),0)</f>
        <v>0</v>
      </c>
      <c r="O429" s="189">
        <f>IFERROR(VLOOKUP(C429,PRESTAMOS!$AG$1:$AM$10000,3,0),0)</f>
        <v>0</v>
      </c>
      <c r="P429" s="189">
        <f>IFERROR(VLOOKUP(C429,PRESTAMOS!$AO$1:$AU$10000,3,0),0)</f>
        <v>0</v>
      </c>
      <c r="Q429" s="190">
        <f>IFERROR(VLOOKUP(C429,PRESTAMOS!$AO$1:$AU$10000,7,0),0)</f>
        <v>0</v>
      </c>
      <c r="R429" s="190">
        <f>IFERROR(VLOOKUP(C429,PRESTAMOS!$AG$1:$AM$10000,4,0),0)</f>
        <v>0</v>
      </c>
      <c r="S429" s="189">
        <f>IFERROR(VLOOKUP(C429,PRESTAMOS!$AW$1:$BC$10000,3,0),0)</f>
        <v>0</v>
      </c>
      <c r="T429" s="189">
        <f>IFERROR(VLOOKUP(C429,PRESTAMOS!$BE$1:$BK$10000,3,0),0)</f>
        <v>0</v>
      </c>
      <c r="U429" s="188">
        <f>IFERROR(VLOOKUP(C429,PRESTAMOS!$BE$1:$BK$10000,7,0),0)</f>
        <v>0</v>
      </c>
      <c r="V429" s="190">
        <f>IFERROR(VLOOKUP(C429,PRESTAMOS!$AW$1:$BC$10000,4,0),0)</f>
        <v>0</v>
      </c>
      <c r="W429" s="189">
        <f>IFERROR(VLOOKUP(C429,PRESTAMOS!$BM$1:$BS$10000,3,0),0)</f>
        <v>0</v>
      </c>
      <c r="X429" s="189">
        <f>IFERROR(VLOOKUP(C429,PRESTAMOS!$BU$1:$CA$10000,3,0),0)</f>
        <v>0</v>
      </c>
      <c r="Y429" s="190">
        <f>IFERROR(VLOOKUP(C429,PRESTAMOS!$BU$1:$CA$10000,7,0),0)</f>
        <v>0</v>
      </c>
      <c r="Z429" s="190">
        <f>IFERROR(VLOOKUP(C429,PRESTAMOS!$BM$1:$BS$10000,4,0),0)</f>
        <v>0</v>
      </c>
      <c r="AA429" s="189">
        <f>IFERROR(VLOOKUP(C429,AHORRO!$P$1:$S$10000,3,0),0)</f>
        <v>0</v>
      </c>
    </row>
    <row r="430" spans="1:27" x14ac:dyDescent="0.2">
      <c r="D430" s="189">
        <f>IFERROR(VLOOKUP(C430,AHORRO!$F$1:$I$10000,3,0),0)</f>
        <v>0</v>
      </c>
      <c r="E430" s="189">
        <f>IFERROR(VLOOKUP(C430,AHORRO!$A$1:$D$10000,3,0),0)</f>
        <v>0</v>
      </c>
      <c r="F430" s="189">
        <f>IFERROR(VLOOKUP(C430,AHORRO!$K$1:$N$10000,3,0),0)</f>
        <v>0</v>
      </c>
      <c r="G430" s="189">
        <f>IFERROR(VLOOKUP($C430,PRESTAMOS!$A$1:$C$10000,3,0),0)</f>
        <v>0</v>
      </c>
      <c r="H430" s="189">
        <f>IFERROR(VLOOKUP(C430,PRESTAMOS!$I$1:$K$10000,3,0),0)</f>
        <v>0</v>
      </c>
      <c r="I430" s="190">
        <f>IFERROR(VLOOKUP(C430,PRESTAMOS!$A$1:$G$10000,7,0),0)</f>
        <v>0</v>
      </c>
      <c r="J430" s="190">
        <f>IFERROR(VLOOKUP(C430,PRESTAMOS!$A$1:$G$10000,4,0),0)</f>
        <v>0</v>
      </c>
      <c r="K430" s="189">
        <f>IFERROR(VLOOKUP(C430,PRESTAMOS!$Q$1:$W$10000,3,0),0)</f>
        <v>0</v>
      </c>
      <c r="L430" s="189">
        <f>IFERROR(VLOOKUP(C430,PRESTAMOS!$Y$1:$AE$10000,3,0),0)</f>
        <v>0</v>
      </c>
      <c r="M430" s="190">
        <f>IFERROR(VLOOKUP(C430,PRESTAMOS!$Y$1:$AE$10000,7,0),0)</f>
        <v>0</v>
      </c>
      <c r="N430" s="190">
        <f>IFERROR(VLOOKUP(C430,PRESTAMOS!$Q$1:$T$10000,4,0),0)</f>
        <v>0</v>
      </c>
      <c r="O430" s="189">
        <f>IFERROR(VLOOKUP(C430,PRESTAMOS!$AG$1:$AM$10000,3,0),0)</f>
        <v>0</v>
      </c>
      <c r="P430" s="189">
        <f>IFERROR(VLOOKUP(C430,PRESTAMOS!$AO$1:$AU$10000,3,0),0)</f>
        <v>0</v>
      </c>
      <c r="Q430" s="190">
        <f>IFERROR(VLOOKUP(C430,PRESTAMOS!$AO$1:$AU$10000,7,0),0)</f>
        <v>0</v>
      </c>
      <c r="R430" s="190">
        <f>IFERROR(VLOOKUP(C430,PRESTAMOS!$AG$1:$AM$10000,4,0),0)</f>
        <v>0</v>
      </c>
      <c r="S430" s="189">
        <f>IFERROR(VLOOKUP(C430,PRESTAMOS!$AW$1:$BC$10000,3,0),0)</f>
        <v>0</v>
      </c>
      <c r="T430" s="189">
        <f>IFERROR(VLOOKUP(C430,PRESTAMOS!$BE$1:$BK$10000,3,0),0)</f>
        <v>0</v>
      </c>
      <c r="U430" s="188">
        <f>IFERROR(VLOOKUP(C430,PRESTAMOS!$BE$1:$BK$10000,7,0),0)</f>
        <v>0</v>
      </c>
      <c r="V430" s="190">
        <f>IFERROR(VLOOKUP(C430,PRESTAMOS!$AW$1:$BC$10000,4,0),0)</f>
        <v>0</v>
      </c>
      <c r="W430" s="189">
        <f>IFERROR(VLOOKUP(C430,PRESTAMOS!$BM$1:$BS$10000,3,0),0)</f>
        <v>0</v>
      </c>
      <c r="X430" s="189">
        <f>IFERROR(VLOOKUP(C430,PRESTAMOS!$BU$1:$CA$10000,3,0),0)</f>
        <v>0</v>
      </c>
      <c r="Y430" s="190">
        <f>IFERROR(VLOOKUP(C430,PRESTAMOS!$BU$1:$CA$10000,7,0),0)</f>
        <v>0</v>
      </c>
      <c r="Z430" s="190">
        <f>IFERROR(VLOOKUP(C430,PRESTAMOS!$BM$1:$BS$10000,4,0),0)</f>
        <v>0</v>
      </c>
      <c r="AA430" s="189">
        <f>IFERROR(VLOOKUP(C430,AHORRO!$P$1:$S$10000,3,0),0)</f>
        <v>0</v>
      </c>
    </row>
    <row r="431" spans="1:27" x14ac:dyDescent="0.2">
      <c r="D431" s="189">
        <f>IFERROR(VLOOKUP(C431,AHORRO!$F$1:$I$10000,3,0),0)</f>
        <v>0</v>
      </c>
      <c r="E431" s="189">
        <f>IFERROR(VLOOKUP(C431,AHORRO!$A$1:$D$10000,3,0),0)</f>
        <v>0</v>
      </c>
      <c r="F431" s="189">
        <f>IFERROR(VLOOKUP(C431,AHORRO!$K$1:$N$10000,3,0),0)</f>
        <v>0</v>
      </c>
      <c r="G431" s="189">
        <f>IFERROR(VLOOKUP($C431,PRESTAMOS!$A$1:$C$10000,3,0),0)</f>
        <v>0</v>
      </c>
      <c r="H431" s="189">
        <f>IFERROR(VLOOKUP(C431,PRESTAMOS!$I$1:$K$10000,3,0),0)</f>
        <v>0</v>
      </c>
      <c r="I431" s="190">
        <f>IFERROR(VLOOKUP(C431,PRESTAMOS!$A$1:$G$10000,7,0),0)</f>
        <v>0</v>
      </c>
      <c r="J431" s="190">
        <f>IFERROR(VLOOKUP(C431,PRESTAMOS!$A$1:$G$10000,4,0),0)</f>
        <v>0</v>
      </c>
      <c r="K431" s="189">
        <f>IFERROR(VLOOKUP(C431,PRESTAMOS!$Q$1:$W$10000,3,0),0)</f>
        <v>0</v>
      </c>
      <c r="L431" s="189">
        <f>IFERROR(VLOOKUP(C431,PRESTAMOS!$Y$1:$AE$10000,3,0),0)</f>
        <v>0</v>
      </c>
      <c r="M431" s="190">
        <f>IFERROR(VLOOKUP(C431,PRESTAMOS!$Y$1:$AE$10000,7,0),0)</f>
        <v>0</v>
      </c>
      <c r="N431" s="190">
        <f>IFERROR(VLOOKUP(C431,PRESTAMOS!$Q$1:$T$10000,4,0),0)</f>
        <v>0</v>
      </c>
      <c r="O431" s="189">
        <f>IFERROR(VLOOKUP(C431,PRESTAMOS!$AG$1:$AM$10000,3,0),0)</f>
        <v>0</v>
      </c>
      <c r="P431" s="189">
        <f>IFERROR(VLOOKUP(C431,PRESTAMOS!$AO$1:$AU$10000,3,0),0)</f>
        <v>0</v>
      </c>
      <c r="Q431" s="190">
        <f>IFERROR(VLOOKUP(C431,PRESTAMOS!$AO$1:$AU$10000,7,0),0)</f>
        <v>0</v>
      </c>
      <c r="R431" s="190">
        <f>IFERROR(VLOOKUP(C431,PRESTAMOS!$AG$1:$AM$10000,4,0),0)</f>
        <v>0</v>
      </c>
      <c r="S431" s="189">
        <f>IFERROR(VLOOKUP(C431,PRESTAMOS!$AW$1:$BC$10000,3,0),0)</f>
        <v>0</v>
      </c>
      <c r="T431" s="189">
        <f>IFERROR(VLOOKUP(C431,PRESTAMOS!$BE$1:$BK$10000,3,0),0)</f>
        <v>0</v>
      </c>
      <c r="U431" s="188">
        <f>IFERROR(VLOOKUP(C431,PRESTAMOS!$BE$1:$BK$10000,7,0),0)</f>
        <v>0</v>
      </c>
      <c r="V431" s="190">
        <f>IFERROR(VLOOKUP(C431,PRESTAMOS!$AW$1:$BC$10000,4,0),0)</f>
        <v>0</v>
      </c>
      <c r="W431" s="189">
        <f>IFERROR(VLOOKUP(C431,PRESTAMOS!$BM$1:$BS$10000,3,0),0)</f>
        <v>0</v>
      </c>
      <c r="X431" s="189">
        <f>IFERROR(VLOOKUP(C431,PRESTAMOS!$BU$1:$CA$10000,3,0),0)</f>
        <v>0</v>
      </c>
      <c r="Y431" s="190">
        <f>IFERROR(VLOOKUP(C431,PRESTAMOS!$BU$1:$CA$10000,7,0),0)</f>
        <v>0</v>
      </c>
      <c r="Z431" s="190">
        <f>IFERROR(VLOOKUP(C431,PRESTAMOS!$BM$1:$BS$10000,4,0),0)</f>
        <v>0</v>
      </c>
      <c r="AA431" s="189">
        <f>IFERROR(VLOOKUP(C431,AHORRO!$P$1:$S$10000,3,0),0)</f>
        <v>0</v>
      </c>
    </row>
    <row r="432" spans="1:27" x14ac:dyDescent="0.2">
      <c r="D432" s="189">
        <f>IFERROR(VLOOKUP(C432,AHORRO!$F$1:$I$10000,3,0),0)</f>
        <v>0</v>
      </c>
      <c r="E432" s="189">
        <f>IFERROR(VLOOKUP(C432,AHORRO!$A$1:$D$10000,3,0),0)</f>
        <v>0</v>
      </c>
      <c r="F432" s="189">
        <f>IFERROR(VLOOKUP(C432,AHORRO!$K$1:$N$10000,3,0),0)</f>
        <v>0</v>
      </c>
      <c r="G432" s="189">
        <f>IFERROR(VLOOKUP($C432,PRESTAMOS!$A$1:$C$10000,3,0),0)</f>
        <v>0</v>
      </c>
      <c r="H432" s="189">
        <f>IFERROR(VLOOKUP(C432,PRESTAMOS!$I$1:$K$10000,3,0),0)</f>
        <v>0</v>
      </c>
      <c r="I432" s="190">
        <f>IFERROR(VLOOKUP(C432,PRESTAMOS!$A$1:$G$10000,7,0),0)</f>
        <v>0</v>
      </c>
      <c r="J432" s="190">
        <f>IFERROR(VLOOKUP(C432,PRESTAMOS!$A$1:$G$10000,4,0),0)</f>
        <v>0</v>
      </c>
      <c r="K432" s="189">
        <f>IFERROR(VLOOKUP(C432,PRESTAMOS!$Q$1:$W$10000,3,0),0)</f>
        <v>0</v>
      </c>
      <c r="L432" s="189">
        <f>IFERROR(VLOOKUP(C432,PRESTAMOS!$Y$1:$AE$10000,3,0),0)</f>
        <v>0</v>
      </c>
      <c r="M432" s="190">
        <f>IFERROR(VLOOKUP(C432,PRESTAMOS!$Y$1:$AE$10000,7,0),0)</f>
        <v>0</v>
      </c>
      <c r="N432" s="190">
        <f>IFERROR(VLOOKUP(C432,PRESTAMOS!$Q$1:$T$10000,4,0),0)</f>
        <v>0</v>
      </c>
      <c r="O432" s="189">
        <f>IFERROR(VLOOKUP(C432,PRESTAMOS!$AG$1:$AM$10000,3,0),0)</f>
        <v>0</v>
      </c>
      <c r="P432" s="189">
        <f>IFERROR(VLOOKUP(C432,PRESTAMOS!$AO$1:$AU$10000,3,0),0)</f>
        <v>0</v>
      </c>
      <c r="Q432" s="190">
        <f>IFERROR(VLOOKUP(C432,PRESTAMOS!$AO$1:$AU$10000,7,0),0)</f>
        <v>0</v>
      </c>
      <c r="R432" s="190">
        <f>IFERROR(VLOOKUP(C432,PRESTAMOS!$AG$1:$AM$10000,4,0),0)</f>
        <v>0</v>
      </c>
      <c r="S432" s="189">
        <f>IFERROR(VLOOKUP(C432,PRESTAMOS!$AW$1:$BC$10000,3,0),0)</f>
        <v>0</v>
      </c>
      <c r="T432" s="189">
        <f>IFERROR(VLOOKUP(C432,PRESTAMOS!$BE$1:$BK$10000,3,0),0)</f>
        <v>0</v>
      </c>
      <c r="U432" s="188">
        <f>IFERROR(VLOOKUP(C432,PRESTAMOS!$BE$1:$BK$10000,7,0),0)</f>
        <v>0</v>
      </c>
      <c r="V432" s="190">
        <f>IFERROR(VLOOKUP(C432,PRESTAMOS!$AW$1:$BC$10000,4,0),0)</f>
        <v>0</v>
      </c>
      <c r="W432" s="189">
        <f>IFERROR(VLOOKUP(C432,PRESTAMOS!$BM$1:$BS$10000,3,0),0)</f>
        <v>0</v>
      </c>
      <c r="X432" s="189">
        <f>IFERROR(VLOOKUP(C432,PRESTAMOS!$BU$1:$CA$10000,3,0),0)</f>
        <v>0</v>
      </c>
      <c r="Y432" s="190">
        <f>IFERROR(VLOOKUP(C432,PRESTAMOS!$BU$1:$CA$10000,7,0),0)</f>
        <v>0</v>
      </c>
      <c r="Z432" s="190">
        <f>IFERROR(VLOOKUP(C432,PRESTAMOS!$BM$1:$BS$10000,4,0),0)</f>
        <v>0</v>
      </c>
      <c r="AA432" s="189">
        <f>IFERROR(VLOOKUP(C432,AHORRO!$P$1:$S$10000,3,0),0)</f>
        <v>0</v>
      </c>
    </row>
    <row r="433" spans="4:27" x14ac:dyDescent="0.2">
      <c r="D433" s="189">
        <f>IFERROR(VLOOKUP(C433,AHORRO!$F$1:$I$10000,3,0),0)</f>
        <v>0</v>
      </c>
      <c r="E433" s="189">
        <f>IFERROR(VLOOKUP(C433,AHORRO!$A$1:$D$10000,3,0),0)</f>
        <v>0</v>
      </c>
      <c r="F433" s="189">
        <f>IFERROR(VLOOKUP(C433,AHORRO!$K$1:$N$10000,3,0),0)</f>
        <v>0</v>
      </c>
      <c r="G433" s="189">
        <f>IFERROR(VLOOKUP($C433,PRESTAMOS!$A$1:$C$10000,3,0),0)</f>
        <v>0</v>
      </c>
      <c r="H433" s="189">
        <f>IFERROR(VLOOKUP(C433,PRESTAMOS!$I$1:$K$10000,3,0),0)</f>
        <v>0</v>
      </c>
      <c r="I433" s="190">
        <f>IFERROR(VLOOKUP(C433,PRESTAMOS!$A$1:$G$10000,7,0),0)</f>
        <v>0</v>
      </c>
      <c r="J433" s="190">
        <f>IFERROR(VLOOKUP(C433,PRESTAMOS!$A$1:$G$10000,4,0),0)</f>
        <v>0</v>
      </c>
      <c r="K433" s="189">
        <f>IFERROR(VLOOKUP(C433,PRESTAMOS!$Q$1:$W$10000,3,0),0)</f>
        <v>0</v>
      </c>
      <c r="L433" s="189">
        <f>IFERROR(VLOOKUP(C433,PRESTAMOS!$Y$1:$AE$10000,3,0),0)</f>
        <v>0</v>
      </c>
      <c r="M433" s="190">
        <f>IFERROR(VLOOKUP(C433,PRESTAMOS!$Y$1:$AE$10000,7,0),0)</f>
        <v>0</v>
      </c>
      <c r="N433" s="190">
        <f>IFERROR(VLOOKUP(C433,PRESTAMOS!$Q$1:$T$10000,4,0),0)</f>
        <v>0</v>
      </c>
      <c r="O433" s="189">
        <f>IFERROR(VLOOKUP(C433,PRESTAMOS!$AG$1:$AM$10000,3,0),0)</f>
        <v>0</v>
      </c>
      <c r="P433" s="189">
        <f>IFERROR(VLOOKUP(C433,PRESTAMOS!$AO$1:$AU$10000,3,0),0)</f>
        <v>0</v>
      </c>
      <c r="Q433" s="190">
        <f>IFERROR(VLOOKUP(C433,PRESTAMOS!$AO$1:$AU$10000,7,0),0)</f>
        <v>0</v>
      </c>
      <c r="R433" s="190">
        <f>IFERROR(VLOOKUP(C433,PRESTAMOS!$AG$1:$AM$10000,4,0),0)</f>
        <v>0</v>
      </c>
      <c r="S433" s="189">
        <f>IFERROR(VLOOKUP(C433,PRESTAMOS!$AW$1:$BC$10000,3,0),0)</f>
        <v>0</v>
      </c>
      <c r="T433" s="189">
        <f>IFERROR(VLOOKUP(C433,PRESTAMOS!$BE$1:$BK$10000,3,0),0)</f>
        <v>0</v>
      </c>
      <c r="U433" s="188">
        <f>IFERROR(VLOOKUP(C433,PRESTAMOS!$BE$1:$BK$10000,7,0),0)</f>
        <v>0</v>
      </c>
      <c r="V433" s="190">
        <f>IFERROR(VLOOKUP(C433,PRESTAMOS!$AW$1:$BC$10000,4,0),0)</f>
        <v>0</v>
      </c>
      <c r="W433" s="189">
        <f>IFERROR(VLOOKUP(C433,PRESTAMOS!$BM$1:$BS$10000,3,0),0)</f>
        <v>0</v>
      </c>
      <c r="X433" s="189">
        <f>IFERROR(VLOOKUP(C433,PRESTAMOS!$BU$1:$CA$10000,3,0),0)</f>
        <v>0</v>
      </c>
      <c r="Y433" s="190">
        <f>IFERROR(VLOOKUP(C433,PRESTAMOS!$BU$1:$CA$10000,7,0),0)</f>
        <v>0</v>
      </c>
      <c r="Z433" s="190">
        <f>IFERROR(VLOOKUP(C433,PRESTAMOS!$BM$1:$BS$10000,4,0),0)</f>
        <v>0</v>
      </c>
      <c r="AA433" s="189">
        <f>IFERROR(VLOOKUP(C433,AHORRO!$P$1:$S$10000,3,0),0)</f>
        <v>0</v>
      </c>
    </row>
    <row r="434" spans="4:27" x14ac:dyDescent="0.2">
      <c r="D434" s="189">
        <f>IFERROR(VLOOKUP(C434,AHORRO!$F$1:$I$10000,3,0),0)</f>
        <v>0</v>
      </c>
      <c r="E434" s="189">
        <f>IFERROR(VLOOKUP(C434,AHORRO!$A$1:$D$10000,3,0),0)</f>
        <v>0</v>
      </c>
      <c r="F434" s="189">
        <f>IFERROR(VLOOKUP(C434,AHORRO!$K$1:$N$10000,3,0),0)</f>
        <v>0</v>
      </c>
      <c r="G434" s="189">
        <f>IFERROR(VLOOKUP($C434,PRESTAMOS!$A$1:$C$10000,3,0),0)</f>
        <v>0</v>
      </c>
      <c r="H434" s="189">
        <f>IFERROR(VLOOKUP(C434,PRESTAMOS!$I$1:$K$10000,3,0),0)</f>
        <v>0</v>
      </c>
      <c r="I434" s="190">
        <f>IFERROR(VLOOKUP(C434,PRESTAMOS!$A$1:$G$10000,7,0),0)</f>
        <v>0</v>
      </c>
      <c r="J434" s="190">
        <f>IFERROR(VLOOKUP(C434,PRESTAMOS!$A$1:$G$10000,4,0),0)</f>
        <v>0</v>
      </c>
      <c r="K434" s="189">
        <f>IFERROR(VLOOKUP(C434,PRESTAMOS!$Q$1:$W$10000,3,0),0)</f>
        <v>0</v>
      </c>
      <c r="L434" s="189">
        <f>IFERROR(VLOOKUP(C434,PRESTAMOS!$Y$1:$AE$10000,3,0),0)</f>
        <v>0</v>
      </c>
      <c r="M434" s="190">
        <f>IFERROR(VLOOKUP(C434,PRESTAMOS!$Y$1:$AE$10000,7,0),0)</f>
        <v>0</v>
      </c>
      <c r="N434" s="190">
        <f>IFERROR(VLOOKUP(C434,PRESTAMOS!$Q$1:$T$10000,4,0),0)</f>
        <v>0</v>
      </c>
      <c r="O434" s="189">
        <f>IFERROR(VLOOKUP(C434,PRESTAMOS!$AG$1:$AM$10000,3,0),0)</f>
        <v>0</v>
      </c>
      <c r="P434" s="189">
        <f>IFERROR(VLOOKUP(C434,PRESTAMOS!$AO$1:$AU$10000,3,0),0)</f>
        <v>0</v>
      </c>
      <c r="Q434" s="190">
        <f>IFERROR(VLOOKUP(C434,PRESTAMOS!$AO$1:$AU$10000,7,0),0)</f>
        <v>0</v>
      </c>
      <c r="R434" s="190">
        <f>IFERROR(VLOOKUP(C434,PRESTAMOS!$AG$1:$AM$10000,4,0),0)</f>
        <v>0</v>
      </c>
      <c r="S434" s="189">
        <f>IFERROR(VLOOKUP(C434,PRESTAMOS!$AW$1:$BC$10000,3,0),0)</f>
        <v>0</v>
      </c>
      <c r="T434" s="189">
        <f>IFERROR(VLOOKUP(C434,PRESTAMOS!$BE$1:$BK$10000,3,0),0)</f>
        <v>0</v>
      </c>
      <c r="U434" s="188">
        <f>IFERROR(VLOOKUP(C434,PRESTAMOS!$BE$1:$BK$10000,7,0),0)</f>
        <v>0</v>
      </c>
      <c r="V434" s="190">
        <f>IFERROR(VLOOKUP(C434,PRESTAMOS!$AW$1:$BC$10000,4,0),0)</f>
        <v>0</v>
      </c>
      <c r="W434" s="189">
        <f>IFERROR(VLOOKUP(C434,PRESTAMOS!$BM$1:$BS$10000,3,0),0)</f>
        <v>0</v>
      </c>
      <c r="X434" s="189">
        <f>IFERROR(VLOOKUP(C434,PRESTAMOS!$BU$1:$CA$10000,3,0),0)</f>
        <v>0</v>
      </c>
      <c r="Y434" s="190">
        <f>IFERROR(VLOOKUP(C434,PRESTAMOS!$BU$1:$CA$10000,7,0),0)</f>
        <v>0</v>
      </c>
      <c r="Z434" s="190">
        <f>IFERROR(VLOOKUP(C434,PRESTAMOS!$BM$1:$BS$10000,4,0),0)</f>
        <v>0</v>
      </c>
      <c r="AA434" s="189">
        <f>IFERROR(VLOOKUP(C434,AHORRO!$P$1:$S$10000,3,0),0)</f>
        <v>0</v>
      </c>
    </row>
    <row r="435" spans="4:27" x14ac:dyDescent="0.2">
      <c r="D435" s="189">
        <f>IFERROR(VLOOKUP(C435,AHORRO!$F$1:$I$10000,3,0),0)</f>
        <v>0</v>
      </c>
      <c r="E435" s="189">
        <f>IFERROR(VLOOKUP(C435,AHORRO!$A$1:$D$10000,3,0),0)</f>
        <v>0</v>
      </c>
      <c r="F435" s="189">
        <f>IFERROR(VLOOKUP(C435,AHORRO!$K$1:$N$10000,3,0),0)</f>
        <v>0</v>
      </c>
      <c r="G435" s="189">
        <f>IFERROR(VLOOKUP($C435,PRESTAMOS!$A$1:$C$10000,3,0),0)</f>
        <v>0</v>
      </c>
      <c r="H435" s="189">
        <f>IFERROR(VLOOKUP(C435,PRESTAMOS!$I$1:$K$10000,3,0),0)</f>
        <v>0</v>
      </c>
      <c r="I435" s="190">
        <f>IFERROR(VLOOKUP(C435,PRESTAMOS!$A$1:$G$10000,7,0),0)</f>
        <v>0</v>
      </c>
      <c r="J435" s="190">
        <f>IFERROR(VLOOKUP(C435,PRESTAMOS!$A$1:$G$10000,4,0),0)</f>
        <v>0</v>
      </c>
      <c r="K435" s="189">
        <f>IFERROR(VLOOKUP(C435,PRESTAMOS!$Q$1:$W$10000,3,0),0)</f>
        <v>0</v>
      </c>
      <c r="L435" s="189">
        <f>IFERROR(VLOOKUP(C435,PRESTAMOS!$Y$1:$AE$10000,3,0),0)</f>
        <v>0</v>
      </c>
      <c r="M435" s="190">
        <f>IFERROR(VLOOKUP(C435,PRESTAMOS!$Y$1:$AE$10000,7,0),0)</f>
        <v>0</v>
      </c>
      <c r="N435" s="190">
        <f>IFERROR(VLOOKUP(C435,PRESTAMOS!$Q$1:$T$10000,4,0),0)</f>
        <v>0</v>
      </c>
      <c r="O435" s="189">
        <f>IFERROR(VLOOKUP(C435,PRESTAMOS!$AG$1:$AM$10000,3,0),0)</f>
        <v>0</v>
      </c>
      <c r="P435" s="189">
        <f>IFERROR(VLOOKUP(C435,PRESTAMOS!$AO$1:$AU$10000,3,0),0)</f>
        <v>0</v>
      </c>
      <c r="Q435" s="190">
        <f>IFERROR(VLOOKUP(C435,PRESTAMOS!$AO$1:$AU$10000,7,0),0)</f>
        <v>0</v>
      </c>
      <c r="R435" s="190">
        <f>IFERROR(VLOOKUP(C435,PRESTAMOS!$AG$1:$AM$10000,4,0),0)</f>
        <v>0</v>
      </c>
      <c r="S435" s="189">
        <f>IFERROR(VLOOKUP(C435,PRESTAMOS!$AW$1:$BC$10000,3,0),0)</f>
        <v>0</v>
      </c>
      <c r="T435" s="189">
        <f>IFERROR(VLOOKUP(C435,PRESTAMOS!$BE$1:$BK$10000,3,0),0)</f>
        <v>0</v>
      </c>
      <c r="U435" s="188">
        <f>IFERROR(VLOOKUP(C435,PRESTAMOS!$BE$1:$BK$10000,7,0),0)</f>
        <v>0</v>
      </c>
      <c r="V435" s="190">
        <f>IFERROR(VLOOKUP(C435,PRESTAMOS!$AW$1:$BC$10000,4,0),0)</f>
        <v>0</v>
      </c>
      <c r="W435" s="189">
        <f>IFERROR(VLOOKUP(C435,PRESTAMOS!$BM$1:$BS$10000,3,0),0)</f>
        <v>0</v>
      </c>
      <c r="X435" s="189">
        <f>IFERROR(VLOOKUP(C435,PRESTAMOS!$BU$1:$CA$10000,3,0),0)</f>
        <v>0</v>
      </c>
      <c r="Y435" s="190">
        <f>IFERROR(VLOOKUP(C435,PRESTAMOS!$BU$1:$CA$10000,7,0),0)</f>
        <v>0</v>
      </c>
      <c r="Z435" s="190">
        <f>IFERROR(VLOOKUP(C435,PRESTAMOS!$BM$1:$BS$10000,4,0),0)</f>
        <v>0</v>
      </c>
      <c r="AA435" s="189">
        <f>IFERROR(VLOOKUP(C435,AHORRO!$P$1:$S$10000,3,0),0)</f>
        <v>0</v>
      </c>
    </row>
    <row r="436" spans="4:27" x14ac:dyDescent="0.2">
      <c r="D436" s="189">
        <f>IFERROR(VLOOKUP(C436,AHORRO!$F$1:$I$10000,3,0),0)</f>
        <v>0</v>
      </c>
      <c r="E436" s="189">
        <f>IFERROR(VLOOKUP(C436,AHORRO!$A$1:$D$10000,3,0),0)</f>
        <v>0</v>
      </c>
      <c r="F436" s="189">
        <f>IFERROR(VLOOKUP(C436,AHORRO!$K$1:$N$10000,3,0),0)</f>
        <v>0</v>
      </c>
      <c r="G436" s="189">
        <f>IFERROR(VLOOKUP($C436,PRESTAMOS!$A$1:$C$10000,3,0),0)</f>
        <v>0</v>
      </c>
      <c r="H436" s="189">
        <f>IFERROR(VLOOKUP(C436,PRESTAMOS!$I$1:$K$10000,3,0),0)</f>
        <v>0</v>
      </c>
      <c r="I436" s="190">
        <f>IFERROR(VLOOKUP(C436,PRESTAMOS!$A$1:$G$10000,7,0),0)</f>
        <v>0</v>
      </c>
      <c r="J436" s="190">
        <f>IFERROR(VLOOKUP(C436,PRESTAMOS!$A$1:$G$10000,4,0),0)</f>
        <v>0</v>
      </c>
      <c r="K436" s="189">
        <f>IFERROR(VLOOKUP(C436,PRESTAMOS!$Q$1:$W$10000,3,0),0)</f>
        <v>0</v>
      </c>
      <c r="L436" s="189">
        <f>IFERROR(VLOOKUP(C436,PRESTAMOS!$Y$1:$AE$10000,3,0),0)</f>
        <v>0</v>
      </c>
      <c r="M436" s="190">
        <f>IFERROR(VLOOKUP(C436,PRESTAMOS!$Y$1:$AE$10000,7,0),0)</f>
        <v>0</v>
      </c>
      <c r="N436" s="190">
        <f>IFERROR(VLOOKUP(C436,PRESTAMOS!$Q$1:$T$10000,4,0),0)</f>
        <v>0</v>
      </c>
      <c r="O436" s="189">
        <f>IFERROR(VLOOKUP(C436,PRESTAMOS!$AG$1:$AM$10000,3,0),0)</f>
        <v>0</v>
      </c>
      <c r="P436" s="189">
        <f>IFERROR(VLOOKUP(C436,PRESTAMOS!$AO$1:$AU$10000,3,0),0)</f>
        <v>0</v>
      </c>
      <c r="Q436" s="190">
        <f>IFERROR(VLOOKUP(C436,PRESTAMOS!$AO$1:$AU$10000,7,0),0)</f>
        <v>0</v>
      </c>
      <c r="R436" s="190">
        <f>IFERROR(VLOOKUP(C436,PRESTAMOS!$AG$1:$AM$10000,4,0),0)</f>
        <v>0</v>
      </c>
      <c r="S436" s="189">
        <f>IFERROR(VLOOKUP(C436,PRESTAMOS!$AW$1:$BC$10000,3,0),0)</f>
        <v>0</v>
      </c>
      <c r="T436" s="189">
        <f>IFERROR(VLOOKUP(C436,PRESTAMOS!$BE$1:$BK$10000,3,0),0)</f>
        <v>0</v>
      </c>
      <c r="U436" s="188">
        <f>IFERROR(VLOOKUP(C436,PRESTAMOS!$BE$1:$BK$10000,7,0),0)</f>
        <v>0</v>
      </c>
      <c r="V436" s="190">
        <f>IFERROR(VLOOKUP(C436,PRESTAMOS!$AW$1:$BC$10000,4,0),0)</f>
        <v>0</v>
      </c>
      <c r="W436" s="189">
        <f>IFERROR(VLOOKUP(C436,PRESTAMOS!$BM$1:$BS$10000,3,0),0)</f>
        <v>0</v>
      </c>
      <c r="X436" s="189">
        <f>IFERROR(VLOOKUP(C436,PRESTAMOS!$BU$1:$CA$10000,3,0),0)</f>
        <v>0</v>
      </c>
      <c r="Y436" s="190">
        <f>IFERROR(VLOOKUP(C436,PRESTAMOS!$BU$1:$CA$10000,7,0),0)</f>
        <v>0</v>
      </c>
      <c r="Z436" s="190">
        <f>IFERROR(VLOOKUP(C436,PRESTAMOS!$BM$1:$BS$10000,4,0),0)</f>
        <v>0</v>
      </c>
      <c r="AA436" s="189">
        <f>IFERROR(VLOOKUP(C436,AHORRO!$P$1:$S$10000,3,0),0)</f>
        <v>0</v>
      </c>
    </row>
    <row r="437" spans="4:27" x14ac:dyDescent="0.2">
      <c r="D437" s="189">
        <f>IFERROR(VLOOKUP(C437,AHORRO!$F$1:$I$10000,3,0),0)</f>
        <v>0</v>
      </c>
      <c r="E437" s="189">
        <f>IFERROR(VLOOKUP(C437,AHORRO!$A$1:$D$10000,3,0),0)</f>
        <v>0</v>
      </c>
      <c r="F437" s="189">
        <f>IFERROR(VLOOKUP(C437,AHORRO!$K$1:$N$10000,3,0),0)</f>
        <v>0</v>
      </c>
      <c r="G437" s="189">
        <f>IFERROR(VLOOKUP($C437,PRESTAMOS!$A$1:$C$10000,3,0),0)</f>
        <v>0</v>
      </c>
      <c r="H437" s="189">
        <f>IFERROR(VLOOKUP(C437,PRESTAMOS!$I$1:$K$10000,3,0),0)</f>
        <v>0</v>
      </c>
      <c r="I437" s="190">
        <f>IFERROR(VLOOKUP(C437,PRESTAMOS!$A$1:$G$10000,7,0),0)</f>
        <v>0</v>
      </c>
      <c r="J437" s="190">
        <f>IFERROR(VLOOKUP(C437,PRESTAMOS!$A$1:$G$10000,4,0),0)</f>
        <v>0</v>
      </c>
      <c r="K437" s="189">
        <f>IFERROR(VLOOKUP(C437,PRESTAMOS!$Q$1:$W$10000,3,0),0)</f>
        <v>0</v>
      </c>
      <c r="L437" s="189">
        <f>IFERROR(VLOOKUP(C437,PRESTAMOS!$Y$1:$AE$10000,3,0),0)</f>
        <v>0</v>
      </c>
      <c r="M437" s="190">
        <f>IFERROR(VLOOKUP(C437,PRESTAMOS!$Y$1:$AE$10000,7,0),0)</f>
        <v>0</v>
      </c>
      <c r="N437" s="190">
        <f>IFERROR(VLOOKUP(C437,PRESTAMOS!$Q$1:$T$10000,4,0),0)</f>
        <v>0</v>
      </c>
      <c r="O437" s="189">
        <f>IFERROR(VLOOKUP(C437,PRESTAMOS!$AG$1:$AM$10000,3,0),0)</f>
        <v>0</v>
      </c>
      <c r="P437" s="189">
        <f>IFERROR(VLOOKUP(C437,PRESTAMOS!$AO$1:$AU$10000,3,0),0)</f>
        <v>0</v>
      </c>
      <c r="Q437" s="190">
        <f>IFERROR(VLOOKUP(C437,PRESTAMOS!$AO$1:$AU$10000,7,0),0)</f>
        <v>0</v>
      </c>
      <c r="R437" s="190">
        <f>IFERROR(VLOOKUP(C437,PRESTAMOS!$AG$1:$AM$10000,4,0),0)</f>
        <v>0</v>
      </c>
      <c r="S437" s="189">
        <f>IFERROR(VLOOKUP(C437,PRESTAMOS!$AW$1:$BC$10000,3,0),0)</f>
        <v>0</v>
      </c>
      <c r="T437" s="189">
        <f>IFERROR(VLOOKUP(C437,PRESTAMOS!$BE$1:$BK$10000,3,0),0)</f>
        <v>0</v>
      </c>
      <c r="U437" s="188">
        <f>IFERROR(VLOOKUP(C437,PRESTAMOS!$BE$1:$BK$10000,7,0),0)</f>
        <v>0</v>
      </c>
      <c r="V437" s="190">
        <f>IFERROR(VLOOKUP(C437,PRESTAMOS!$AW$1:$BC$10000,4,0),0)</f>
        <v>0</v>
      </c>
      <c r="W437" s="189">
        <f>IFERROR(VLOOKUP(C437,PRESTAMOS!$BM$1:$BS$10000,3,0),0)</f>
        <v>0</v>
      </c>
      <c r="X437" s="189">
        <f>IFERROR(VLOOKUP(C437,PRESTAMOS!$BU$1:$CA$10000,3,0),0)</f>
        <v>0</v>
      </c>
      <c r="Y437" s="190">
        <f>IFERROR(VLOOKUP(C437,PRESTAMOS!$BU$1:$CA$10000,7,0),0)</f>
        <v>0</v>
      </c>
      <c r="Z437" s="190">
        <f>IFERROR(VLOOKUP(C437,PRESTAMOS!$BM$1:$BS$10000,4,0),0)</f>
        <v>0</v>
      </c>
      <c r="AA437" s="189">
        <f>IFERROR(VLOOKUP(C437,AHORRO!$P$1:$S$10000,3,0),0)</f>
        <v>0</v>
      </c>
    </row>
    <row r="438" spans="4:27" x14ac:dyDescent="0.2">
      <c r="D438" s="189">
        <f>IFERROR(VLOOKUP(C438,AHORRO!$F$1:$I$10000,3,0),0)</f>
        <v>0</v>
      </c>
      <c r="E438" s="189">
        <f>IFERROR(VLOOKUP(C438,AHORRO!$A$1:$D$10000,3,0),0)</f>
        <v>0</v>
      </c>
      <c r="F438" s="189">
        <f>IFERROR(VLOOKUP(C438,AHORRO!$K$1:$N$10000,3,0),0)</f>
        <v>0</v>
      </c>
      <c r="G438" s="189">
        <f>IFERROR(VLOOKUP($C438,PRESTAMOS!$A$1:$C$10000,3,0),0)</f>
        <v>0</v>
      </c>
      <c r="H438" s="189">
        <f>IFERROR(VLOOKUP(C438,PRESTAMOS!$I$1:$K$10000,3,0),0)</f>
        <v>0</v>
      </c>
      <c r="I438" s="190">
        <f>IFERROR(VLOOKUP(C438,PRESTAMOS!$A$1:$G$10000,7,0),0)</f>
        <v>0</v>
      </c>
      <c r="J438" s="190">
        <f>IFERROR(VLOOKUP(C438,PRESTAMOS!$A$1:$G$10000,4,0),0)</f>
        <v>0</v>
      </c>
      <c r="K438" s="189">
        <f>IFERROR(VLOOKUP(C438,PRESTAMOS!$Q$1:$W$10000,3,0),0)</f>
        <v>0</v>
      </c>
      <c r="L438" s="189">
        <f>IFERROR(VLOOKUP(C438,PRESTAMOS!$Y$1:$AE$10000,3,0),0)</f>
        <v>0</v>
      </c>
      <c r="M438" s="190">
        <f>IFERROR(VLOOKUP(C438,PRESTAMOS!$Y$1:$AE$10000,7,0),0)</f>
        <v>0</v>
      </c>
      <c r="N438" s="190">
        <f>IFERROR(VLOOKUP(C438,PRESTAMOS!$Q$1:$T$10000,4,0),0)</f>
        <v>0</v>
      </c>
      <c r="O438" s="189">
        <f>IFERROR(VLOOKUP(C438,PRESTAMOS!$AG$1:$AM$10000,3,0),0)</f>
        <v>0</v>
      </c>
      <c r="P438" s="189">
        <f>IFERROR(VLOOKUP(C438,PRESTAMOS!$AO$1:$AU$10000,3,0),0)</f>
        <v>0</v>
      </c>
      <c r="Q438" s="190">
        <f>IFERROR(VLOOKUP(C438,PRESTAMOS!$AO$1:$AU$10000,7,0),0)</f>
        <v>0</v>
      </c>
      <c r="R438" s="190">
        <f>IFERROR(VLOOKUP(C438,PRESTAMOS!$AG$1:$AM$10000,4,0),0)</f>
        <v>0</v>
      </c>
      <c r="S438" s="189">
        <f>IFERROR(VLOOKUP(C438,PRESTAMOS!$AW$1:$BC$10000,3,0),0)</f>
        <v>0</v>
      </c>
      <c r="T438" s="189">
        <f>IFERROR(VLOOKUP(C438,PRESTAMOS!$BE$1:$BK$10000,3,0),0)</f>
        <v>0</v>
      </c>
      <c r="U438" s="188">
        <f>IFERROR(VLOOKUP(C438,PRESTAMOS!$BE$1:$BK$10000,7,0),0)</f>
        <v>0</v>
      </c>
      <c r="V438" s="190">
        <f>IFERROR(VLOOKUP(C438,PRESTAMOS!$AW$1:$BC$10000,4,0),0)</f>
        <v>0</v>
      </c>
      <c r="W438" s="189">
        <f>IFERROR(VLOOKUP(C438,PRESTAMOS!$BM$1:$BS$10000,3,0),0)</f>
        <v>0</v>
      </c>
      <c r="X438" s="189">
        <f>IFERROR(VLOOKUP(C438,PRESTAMOS!$BU$1:$CA$10000,3,0),0)</f>
        <v>0</v>
      </c>
      <c r="Y438" s="190">
        <f>IFERROR(VLOOKUP(C438,PRESTAMOS!$BU$1:$CA$10000,7,0),0)</f>
        <v>0</v>
      </c>
      <c r="Z438" s="190">
        <f>IFERROR(VLOOKUP(C438,PRESTAMOS!$BM$1:$BS$10000,4,0),0)</f>
        <v>0</v>
      </c>
      <c r="AA438" s="189">
        <f>IFERROR(VLOOKUP(C438,AHORRO!$P$1:$S$10000,3,0),0)</f>
        <v>0</v>
      </c>
    </row>
    <row r="439" spans="4:27" x14ac:dyDescent="0.2">
      <c r="D439" s="189">
        <f>IFERROR(VLOOKUP(C439,AHORRO!$F$1:$I$10000,3,0),0)</f>
        <v>0</v>
      </c>
      <c r="E439" s="189">
        <f>IFERROR(VLOOKUP(C439,AHORRO!$A$1:$D$10000,3,0),0)</f>
        <v>0</v>
      </c>
      <c r="F439" s="189">
        <f>IFERROR(VLOOKUP(C439,AHORRO!$K$1:$N$10000,3,0),0)</f>
        <v>0</v>
      </c>
      <c r="G439" s="189">
        <f>IFERROR(VLOOKUP($C439,PRESTAMOS!$A$1:$C$10000,3,0),0)</f>
        <v>0</v>
      </c>
      <c r="H439" s="189">
        <f>IFERROR(VLOOKUP(C439,PRESTAMOS!$I$1:$K$10000,3,0),0)</f>
        <v>0</v>
      </c>
      <c r="I439" s="190">
        <f>IFERROR(VLOOKUP(C439,PRESTAMOS!$A$1:$G$10000,7,0),0)</f>
        <v>0</v>
      </c>
      <c r="J439" s="190">
        <f>IFERROR(VLOOKUP(C439,PRESTAMOS!$A$1:$G$10000,4,0),0)</f>
        <v>0</v>
      </c>
      <c r="K439" s="189">
        <f>IFERROR(VLOOKUP(C439,PRESTAMOS!$Q$1:$W$10000,3,0),0)</f>
        <v>0</v>
      </c>
      <c r="L439" s="189">
        <f>IFERROR(VLOOKUP(C439,PRESTAMOS!$Y$1:$AE$10000,3,0),0)</f>
        <v>0</v>
      </c>
      <c r="M439" s="190">
        <f>IFERROR(VLOOKUP(C439,PRESTAMOS!$Y$1:$AE$10000,7,0),0)</f>
        <v>0</v>
      </c>
      <c r="N439" s="190">
        <f>IFERROR(VLOOKUP(C439,PRESTAMOS!$Q$1:$T$10000,4,0),0)</f>
        <v>0</v>
      </c>
      <c r="O439" s="189">
        <f>IFERROR(VLOOKUP(C439,PRESTAMOS!$AG$1:$AM$10000,3,0),0)</f>
        <v>0</v>
      </c>
      <c r="P439" s="189">
        <f>IFERROR(VLOOKUP(C439,PRESTAMOS!$AO$1:$AU$10000,3,0),0)</f>
        <v>0</v>
      </c>
      <c r="Q439" s="190">
        <f>IFERROR(VLOOKUP(C439,PRESTAMOS!$AO$1:$AU$10000,7,0),0)</f>
        <v>0</v>
      </c>
      <c r="R439" s="190">
        <f>IFERROR(VLOOKUP(C439,PRESTAMOS!$AG$1:$AM$10000,4,0),0)</f>
        <v>0</v>
      </c>
      <c r="S439" s="189">
        <f>IFERROR(VLOOKUP(C439,PRESTAMOS!$AW$1:$BC$10000,3,0),0)</f>
        <v>0</v>
      </c>
      <c r="T439" s="189">
        <f>IFERROR(VLOOKUP(C439,PRESTAMOS!$BE$1:$BK$10000,3,0),0)</f>
        <v>0</v>
      </c>
      <c r="U439" s="188">
        <f>IFERROR(VLOOKUP(C439,PRESTAMOS!$BE$1:$BK$10000,7,0),0)</f>
        <v>0</v>
      </c>
      <c r="V439" s="190">
        <f>IFERROR(VLOOKUP(C439,PRESTAMOS!$AW$1:$BC$10000,4,0),0)</f>
        <v>0</v>
      </c>
      <c r="W439" s="189">
        <f>IFERROR(VLOOKUP(C439,PRESTAMOS!$BM$1:$BS$10000,3,0),0)</f>
        <v>0</v>
      </c>
      <c r="X439" s="189">
        <f>IFERROR(VLOOKUP(C439,PRESTAMOS!$BU$1:$CA$10000,3,0),0)</f>
        <v>0</v>
      </c>
      <c r="Y439" s="190">
        <f>IFERROR(VLOOKUP(C439,PRESTAMOS!$BU$1:$CA$10000,7,0),0)</f>
        <v>0</v>
      </c>
      <c r="Z439" s="190">
        <f>IFERROR(VLOOKUP(C439,PRESTAMOS!$BM$1:$BS$10000,4,0),0)</f>
        <v>0</v>
      </c>
      <c r="AA439" s="189">
        <f>IFERROR(VLOOKUP(C439,AHORRO!$P$1:$S$10000,3,0),0)</f>
        <v>0</v>
      </c>
    </row>
    <row r="440" spans="4:27" x14ac:dyDescent="0.2">
      <c r="D440" s="189">
        <f>IFERROR(VLOOKUP(C440,AHORRO!$F$1:$I$10000,3,0),0)</f>
        <v>0</v>
      </c>
      <c r="E440" s="189">
        <f>IFERROR(VLOOKUP(C440,AHORRO!$A$1:$D$10000,3,0),0)</f>
        <v>0</v>
      </c>
      <c r="F440" s="189">
        <f>IFERROR(VLOOKUP(C440,AHORRO!$K$1:$N$10000,3,0),0)</f>
        <v>0</v>
      </c>
      <c r="G440" s="189">
        <f>IFERROR(VLOOKUP($C440,PRESTAMOS!$A$1:$C$10000,3,0),0)</f>
        <v>0</v>
      </c>
      <c r="H440" s="189">
        <f>IFERROR(VLOOKUP(C440,PRESTAMOS!$I$1:$K$10000,3,0),0)</f>
        <v>0</v>
      </c>
      <c r="I440" s="190">
        <f>IFERROR(VLOOKUP(C440,PRESTAMOS!$A$1:$G$10000,7,0),0)</f>
        <v>0</v>
      </c>
      <c r="J440" s="190">
        <f>IFERROR(VLOOKUP(C440,PRESTAMOS!$A$1:$G$10000,4,0),0)</f>
        <v>0</v>
      </c>
      <c r="K440" s="189">
        <f>IFERROR(VLOOKUP(C440,PRESTAMOS!$Q$1:$W$10000,3,0),0)</f>
        <v>0</v>
      </c>
      <c r="L440" s="189">
        <f>IFERROR(VLOOKUP(C440,PRESTAMOS!$Y$1:$AE$10000,3,0),0)</f>
        <v>0</v>
      </c>
      <c r="M440" s="190">
        <f>IFERROR(VLOOKUP(C440,PRESTAMOS!$Y$1:$AE$10000,7,0),0)</f>
        <v>0</v>
      </c>
      <c r="N440" s="190">
        <f>IFERROR(VLOOKUP(C440,PRESTAMOS!$Q$1:$T$10000,4,0),0)</f>
        <v>0</v>
      </c>
      <c r="O440" s="189">
        <f>IFERROR(VLOOKUP(C440,PRESTAMOS!$AG$1:$AM$10000,3,0),0)</f>
        <v>0</v>
      </c>
      <c r="P440" s="189">
        <f>IFERROR(VLOOKUP(C440,PRESTAMOS!$AO$1:$AU$10000,3,0),0)</f>
        <v>0</v>
      </c>
      <c r="Q440" s="190">
        <f>IFERROR(VLOOKUP(C440,PRESTAMOS!$AO$1:$AU$10000,7,0),0)</f>
        <v>0</v>
      </c>
      <c r="R440" s="190">
        <f>IFERROR(VLOOKUP(C440,PRESTAMOS!$AG$1:$AM$10000,4,0),0)</f>
        <v>0</v>
      </c>
      <c r="S440" s="189">
        <f>IFERROR(VLOOKUP(C440,PRESTAMOS!$AW$1:$BC$10000,3,0),0)</f>
        <v>0</v>
      </c>
      <c r="T440" s="189">
        <f>IFERROR(VLOOKUP(C440,PRESTAMOS!$BE$1:$BK$10000,3,0),0)</f>
        <v>0</v>
      </c>
      <c r="U440" s="188">
        <f>IFERROR(VLOOKUP(C440,PRESTAMOS!$BE$1:$BK$10000,7,0),0)</f>
        <v>0</v>
      </c>
      <c r="V440" s="190">
        <f>IFERROR(VLOOKUP(C440,PRESTAMOS!$AW$1:$BC$10000,4,0),0)</f>
        <v>0</v>
      </c>
      <c r="W440" s="189">
        <f>IFERROR(VLOOKUP(C440,PRESTAMOS!$BM$1:$BS$10000,3,0),0)</f>
        <v>0</v>
      </c>
      <c r="X440" s="189">
        <f>IFERROR(VLOOKUP(C440,PRESTAMOS!$BU$1:$CA$10000,3,0),0)</f>
        <v>0</v>
      </c>
      <c r="Y440" s="190">
        <f>IFERROR(VLOOKUP(C440,PRESTAMOS!$BU$1:$CA$10000,7,0),0)</f>
        <v>0</v>
      </c>
      <c r="Z440" s="190">
        <f>IFERROR(VLOOKUP(C440,PRESTAMOS!$BM$1:$BS$10000,4,0),0)</f>
        <v>0</v>
      </c>
      <c r="AA440" s="189">
        <f>IFERROR(VLOOKUP(C440,AHORRO!$P$1:$S$10000,3,0),0)</f>
        <v>0</v>
      </c>
    </row>
    <row r="441" spans="4:27" x14ac:dyDescent="0.2">
      <c r="D441" s="189">
        <f>IFERROR(VLOOKUP(C441,AHORRO!$F$1:$I$10000,3,0),0)</f>
        <v>0</v>
      </c>
      <c r="E441" s="189">
        <f>IFERROR(VLOOKUP(C441,AHORRO!$A$1:$D$10000,3,0),0)</f>
        <v>0</v>
      </c>
      <c r="F441" s="189">
        <f>IFERROR(VLOOKUP(C441,AHORRO!$K$1:$N$10000,3,0),0)</f>
        <v>0</v>
      </c>
      <c r="G441" s="189">
        <f>IFERROR(VLOOKUP($C441,PRESTAMOS!$A$1:$C$10000,3,0),0)</f>
        <v>0</v>
      </c>
      <c r="H441" s="189">
        <f>IFERROR(VLOOKUP(C441,PRESTAMOS!$I$1:$K$10000,3,0),0)</f>
        <v>0</v>
      </c>
      <c r="I441" s="190">
        <f>IFERROR(VLOOKUP(C441,PRESTAMOS!$A$1:$G$10000,7,0),0)</f>
        <v>0</v>
      </c>
      <c r="J441" s="190">
        <f>IFERROR(VLOOKUP(C441,PRESTAMOS!$A$1:$G$10000,4,0),0)</f>
        <v>0</v>
      </c>
      <c r="K441" s="189">
        <f>IFERROR(VLOOKUP(C441,PRESTAMOS!$Q$1:$W$10000,3,0),0)</f>
        <v>0</v>
      </c>
      <c r="L441" s="189">
        <f>IFERROR(VLOOKUP(C441,PRESTAMOS!$Y$1:$AE$10000,3,0),0)</f>
        <v>0</v>
      </c>
      <c r="M441" s="190">
        <f>IFERROR(VLOOKUP(C441,PRESTAMOS!$Y$1:$AE$10000,7,0),0)</f>
        <v>0</v>
      </c>
      <c r="N441" s="190">
        <f>IFERROR(VLOOKUP(C441,PRESTAMOS!$Q$1:$T$10000,4,0),0)</f>
        <v>0</v>
      </c>
      <c r="O441" s="189">
        <f>IFERROR(VLOOKUP(C441,PRESTAMOS!$AG$1:$AM$10000,3,0),0)</f>
        <v>0</v>
      </c>
      <c r="P441" s="189">
        <f>IFERROR(VLOOKUP(C441,PRESTAMOS!$AO$1:$AU$10000,3,0),0)</f>
        <v>0</v>
      </c>
      <c r="Q441" s="190">
        <f>IFERROR(VLOOKUP(C441,PRESTAMOS!$AO$1:$AU$10000,7,0),0)</f>
        <v>0</v>
      </c>
      <c r="R441" s="190">
        <f>IFERROR(VLOOKUP(C441,PRESTAMOS!$AG$1:$AM$10000,4,0),0)</f>
        <v>0</v>
      </c>
      <c r="S441" s="189">
        <f>IFERROR(VLOOKUP(C441,PRESTAMOS!$AW$1:$BC$10000,3,0),0)</f>
        <v>0</v>
      </c>
      <c r="T441" s="189">
        <f>IFERROR(VLOOKUP(C441,PRESTAMOS!$BE$1:$BK$10000,3,0),0)</f>
        <v>0</v>
      </c>
      <c r="U441" s="188">
        <f>IFERROR(VLOOKUP(C441,PRESTAMOS!$BE$1:$BK$10000,7,0),0)</f>
        <v>0</v>
      </c>
      <c r="V441" s="190">
        <f>IFERROR(VLOOKUP(C441,PRESTAMOS!$AW$1:$BC$10000,4,0),0)</f>
        <v>0</v>
      </c>
      <c r="W441" s="189">
        <f>IFERROR(VLOOKUP(C441,PRESTAMOS!$BM$1:$BS$10000,3,0),0)</f>
        <v>0</v>
      </c>
      <c r="X441" s="189">
        <f>IFERROR(VLOOKUP(C441,PRESTAMOS!$BU$1:$CA$10000,3,0),0)</f>
        <v>0</v>
      </c>
      <c r="Y441" s="190">
        <f>IFERROR(VLOOKUP(C441,PRESTAMOS!$BU$1:$CA$10000,7,0),0)</f>
        <v>0</v>
      </c>
      <c r="Z441" s="190">
        <f>IFERROR(VLOOKUP(C441,PRESTAMOS!$BM$1:$BS$10000,4,0),0)</f>
        <v>0</v>
      </c>
      <c r="AA441" s="189">
        <f>IFERROR(VLOOKUP(C441,AHORRO!$P$1:$S$10000,3,0),0)</f>
        <v>0</v>
      </c>
    </row>
    <row r="442" spans="4:27" x14ac:dyDescent="0.2">
      <c r="D442" s="189">
        <f>IFERROR(VLOOKUP(C442,AHORRO!$F$1:$I$10000,3,0),0)</f>
        <v>0</v>
      </c>
      <c r="E442" s="189">
        <f>IFERROR(VLOOKUP(C442,AHORRO!$A$1:$D$10000,3,0),0)</f>
        <v>0</v>
      </c>
      <c r="F442" s="189">
        <f>IFERROR(VLOOKUP(C442,AHORRO!$K$1:$N$10000,3,0),0)</f>
        <v>0</v>
      </c>
      <c r="G442" s="189">
        <f>IFERROR(VLOOKUP($C442,PRESTAMOS!$A$1:$C$10000,3,0),0)</f>
        <v>0</v>
      </c>
      <c r="H442" s="189">
        <f>IFERROR(VLOOKUP(C442,PRESTAMOS!$I$1:$K$10000,3,0),0)</f>
        <v>0</v>
      </c>
      <c r="I442" s="190">
        <f>IFERROR(VLOOKUP(C442,PRESTAMOS!$A$1:$G$10000,7,0),0)</f>
        <v>0</v>
      </c>
      <c r="J442" s="190">
        <f>IFERROR(VLOOKUP(C442,PRESTAMOS!$A$1:$G$10000,4,0),0)</f>
        <v>0</v>
      </c>
      <c r="K442" s="189">
        <f>IFERROR(VLOOKUP(C442,PRESTAMOS!$Q$1:$W$10000,3,0),0)</f>
        <v>0</v>
      </c>
      <c r="L442" s="189">
        <f>IFERROR(VLOOKUP(C442,PRESTAMOS!$Y$1:$AE$10000,3,0),0)</f>
        <v>0</v>
      </c>
      <c r="M442" s="190">
        <f>IFERROR(VLOOKUP(C442,PRESTAMOS!$Y$1:$AE$10000,7,0),0)</f>
        <v>0</v>
      </c>
      <c r="N442" s="190">
        <f>IFERROR(VLOOKUP(C442,PRESTAMOS!$Q$1:$T$10000,4,0),0)</f>
        <v>0</v>
      </c>
      <c r="O442" s="189">
        <f>IFERROR(VLOOKUP(C442,PRESTAMOS!$AG$1:$AM$10000,3,0),0)</f>
        <v>0</v>
      </c>
      <c r="P442" s="189">
        <f>IFERROR(VLOOKUP(C442,PRESTAMOS!$AO$1:$AU$10000,3,0),0)</f>
        <v>0</v>
      </c>
      <c r="Q442" s="190">
        <f>IFERROR(VLOOKUP(C442,PRESTAMOS!$AO$1:$AU$10000,7,0),0)</f>
        <v>0</v>
      </c>
      <c r="R442" s="190">
        <f>IFERROR(VLOOKUP(C442,PRESTAMOS!$AG$1:$AM$10000,4,0),0)</f>
        <v>0</v>
      </c>
      <c r="S442" s="189">
        <f>IFERROR(VLOOKUP(C442,PRESTAMOS!$AW$1:$BC$10000,3,0),0)</f>
        <v>0</v>
      </c>
      <c r="T442" s="189">
        <f>IFERROR(VLOOKUP(C442,PRESTAMOS!$BE$1:$BK$10000,3,0),0)</f>
        <v>0</v>
      </c>
      <c r="U442" s="188">
        <f>IFERROR(VLOOKUP(C442,PRESTAMOS!$BE$1:$BK$10000,7,0),0)</f>
        <v>0</v>
      </c>
      <c r="V442" s="190">
        <f>IFERROR(VLOOKUP(C442,PRESTAMOS!$AW$1:$BC$10000,4,0),0)</f>
        <v>0</v>
      </c>
      <c r="W442" s="189">
        <f>IFERROR(VLOOKUP(C442,PRESTAMOS!$BM$1:$BS$10000,3,0),0)</f>
        <v>0</v>
      </c>
      <c r="X442" s="189">
        <f>IFERROR(VLOOKUP(C442,PRESTAMOS!$BU$1:$CA$10000,3,0),0)</f>
        <v>0</v>
      </c>
      <c r="Y442" s="190">
        <f>IFERROR(VLOOKUP(C442,PRESTAMOS!$BU$1:$CA$10000,7,0),0)</f>
        <v>0</v>
      </c>
      <c r="Z442" s="190">
        <f>IFERROR(VLOOKUP(C442,PRESTAMOS!$BM$1:$BS$10000,4,0),0)</f>
        <v>0</v>
      </c>
      <c r="AA442" s="189">
        <f>IFERROR(VLOOKUP(C442,AHORRO!$P$1:$S$10000,3,0),0)</f>
        <v>0</v>
      </c>
    </row>
    <row r="443" spans="4:27" x14ac:dyDescent="0.2">
      <c r="D443" s="189">
        <f>IFERROR(VLOOKUP(C443,AHORRO!$F$1:$I$10000,3,0),0)</f>
        <v>0</v>
      </c>
      <c r="E443" s="189">
        <f>IFERROR(VLOOKUP(C443,AHORRO!$A$1:$D$10000,3,0),0)</f>
        <v>0</v>
      </c>
      <c r="F443" s="189">
        <f>IFERROR(VLOOKUP(C443,AHORRO!$K$1:$N$10000,3,0),0)</f>
        <v>0</v>
      </c>
      <c r="G443" s="189">
        <f>IFERROR(VLOOKUP($C443,PRESTAMOS!$A$1:$C$10000,3,0),0)</f>
        <v>0</v>
      </c>
      <c r="H443" s="189">
        <f>IFERROR(VLOOKUP(C443,PRESTAMOS!$I$1:$K$10000,3,0),0)</f>
        <v>0</v>
      </c>
      <c r="I443" s="190">
        <f>IFERROR(VLOOKUP(C443,PRESTAMOS!$A$1:$G$10000,7,0),0)</f>
        <v>0</v>
      </c>
      <c r="J443" s="190">
        <f>IFERROR(VLOOKUP(C443,PRESTAMOS!$A$1:$G$10000,4,0),0)</f>
        <v>0</v>
      </c>
      <c r="K443" s="189">
        <f>IFERROR(VLOOKUP(C443,PRESTAMOS!$Q$1:$W$10000,3,0),0)</f>
        <v>0</v>
      </c>
      <c r="L443" s="189">
        <f>IFERROR(VLOOKUP(C443,PRESTAMOS!$Y$1:$AE$10000,3,0),0)</f>
        <v>0</v>
      </c>
      <c r="M443" s="190">
        <f>IFERROR(VLOOKUP(C443,PRESTAMOS!$Y$1:$AE$10000,7,0),0)</f>
        <v>0</v>
      </c>
      <c r="N443" s="190">
        <f>IFERROR(VLOOKUP(C443,PRESTAMOS!$Q$1:$T$10000,4,0),0)</f>
        <v>0</v>
      </c>
      <c r="O443" s="189">
        <f>IFERROR(VLOOKUP(C443,PRESTAMOS!$AG$1:$AM$10000,3,0),0)</f>
        <v>0</v>
      </c>
      <c r="P443" s="189">
        <f>IFERROR(VLOOKUP(C443,PRESTAMOS!$AO$1:$AU$10000,3,0),0)</f>
        <v>0</v>
      </c>
      <c r="Q443" s="190">
        <f>IFERROR(VLOOKUP(C443,PRESTAMOS!$AO$1:$AU$10000,7,0),0)</f>
        <v>0</v>
      </c>
      <c r="R443" s="190">
        <f>IFERROR(VLOOKUP(C443,PRESTAMOS!$AG$1:$AM$10000,4,0),0)</f>
        <v>0</v>
      </c>
      <c r="S443" s="189">
        <f>IFERROR(VLOOKUP(C443,PRESTAMOS!$AW$1:$BC$10000,3,0),0)</f>
        <v>0</v>
      </c>
      <c r="T443" s="189">
        <f>IFERROR(VLOOKUP(C443,PRESTAMOS!$BE$1:$BK$10000,3,0),0)</f>
        <v>0</v>
      </c>
      <c r="U443" s="188">
        <f>IFERROR(VLOOKUP(C443,PRESTAMOS!$BE$1:$BK$10000,7,0),0)</f>
        <v>0</v>
      </c>
      <c r="V443" s="190">
        <f>IFERROR(VLOOKUP(C443,PRESTAMOS!$AW$1:$BC$10000,4,0),0)</f>
        <v>0</v>
      </c>
      <c r="W443" s="189">
        <f>IFERROR(VLOOKUP(C443,PRESTAMOS!$BM$1:$BS$10000,3,0),0)</f>
        <v>0</v>
      </c>
      <c r="X443" s="189">
        <f>IFERROR(VLOOKUP(C443,PRESTAMOS!$BU$1:$CA$10000,3,0),0)</f>
        <v>0</v>
      </c>
      <c r="Y443" s="190">
        <f>IFERROR(VLOOKUP(C443,PRESTAMOS!$BU$1:$CA$10000,7,0),0)</f>
        <v>0</v>
      </c>
      <c r="Z443" s="190">
        <f>IFERROR(VLOOKUP(C443,PRESTAMOS!$BM$1:$BS$10000,4,0),0)</f>
        <v>0</v>
      </c>
      <c r="AA443" s="189">
        <f>IFERROR(VLOOKUP(C443,AHORRO!$P$1:$S$10000,3,0),0)</f>
        <v>0</v>
      </c>
    </row>
    <row r="444" spans="4:27" x14ac:dyDescent="0.2">
      <c r="D444" s="189">
        <f>IFERROR(VLOOKUP(C444,AHORRO!$F$1:$I$10000,3,0),0)</f>
        <v>0</v>
      </c>
      <c r="E444" s="189">
        <f>IFERROR(VLOOKUP(C444,AHORRO!$A$1:$D$10000,3,0),0)</f>
        <v>0</v>
      </c>
      <c r="F444" s="189">
        <f>IFERROR(VLOOKUP(C444,AHORRO!$K$1:$N$10000,3,0),0)</f>
        <v>0</v>
      </c>
      <c r="G444" s="189">
        <f>IFERROR(VLOOKUP($C444,PRESTAMOS!$A$1:$C$10000,3,0),0)</f>
        <v>0</v>
      </c>
      <c r="H444" s="189">
        <f>IFERROR(VLOOKUP(C444,PRESTAMOS!$I$1:$K$10000,3,0),0)</f>
        <v>0</v>
      </c>
      <c r="I444" s="190">
        <f>IFERROR(VLOOKUP(C444,PRESTAMOS!$A$1:$G$10000,7,0),0)</f>
        <v>0</v>
      </c>
      <c r="J444" s="190">
        <f>IFERROR(VLOOKUP(C444,PRESTAMOS!$A$1:$G$10000,4,0),0)</f>
        <v>0</v>
      </c>
      <c r="K444" s="189">
        <f>IFERROR(VLOOKUP(C444,PRESTAMOS!$Q$1:$W$10000,3,0),0)</f>
        <v>0</v>
      </c>
      <c r="L444" s="189">
        <f>IFERROR(VLOOKUP(C444,PRESTAMOS!$Y$1:$AE$10000,3,0),0)</f>
        <v>0</v>
      </c>
      <c r="M444" s="190">
        <f>IFERROR(VLOOKUP(C444,PRESTAMOS!$Y$1:$AE$10000,7,0),0)</f>
        <v>0</v>
      </c>
      <c r="N444" s="190">
        <f>IFERROR(VLOOKUP(C444,PRESTAMOS!$Q$1:$T$10000,4,0),0)</f>
        <v>0</v>
      </c>
      <c r="O444" s="189">
        <f>IFERROR(VLOOKUP(C444,PRESTAMOS!$AG$1:$AM$10000,3,0),0)</f>
        <v>0</v>
      </c>
      <c r="P444" s="189">
        <f>IFERROR(VLOOKUP(C444,PRESTAMOS!$AO$1:$AU$10000,3,0),0)</f>
        <v>0</v>
      </c>
      <c r="Q444" s="190">
        <f>IFERROR(VLOOKUP(C444,PRESTAMOS!$AO$1:$AU$10000,7,0),0)</f>
        <v>0</v>
      </c>
      <c r="R444" s="190">
        <f>IFERROR(VLOOKUP(C444,PRESTAMOS!$AG$1:$AM$10000,4,0),0)</f>
        <v>0</v>
      </c>
      <c r="S444" s="189">
        <f>IFERROR(VLOOKUP(C444,PRESTAMOS!$AW$1:$BC$10000,3,0),0)</f>
        <v>0</v>
      </c>
      <c r="T444" s="189">
        <f>IFERROR(VLOOKUP(C444,PRESTAMOS!$BE$1:$BK$10000,3,0),0)</f>
        <v>0</v>
      </c>
      <c r="U444" s="188">
        <f>IFERROR(VLOOKUP(C444,PRESTAMOS!$BE$1:$BK$10000,7,0),0)</f>
        <v>0</v>
      </c>
      <c r="V444" s="190">
        <f>IFERROR(VLOOKUP(C444,PRESTAMOS!$AW$1:$BC$10000,4,0),0)</f>
        <v>0</v>
      </c>
      <c r="W444" s="189">
        <f>IFERROR(VLOOKUP(C444,PRESTAMOS!$BM$1:$BS$10000,3,0),0)</f>
        <v>0</v>
      </c>
      <c r="X444" s="189">
        <f>IFERROR(VLOOKUP(C444,PRESTAMOS!$BU$1:$CA$10000,3,0),0)</f>
        <v>0</v>
      </c>
      <c r="Y444" s="190">
        <f>IFERROR(VLOOKUP(C444,PRESTAMOS!$BU$1:$CA$10000,7,0),0)</f>
        <v>0</v>
      </c>
      <c r="Z444" s="190">
        <f>IFERROR(VLOOKUP(C444,PRESTAMOS!$BM$1:$BS$10000,4,0),0)</f>
        <v>0</v>
      </c>
      <c r="AA444" s="189">
        <f>IFERROR(VLOOKUP(C444,AHORRO!$P$1:$S$10000,3,0),0)</f>
        <v>0</v>
      </c>
    </row>
    <row r="445" spans="4:27" x14ac:dyDescent="0.2">
      <c r="D445" s="189">
        <f>IFERROR(VLOOKUP(C445,AHORRO!$F$1:$I$10000,3,0),0)</f>
        <v>0</v>
      </c>
      <c r="E445" s="189">
        <f>IFERROR(VLOOKUP(C445,AHORRO!$A$1:$D$10000,3,0),0)</f>
        <v>0</v>
      </c>
      <c r="F445" s="189">
        <f>IFERROR(VLOOKUP(C445,AHORRO!$K$1:$N$10000,3,0),0)</f>
        <v>0</v>
      </c>
      <c r="G445" s="189">
        <f>IFERROR(VLOOKUP($C445,PRESTAMOS!$A$1:$C$10000,3,0),0)</f>
        <v>0</v>
      </c>
      <c r="H445" s="189">
        <f>IFERROR(VLOOKUP(C445,PRESTAMOS!$I$1:$K$10000,3,0),0)</f>
        <v>0</v>
      </c>
      <c r="I445" s="190">
        <f>IFERROR(VLOOKUP(C445,PRESTAMOS!$A$1:$G$10000,7,0),0)</f>
        <v>0</v>
      </c>
      <c r="J445" s="190">
        <f>IFERROR(VLOOKUP(C445,PRESTAMOS!$A$1:$G$10000,4,0),0)</f>
        <v>0</v>
      </c>
      <c r="K445" s="189">
        <f>IFERROR(VLOOKUP(C445,PRESTAMOS!$Q$1:$W$10000,3,0),0)</f>
        <v>0</v>
      </c>
      <c r="L445" s="189">
        <f>IFERROR(VLOOKUP(C445,PRESTAMOS!$Y$1:$AE$10000,3,0),0)</f>
        <v>0</v>
      </c>
      <c r="M445" s="190">
        <f>IFERROR(VLOOKUP(C445,PRESTAMOS!$Y$1:$AE$10000,7,0),0)</f>
        <v>0</v>
      </c>
      <c r="N445" s="190">
        <f>IFERROR(VLOOKUP(C445,PRESTAMOS!$Q$1:$T$10000,4,0),0)</f>
        <v>0</v>
      </c>
      <c r="O445" s="189">
        <f>IFERROR(VLOOKUP(C445,PRESTAMOS!$AG$1:$AM$10000,3,0),0)</f>
        <v>0</v>
      </c>
      <c r="P445" s="189">
        <f>IFERROR(VLOOKUP(C445,PRESTAMOS!$AO$1:$AU$10000,3,0),0)</f>
        <v>0</v>
      </c>
      <c r="Q445" s="190">
        <f>IFERROR(VLOOKUP(C445,PRESTAMOS!$AO$1:$AU$10000,7,0),0)</f>
        <v>0</v>
      </c>
      <c r="R445" s="190">
        <f>IFERROR(VLOOKUP(C445,PRESTAMOS!$AG$1:$AM$10000,4,0),0)</f>
        <v>0</v>
      </c>
      <c r="S445" s="189">
        <f>IFERROR(VLOOKUP(C445,PRESTAMOS!$AW$1:$BC$10000,3,0),0)</f>
        <v>0</v>
      </c>
      <c r="T445" s="189">
        <f>IFERROR(VLOOKUP(C445,PRESTAMOS!$BE$1:$BK$10000,3,0),0)</f>
        <v>0</v>
      </c>
      <c r="U445" s="188">
        <f>IFERROR(VLOOKUP(C445,PRESTAMOS!$BE$1:$BK$10000,7,0),0)</f>
        <v>0</v>
      </c>
      <c r="V445" s="190">
        <f>IFERROR(VLOOKUP(C445,PRESTAMOS!$AW$1:$BC$10000,4,0),0)</f>
        <v>0</v>
      </c>
      <c r="W445" s="189">
        <f>IFERROR(VLOOKUP(C445,PRESTAMOS!$BM$1:$BS$10000,3,0),0)</f>
        <v>0</v>
      </c>
      <c r="X445" s="189">
        <f>IFERROR(VLOOKUP(C445,PRESTAMOS!$BU$1:$CA$10000,3,0),0)</f>
        <v>0</v>
      </c>
      <c r="Y445" s="190">
        <f>IFERROR(VLOOKUP(C445,PRESTAMOS!$BU$1:$CA$10000,7,0),0)</f>
        <v>0</v>
      </c>
      <c r="Z445" s="190">
        <f>IFERROR(VLOOKUP(C445,PRESTAMOS!$BM$1:$BS$10000,4,0),0)</f>
        <v>0</v>
      </c>
      <c r="AA445" s="189">
        <f>IFERROR(VLOOKUP(C445,AHORRO!$P$1:$S$10000,3,0),0)</f>
        <v>0</v>
      </c>
    </row>
    <row r="446" spans="4:27" x14ac:dyDescent="0.2">
      <c r="D446" s="189">
        <f>IFERROR(VLOOKUP(C446,AHORRO!$F$1:$I$10000,3,0),0)</f>
        <v>0</v>
      </c>
      <c r="E446" s="189">
        <f>IFERROR(VLOOKUP(C446,AHORRO!$A$1:$D$10000,3,0),0)</f>
        <v>0</v>
      </c>
      <c r="F446" s="189">
        <f>IFERROR(VLOOKUP(C446,AHORRO!$K$1:$N$10000,3,0),0)</f>
        <v>0</v>
      </c>
      <c r="G446" s="189">
        <f>IFERROR(VLOOKUP($C446,PRESTAMOS!$A$1:$C$10000,3,0),0)</f>
        <v>0</v>
      </c>
      <c r="H446" s="189">
        <f>IFERROR(VLOOKUP(C446,PRESTAMOS!$I$1:$K$10000,3,0),0)</f>
        <v>0</v>
      </c>
      <c r="I446" s="190">
        <f>IFERROR(VLOOKUP(C446,PRESTAMOS!$A$1:$G$10000,7,0),0)</f>
        <v>0</v>
      </c>
      <c r="J446" s="190">
        <f>IFERROR(VLOOKUP(C446,PRESTAMOS!$A$1:$G$10000,4,0),0)</f>
        <v>0</v>
      </c>
      <c r="K446" s="189">
        <f>IFERROR(VLOOKUP(C446,PRESTAMOS!$Q$1:$W$10000,3,0),0)</f>
        <v>0</v>
      </c>
      <c r="L446" s="189">
        <f>IFERROR(VLOOKUP(C446,PRESTAMOS!$Y$1:$AE$10000,3,0),0)</f>
        <v>0</v>
      </c>
      <c r="M446" s="190">
        <f>IFERROR(VLOOKUP(C446,PRESTAMOS!$Y$1:$AE$10000,7,0),0)</f>
        <v>0</v>
      </c>
      <c r="N446" s="190">
        <f>IFERROR(VLOOKUP(C446,PRESTAMOS!$Q$1:$T$10000,4,0),0)</f>
        <v>0</v>
      </c>
      <c r="O446" s="189">
        <f>IFERROR(VLOOKUP(C446,PRESTAMOS!$AG$1:$AM$10000,3,0),0)</f>
        <v>0</v>
      </c>
      <c r="P446" s="189">
        <f>IFERROR(VLOOKUP(C446,PRESTAMOS!$AO$1:$AU$10000,3,0),0)</f>
        <v>0</v>
      </c>
      <c r="Q446" s="190">
        <f>IFERROR(VLOOKUP(C446,PRESTAMOS!$AO$1:$AU$10000,7,0),0)</f>
        <v>0</v>
      </c>
      <c r="R446" s="190">
        <f>IFERROR(VLOOKUP(C446,PRESTAMOS!$AG$1:$AM$10000,4,0),0)</f>
        <v>0</v>
      </c>
      <c r="S446" s="189">
        <f>IFERROR(VLOOKUP(C446,PRESTAMOS!$AW$1:$BC$10000,3,0),0)</f>
        <v>0</v>
      </c>
      <c r="T446" s="189">
        <f>IFERROR(VLOOKUP(C446,PRESTAMOS!$BE$1:$BK$10000,3,0),0)</f>
        <v>0</v>
      </c>
      <c r="U446" s="188">
        <f>IFERROR(VLOOKUP(C446,PRESTAMOS!$BE$1:$BK$10000,7,0),0)</f>
        <v>0</v>
      </c>
      <c r="V446" s="190">
        <f>IFERROR(VLOOKUP(C446,PRESTAMOS!$AW$1:$BC$10000,4,0),0)</f>
        <v>0</v>
      </c>
      <c r="W446" s="189">
        <f>IFERROR(VLOOKUP(C446,PRESTAMOS!$BM$1:$BS$10000,3,0),0)</f>
        <v>0</v>
      </c>
      <c r="X446" s="189">
        <f>IFERROR(VLOOKUP(C446,PRESTAMOS!$BU$1:$CA$10000,3,0),0)</f>
        <v>0</v>
      </c>
      <c r="Y446" s="190">
        <f>IFERROR(VLOOKUP(C446,PRESTAMOS!$BU$1:$CA$10000,7,0),0)</f>
        <v>0</v>
      </c>
      <c r="Z446" s="190">
        <f>IFERROR(VLOOKUP(C446,PRESTAMOS!$BM$1:$BS$10000,4,0),0)</f>
        <v>0</v>
      </c>
      <c r="AA446" s="189">
        <f>IFERROR(VLOOKUP(C446,AHORRO!$P$1:$S$10000,3,0),0)</f>
        <v>0</v>
      </c>
    </row>
    <row r="447" spans="4:27" x14ac:dyDescent="0.2">
      <c r="D447" s="189">
        <f>IFERROR(VLOOKUP(C447,AHORRO!$F$1:$I$10000,3,0),0)</f>
        <v>0</v>
      </c>
      <c r="E447" s="189">
        <f>IFERROR(VLOOKUP(C447,AHORRO!$A$1:$D$10000,3,0),0)</f>
        <v>0</v>
      </c>
      <c r="F447" s="189">
        <f>IFERROR(VLOOKUP(C447,AHORRO!$K$1:$N$10000,3,0),0)</f>
        <v>0</v>
      </c>
      <c r="G447" s="189">
        <f>IFERROR(VLOOKUP($C447,PRESTAMOS!$A$1:$C$10000,3,0),0)</f>
        <v>0</v>
      </c>
      <c r="H447" s="189">
        <f>IFERROR(VLOOKUP(C447,PRESTAMOS!$I$1:$K$10000,3,0),0)</f>
        <v>0</v>
      </c>
      <c r="I447" s="190">
        <f>IFERROR(VLOOKUP(C447,PRESTAMOS!$A$1:$G$10000,7,0),0)</f>
        <v>0</v>
      </c>
      <c r="J447" s="190">
        <f>IFERROR(VLOOKUP(C447,PRESTAMOS!$A$1:$G$10000,4,0),0)</f>
        <v>0</v>
      </c>
      <c r="K447" s="189">
        <f>IFERROR(VLOOKUP(C447,PRESTAMOS!$Q$1:$W$10000,3,0),0)</f>
        <v>0</v>
      </c>
      <c r="L447" s="189">
        <f>IFERROR(VLOOKUP(C447,PRESTAMOS!$Y$1:$AE$10000,3,0),0)</f>
        <v>0</v>
      </c>
      <c r="M447" s="190">
        <f>IFERROR(VLOOKUP(C447,PRESTAMOS!$Y$1:$AE$10000,7,0),0)</f>
        <v>0</v>
      </c>
      <c r="N447" s="190">
        <f>IFERROR(VLOOKUP(C447,PRESTAMOS!$Q$1:$T$10000,4,0),0)</f>
        <v>0</v>
      </c>
      <c r="O447" s="189">
        <f>IFERROR(VLOOKUP(C447,PRESTAMOS!$AG$1:$AM$10000,3,0),0)</f>
        <v>0</v>
      </c>
      <c r="P447" s="189">
        <f>IFERROR(VLOOKUP(C447,PRESTAMOS!$AO$1:$AU$10000,3,0),0)</f>
        <v>0</v>
      </c>
      <c r="Q447" s="190">
        <f>IFERROR(VLOOKUP(C447,PRESTAMOS!$AO$1:$AU$10000,7,0),0)</f>
        <v>0</v>
      </c>
      <c r="R447" s="190">
        <f>IFERROR(VLOOKUP(C447,PRESTAMOS!$AG$1:$AM$10000,4,0),0)</f>
        <v>0</v>
      </c>
      <c r="S447" s="189">
        <f>IFERROR(VLOOKUP(C447,PRESTAMOS!$AW$1:$BC$10000,3,0),0)</f>
        <v>0</v>
      </c>
      <c r="T447" s="189">
        <f>IFERROR(VLOOKUP(C447,PRESTAMOS!$BE$1:$BK$10000,3,0),0)</f>
        <v>0</v>
      </c>
      <c r="U447" s="188">
        <f>IFERROR(VLOOKUP(C447,PRESTAMOS!$BE$1:$BK$10000,7,0),0)</f>
        <v>0</v>
      </c>
      <c r="V447" s="190">
        <f>IFERROR(VLOOKUP(C447,PRESTAMOS!$AW$1:$BC$10000,4,0),0)</f>
        <v>0</v>
      </c>
      <c r="W447" s="189">
        <f>IFERROR(VLOOKUP(C447,PRESTAMOS!$BM$1:$BS$10000,3,0),0)</f>
        <v>0</v>
      </c>
      <c r="X447" s="189">
        <f>IFERROR(VLOOKUP(C447,PRESTAMOS!$BU$1:$CA$10000,3,0),0)</f>
        <v>0</v>
      </c>
      <c r="Y447" s="190">
        <f>IFERROR(VLOOKUP(C447,PRESTAMOS!$BU$1:$CA$10000,7,0),0)</f>
        <v>0</v>
      </c>
      <c r="Z447" s="190">
        <f>IFERROR(VLOOKUP(C447,PRESTAMOS!$BM$1:$BS$10000,4,0),0)</f>
        <v>0</v>
      </c>
      <c r="AA447" s="189">
        <f>IFERROR(VLOOKUP(C447,AHORRO!$P$1:$S$10000,3,0),0)</f>
        <v>0</v>
      </c>
    </row>
    <row r="448" spans="4:27" x14ac:dyDescent="0.2">
      <c r="D448" s="189">
        <f>IFERROR(VLOOKUP(C448,AHORRO!$F$1:$I$10000,3,0),0)</f>
        <v>0</v>
      </c>
      <c r="E448" s="189">
        <f>IFERROR(VLOOKUP(C448,AHORRO!$A$1:$D$10000,3,0),0)</f>
        <v>0</v>
      </c>
      <c r="F448" s="189">
        <f>IFERROR(VLOOKUP(C448,AHORRO!$K$1:$N$10000,3,0),0)</f>
        <v>0</v>
      </c>
      <c r="G448" s="189">
        <f>IFERROR(VLOOKUP($C448,PRESTAMOS!$A$1:$C$10000,3,0),0)</f>
        <v>0</v>
      </c>
      <c r="H448" s="189">
        <f>IFERROR(VLOOKUP(C448,PRESTAMOS!$I$1:$K$10000,3,0),0)</f>
        <v>0</v>
      </c>
      <c r="I448" s="190">
        <f>IFERROR(VLOOKUP(C448,PRESTAMOS!$A$1:$G$10000,7,0),0)</f>
        <v>0</v>
      </c>
      <c r="J448" s="190">
        <f>IFERROR(VLOOKUP(C448,PRESTAMOS!$A$1:$G$10000,4,0),0)</f>
        <v>0</v>
      </c>
      <c r="K448" s="189">
        <f>IFERROR(VLOOKUP(C448,PRESTAMOS!$Q$1:$W$10000,3,0),0)</f>
        <v>0</v>
      </c>
      <c r="L448" s="189">
        <f>IFERROR(VLOOKUP(C448,PRESTAMOS!$Y$1:$AE$10000,3,0),0)</f>
        <v>0</v>
      </c>
      <c r="M448" s="190">
        <f>IFERROR(VLOOKUP(C448,PRESTAMOS!$Y$1:$AE$10000,7,0),0)</f>
        <v>0</v>
      </c>
      <c r="N448" s="190">
        <f>IFERROR(VLOOKUP(C448,PRESTAMOS!$Q$1:$T$10000,4,0),0)</f>
        <v>0</v>
      </c>
      <c r="O448" s="189">
        <f>IFERROR(VLOOKUP(C448,PRESTAMOS!$AG$1:$AM$10000,3,0),0)</f>
        <v>0</v>
      </c>
      <c r="P448" s="189">
        <f>IFERROR(VLOOKUP(C448,PRESTAMOS!$AO$1:$AU$10000,3,0),0)</f>
        <v>0</v>
      </c>
      <c r="Q448" s="190">
        <f>IFERROR(VLOOKUP(C448,PRESTAMOS!$AO$1:$AU$10000,7,0),0)</f>
        <v>0</v>
      </c>
      <c r="R448" s="190">
        <f>IFERROR(VLOOKUP(C448,PRESTAMOS!$AG$1:$AM$10000,4,0),0)</f>
        <v>0</v>
      </c>
      <c r="S448" s="189">
        <f>IFERROR(VLOOKUP(C448,PRESTAMOS!$AW$1:$BC$10000,3,0),0)</f>
        <v>0</v>
      </c>
      <c r="T448" s="189">
        <f>IFERROR(VLOOKUP(C448,PRESTAMOS!$BE$1:$BK$10000,3,0),0)</f>
        <v>0</v>
      </c>
      <c r="U448" s="188">
        <f>IFERROR(VLOOKUP(C448,PRESTAMOS!$BE$1:$BK$10000,7,0),0)</f>
        <v>0</v>
      </c>
      <c r="V448" s="190">
        <f>IFERROR(VLOOKUP(C448,PRESTAMOS!$AW$1:$BC$10000,4,0),0)</f>
        <v>0</v>
      </c>
      <c r="W448" s="189">
        <f>IFERROR(VLOOKUP(C448,PRESTAMOS!$BM$1:$BS$10000,3,0),0)</f>
        <v>0</v>
      </c>
      <c r="X448" s="189">
        <f>IFERROR(VLOOKUP(C448,PRESTAMOS!$BU$1:$CA$10000,3,0),0)</f>
        <v>0</v>
      </c>
      <c r="Y448" s="190">
        <f>IFERROR(VLOOKUP(C448,PRESTAMOS!$BU$1:$CA$10000,7,0),0)</f>
        <v>0</v>
      </c>
      <c r="Z448" s="190">
        <f>IFERROR(VLOOKUP(C448,PRESTAMOS!$BM$1:$BS$10000,4,0),0)</f>
        <v>0</v>
      </c>
      <c r="AA448" s="189">
        <f>IFERROR(VLOOKUP(C448,AHORRO!$P$1:$S$10000,3,0),0)</f>
        <v>0</v>
      </c>
    </row>
    <row r="449" spans="4:27" x14ac:dyDescent="0.2">
      <c r="D449" s="189">
        <f>IFERROR(VLOOKUP(C449,AHORRO!$F$1:$I$10000,3,0),0)</f>
        <v>0</v>
      </c>
      <c r="E449" s="189">
        <f>IFERROR(VLOOKUP(C449,AHORRO!$A$1:$D$10000,3,0),0)</f>
        <v>0</v>
      </c>
      <c r="F449" s="189">
        <f>IFERROR(VLOOKUP(C449,AHORRO!$K$1:$N$10000,3,0),0)</f>
        <v>0</v>
      </c>
      <c r="G449" s="189">
        <f>IFERROR(VLOOKUP($C449,PRESTAMOS!$A$1:$C$10000,3,0),0)</f>
        <v>0</v>
      </c>
      <c r="H449" s="189">
        <f>IFERROR(VLOOKUP(C449,PRESTAMOS!$I$1:$K$10000,3,0),0)</f>
        <v>0</v>
      </c>
      <c r="I449" s="190">
        <f>IFERROR(VLOOKUP(C449,PRESTAMOS!$A$1:$G$10000,7,0),0)</f>
        <v>0</v>
      </c>
      <c r="J449" s="190">
        <f>IFERROR(VLOOKUP(C449,PRESTAMOS!$A$1:$G$10000,4,0),0)</f>
        <v>0</v>
      </c>
      <c r="K449" s="189">
        <f>IFERROR(VLOOKUP(C449,PRESTAMOS!$Q$1:$W$10000,3,0),0)</f>
        <v>0</v>
      </c>
      <c r="L449" s="189">
        <f>IFERROR(VLOOKUP(C449,PRESTAMOS!$Y$1:$AE$10000,3,0),0)</f>
        <v>0</v>
      </c>
      <c r="M449" s="190">
        <f>IFERROR(VLOOKUP(C449,PRESTAMOS!$Y$1:$AE$10000,7,0),0)</f>
        <v>0</v>
      </c>
      <c r="N449" s="190">
        <f>IFERROR(VLOOKUP(C449,PRESTAMOS!$Q$1:$T$10000,4,0),0)</f>
        <v>0</v>
      </c>
      <c r="O449" s="189">
        <f>IFERROR(VLOOKUP(C449,PRESTAMOS!$AG$1:$AM$10000,3,0),0)</f>
        <v>0</v>
      </c>
      <c r="P449" s="189">
        <f>IFERROR(VLOOKUP(C449,PRESTAMOS!$AO$1:$AU$10000,3,0),0)</f>
        <v>0</v>
      </c>
      <c r="Q449" s="190">
        <f>IFERROR(VLOOKUP(C449,PRESTAMOS!$AO$1:$AU$10000,7,0),0)</f>
        <v>0</v>
      </c>
      <c r="R449" s="190">
        <f>IFERROR(VLOOKUP(C449,PRESTAMOS!$AG$1:$AM$10000,4,0),0)</f>
        <v>0</v>
      </c>
      <c r="S449" s="189">
        <f>IFERROR(VLOOKUP(C449,PRESTAMOS!$AW$1:$BC$10000,3,0),0)</f>
        <v>0</v>
      </c>
      <c r="T449" s="189">
        <f>IFERROR(VLOOKUP(C449,PRESTAMOS!$BE$1:$BK$10000,3,0),0)</f>
        <v>0</v>
      </c>
      <c r="U449" s="188">
        <f>IFERROR(VLOOKUP(C449,PRESTAMOS!$BE$1:$BK$10000,7,0),0)</f>
        <v>0</v>
      </c>
      <c r="V449" s="190">
        <f>IFERROR(VLOOKUP(C449,PRESTAMOS!$AW$1:$BC$10000,4,0),0)</f>
        <v>0</v>
      </c>
      <c r="W449" s="189">
        <f>IFERROR(VLOOKUP(C449,PRESTAMOS!$BM$1:$BS$10000,3,0),0)</f>
        <v>0</v>
      </c>
      <c r="X449" s="189">
        <f>IFERROR(VLOOKUP(C449,PRESTAMOS!$BU$1:$CA$10000,3,0),0)</f>
        <v>0</v>
      </c>
      <c r="Y449" s="190">
        <f>IFERROR(VLOOKUP(C449,PRESTAMOS!$BU$1:$CA$10000,7,0),0)</f>
        <v>0</v>
      </c>
      <c r="Z449" s="190">
        <f>IFERROR(VLOOKUP(C449,PRESTAMOS!$BM$1:$BS$10000,4,0),0)</f>
        <v>0</v>
      </c>
      <c r="AA449" s="189">
        <f>IFERROR(VLOOKUP(C449,AHORRO!$P$1:$S$10000,3,0),0)</f>
        <v>0</v>
      </c>
    </row>
    <row r="450" spans="4:27" x14ac:dyDescent="0.2">
      <c r="D450" s="189">
        <f>IFERROR(VLOOKUP(C450,AHORRO!$F$1:$I$10000,3,0),0)</f>
        <v>0</v>
      </c>
      <c r="E450" s="189">
        <f>IFERROR(VLOOKUP(C450,AHORRO!$A$1:$D$10000,3,0),0)</f>
        <v>0</v>
      </c>
      <c r="F450" s="189">
        <f>IFERROR(VLOOKUP(C450,AHORRO!$K$1:$N$10000,3,0),0)</f>
        <v>0</v>
      </c>
      <c r="G450" s="189">
        <f>IFERROR(VLOOKUP($C450,PRESTAMOS!$A$1:$C$10000,3,0),0)</f>
        <v>0</v>
      </c>
      <c r="H450" s="189">
        <f>IFERROR(VLOOKUP(C450,PRESTAMOS!$I$1:$K$10000,3,0),0)</f>
        <v>0</v>
      </c>
      <c r="I450" s="190">
        <f>IFERROR(VLOOKUP(C450,PRESTAMOS!$A$1:$G$10000,7,0),0)</f>
        <v>0</v>
      </c>
      <c r="J450" s="190">
        <f>IFERROR(VLOOKUP(C450,PRESTAMOS!$A$1:$G$10000,4,0),0)</f>
        <v>0</v>
      </c>
      <c r="K450" s="189">
        <f>IFERROR(VLOOKUP(C450,PRESTAMOS!$Q$1:$W$10000,3,0),0)</f>
        <v>0</v>
      </c>
      <c r="L450" s="189">
        <f>IFERROR(VLOOKUP(C450,PRESTAMOS!$Y$1:$AE$10000,3,0),0)</f>
        <v>0</v>
      </c>
      <c r="M450" s="190">
        <f>IFERROR(VLOOKUP(C450,PRESTAMOS!$Y$1:$AE$10000,7,0),0)</f>
        <v>0</v>
      </c>
      <c r="N450" s="190">
        <f>IFERROR(VLOOKUP(C450,PRESTAMOS!$Q$1:$T$10000,4,0),0)</f>
        <v>0</v>
      </c>
      <c r="O450" s="189">
        <f>IFERROR(VLOOKUP(C450,PRESTAMOS!$AG$1:$AM$10000,3,0),0)</f>
        <v>0</v>
      </c>
      <c r="P450" s="189">
        <f>IFERROR(VLOOKUP(C450,PRESTAMOS!$AO$1:$AU$10000,3,0),0)</f>
        <v>0</v>
      </c>
      <c r="Q450" s="190">
        <f>IFERROR(VLOOKUP(C450,PRESTAMOS!$AO$1:$AU$10000,7,0),0)</f>
        <v>0</v>
      </c>
      <c r="R450" s="190">
        <f>IFERROR(VLOOKUP(C450,PRESTAMOS!$AG$1:$AM$10000,4,0),0)</f>
        <v>0</v>
      </c>
      <c r="S450" s="189">
        <f>IFERROR(VLOOKUP(C450,PRESTAMOS!$AW$1:$BC$10000,3,0),0)</f>
        <v>0</v>
      </c>
      <c r="T450" s="189">
        <f>IFERROR(VLOOKUP(C450,PRESTAMOS!$BE$1:$BK$10000,3,0),0)</f>
        <v>0</v>
      </c>
      <c r="U450" s="188">
        <f>IFERROR(VLOOKUP(C450,PRESTAMOS!$BE$1:$BK$10000,7,0),0)</f>
        <v>0</v>
      </c>
      <c r="V450" s="190">
        <f>IFERROR(VLOOKUP(C450,PRESTAMOS!$AW$1:$BC$10000,4,0),0)</f>
        <v>0</v>
      </c>
      <c r="W450" s="189">
        <f>IFERROR(VLOOKUP(C450,PRESTAMOS!$BM$1:$BS$10000,3,0),0)</f>
        <v>0</v>
      </c>
      <c r="X450" s="189">
        <f>IFERROR(VLOOKUP(C450,PRESTAMOS!$BU$1:$CA$10000,3,0),0)</f>
        <v>0</v>
      </c>
      <c r="Y450" s="190">
        <f>IFERROR(VLOOKUP(C450,PRESTAMOS!$BU$1:$CA$10000,7,0),0)</f>
        <v>0</v>
      </c>
      <c r="Z450" s="190">
        <f>IFERROR(VLOOKUP(C450,PRESTAMOS!$BM$1:$BS$10000,4,0),0)</f>
        <v>0</v>
      </c>
      <c r="AA450" s="189">
        <f>IFERROR(VLOOKUP(C450,AHORRO!$P$1:$S$10000,3,0),0)</f>
        <v>0</v>
      </c>
    </row>
    <row r="451" spans="4:27" x14ac:dyDescent="0.2">
      <c r="D451" s="189">
        <f>IFERROR(VLOOKUP(C451,AHORRO!$F$1:$I$10000,3,0),0)</f>
        <v>0</v>
      </c>
      <c r="E451" s="189">
        <f>IFERROR(VLOOKUP(C451,AHORRO!$A$1:$D$10000,3,0),0)</f>
        <v>0</v>
      </c>
      <c r="F451" s="189">
        <f>IFERROR(VLOOKUP(C451,AHORRO!$K$1:$N$10000,3,0),0)</f>
        <v>0</v>
      </c>
      <c r="G451" s="189">
        <f>IFERROR(VLOOKUP($C451,PRESTAMOS!$A$1:$C$10000,3,0),0)</f>
        <v>0</v>
      </c>
      <c r="H451" s="189">
        <f>IFERROR(VLOOKUP(C451,PRESTAMOS!$I$1:$K$10000,3,0),0)</f>
        <v>0</v>
      </c>
      <c r="I451" s="190">
        <f>IFERROR(VLOOKUP(C451,PRESTAMOS!$A$1:$G$10000,7,0),0)</f>
        <v>0</v>
      </c>
      <c r="J451" s="190">
        <f>IFERROR(VLOOKUP(C451,PRESTAMOS!$A$1:$G$10000,4,0),0)</f>
        <v>0</v>
      </c>
      <c r="K451" s="189">
        <f>IFERROR(VLOOKUP(C451,PRESTAMOS!$Q$1:$W$10000,3,0),0)</f>
        <v>0</v>
      </c>
      <c r="L451" s="189">
        <f>IFERROR(VLOOKUP(C451,PRESTAMOS!$Y$1:$AE$10000,3,0),0)</f>
        <v>0</v>
      </c>
      <c r="M451" s="190">
        <f>IFERROR(VLOOKUP(C451,PRESTAMOS!$Y$1:$AE$10000,7,0),0)</f>
        <v>0</v>
      </c>
      <c r="N451" s="190">
        <f>IFERROR(VLOOKUP(C451,PRESTAMOS!$Q$1:$T$10000,4,0),0)</f>
        <v>0</v>
      </c>
      <c r="O451" s="189">
        <f>IFERROR(VLOOKUP(C451,PRESTAMOS!$AG$1:$AM$10000,3,0),0)</f>
        <v>0</v>
      </c>
      <c r="P451" s="189">
        <f>IFERROR(VLOOKUP(C451,PRESTAMOS!$AO$1:$AU$10000,3,0),0)</f>
        <v>0</v>
      </c>
      <c r="Q451" s="190">
        <f>IFERROR(VLOOKUP(C451,PRESTAMOS!$AO$1:$AU$10000,7,0),0)</f>
        <v>0</v>
      </c>
      <c r="R451" s="190">
        <f>IFERROR(VLOOKUP(C451,PRESTAMOS!$AG$1:$AM$10000,4,0),0)</f>
        <v>0</v>
      </c>
      <c r="S451" s="189">
        <f>IFERROR(VLOOKUP(C451,PRESTAMOS!$AW$1:$BC$10000,3,0),0)</f>
        <v>0</v>
      </c>
      <c r="T451" s="189">
        <f>IFERROR(VLOOKUP(C451,PRESTAMOS!$BE$1:$BK$10000,3,0),0)</f>
        <v>0</v>
      </c>
      <c r="U451" s="188">
        <f>IFERROR(VLOOKUP(C451,PRESTAMOS!$BE$1:$BK$10000,7,0),0)</f>
        <v>0</v>
      </c>
      <c r="V451" s="190">
        <f>IFERROR(VLOOKUP(C451,PRESTAMOS!$AW$1:$BC$10000,4,0),0)</f>
        <v>0</v>
      </c>
      <c r="W451" s="189">
        <f>IFERROR(VLOOKUP(C451,PRESTAMOS!$BM$1:$BS$10000,3,0),0)</f>
        <v>0</v>
      </c>
      <c r="X451" s="189">
        <f>IFERROR(VLOOKUP(C451,PRESTAMOS!$BU$1:$CA$10000,3,0),0)</f>
        <v>0</v>
      </c>
      <c r="Y451" s="190">
        <f>IFERROR(VLOOKUP(C451,PRESTAMOS!$BU$1:$CA$10000,7,0),0)</f>
        <v>0</v>
      </c>
      <c r="Z451" s="190">
        <f>IFERROR(VLOOKUP(C451,PRESTAMOS!$BM$1:$BS$10000,4,0),0)</f>
        <v>0</v>
      </c>
      <c r="AA451" s="189">
        <f>IFERROR(VLOOKUP(C451,AHORRO!$P$1:$S$10000,3,0),0)</f>
        <v>0</v>
      </c>
    </row>
    <row r="452" spans="4:27" x14ac:dyDescent="0.2">
      <c r="D452" s="189">
        <f>IFERROR(VLOOKUP(C452,AHORRO!$F$1:$I$10000,3,0),0)</f>
        <v>0</v>
      </c>
      <c r="E452" s="189">
        <f>IFERROR(VLOOKUP(C452,AHORRO!$A$1:$D$10000,3,0),0)</f>
        <v>0</v>
      </c>
      <c r="F452" s="189">
        <f>IFERROR(VLOOKUP(C452,AHORRO!$K$1:$N$10000,3,0),0)</f>
        <v>0</v>
      </c>
      <c r="G452" s="189">
        <f>IFERROR(VLOOKUP($C452,PRESTAMOS!$A$1:$C$10000,3,0),0)</f>
        <v>0</v>
      </c>
      <c r="H452" s="189">
        <f>IFERROR(VLOOKUP(C452,PRESTAMOS!$I$1:$K$10000,3,0),0)</f>
        <v>0</v>
      </c>
      <c r="I452" s="190">
        <f>IFERROR(VLOOKUP(C452,PRESTAMOS!$A$1:$G$10000,7,0),0)</f>
        <v>0</v>
      </c>
      <c r="J452" s="190">
        <f>IFERROR(VLOOKUP(C452,PRESTAMOS!$A$1:$G$10000,4,0),0)</f>
        <v>0</v>
      </c>
      <c r="K452" s="189">
        <f>IFERROR(VLOOKUP(C452,PRESTAMOS!$Q$1:$W$10000,3,0),0)</f>
        <v>0</v>
      </c>
      <c r="L452" s="189">
        <f>IFERROR(VLOOKUP(C452,PRESTAMOS!$Y$1:$AE$10000,3,0),0)</f>
        <v>0</v>
      </c>
      <c r="M452" s="190">
        <f>IFERROR(VLOOKUP(C452,PRESTAMOS!$Y$1:$AE$10000,7,0),0)</f>
        <v>0</v>
      </c>
      <c r="N452" s="190">
        <f>IFERROR(VLOOKUP(C452,PRESTAMOS!$Q$1:$T$10000,4,0),0)</f>
        <v>0</v>
      </c>
      <c r="O452" s="189">
        <f>IFERROR(VLOOKUP(C452,PRESTAMOS!$AG$1:$AM$10000,3,0),0)</f>
        <v>0</v>
      </c>
      <c r="P452" s="189">
        <f>IFERROR(VLOOKUP(C452,PRESTAMOS!$AO$1:$AU$10000,3,0),0)</f>
        <v>0</v>
      </c>
      <c r="Q452" s="190">
        <f>IFERROR(VLOOKUP(C452,PRESTAMOS!$AO$1:$AU$10000,7,0),0)</f>
        <v>0</v>
      </c>
      <c r="R452" s="190">
        <f>IFERROR(VLOOKUP(C452,PRESTAMOS!$AG$1:$AM$10000,4,0),0)</f>
        <v>0</v>
      </c>
      <c r="S452" s="189">
        <f>IFERROR(VLOOKUP(C452,PRESTAMOS!$AW$1:$BC$10000,3,0),0)</f>
        <v>0</v>
      </c>
      <c r="T452" s="189">
        <f>IFERROR(VLOOKUP(C452,PRESTAMOS!$BE$1:$BK$10000,3,0),0)</f>
        <v>0</v>
      </c>
      <c r="U452" s="188">
        <f>IFERROR(VLOOKUP(C452,PRESTAMOS!$BE$1:$BK$10000,7,0),0)</f>
        <v>0</v>
      </c>
      <c r="V452" s="190">
        <f>IFERROR(VLOOKUP(C452,PRESTAMOS!$AW$1:$BC$10000,4,0),0)</f>
        <v>0</v>
      </c>
      <c r="W452" s="189">
        <f>IFERROR(VLOOKUP(C452,PRESTAMOS!$BM$1:$BS$10000,3,0),0)</f>
        <v>0</v>
      </c>
      <c r="X452" s="189">
        <f>IFERROR(VLOOKUP(C452,PRESTAMOS!$BU$1:$CA$10000,3,0),0)</f>
        <v>0</v>
      </c>
      <c r="Y452" s="190">
        <f>IFERROR(VLOOKUP(C452,PRESTAMOS!$BU$1:$CA$10000,7,0),0)</f>
        <v>0</v>
      </c>
      <c r="Z452" s="190">
        <f>IFERROR(VLOOKUP(C452,PRESTAMOS!$BM$1:$BS$10000,4,0),0)</f>
        <v>0</v>
      </c>
      <c r="AA452" s="189">
        <f>IFERROR(VLOOKUP(C452,AHORRO!$P$1:$S$10000,3,0),0)</f>
        <v>0</v>
      </c>
    </row>
    <row r="453" spans="4:27" x14ac:dyDescent="0.2">
      <c r="D453" s="189">
        <f>IFERROR(VLOOKUP(C453,AHORRO!$F$1:$I$10000,3,0),0)</f>
        <v>0</v>
      </c>
      <c r="E453" s="189">
        <f>IFERROR(VLOOKUP(C453,AHORRO!$A$1:$D$10000,3,0),0)</f>
        <v>0</v>
      </c>
      <c r="F453" s="189">
        <f>IFERROR(VLOOKUP(C453,AHORRO!$K$1:$N$10000,3,0),0)</f>
        <v>0</v>
      </c>
      <c r="G453" s="189">
        <f>IFERROR(VLOOKUP($C453,PRESTAMOS!$A$1:$C$10000,3,0),0)</f>
        <v>0</v>
      </c>
      <c r="H453" s="189">
        <f>IFERROR(VLOOKUP(C453,PRESTAMOS!$I$1:$K$10000,3,0),0)</f>
        <v>0</v>
      </c>
      <c r="I453" s="190">
        <f>IFERROR(VLOOKUP(C453,PRESTAMOS!$A$1:$G$10000,7,0),0)</f>
        <v>0</v>
      </c>
      <c r="J453" s="190">
        <f>IFERROR(VLOOKUP(C453,PRESTAMOS!$A$1:$G$10000,4,0),0)</f>
        <v>0</v>
      </c>
      <c r="K453" s="189">
        <f>IFERROR(VLOOKUP(C453,PRESTAMOS!$Q$1:$W$10000,3,0),0)</f>
        <v>0</v>
      </c>
      <c r="L453" s="189">
        <f>IFERROR(VLOOKUP(C453,PRESTAMOS!$Y$1:$AE$10000,3,0),0)</f>
        <v>0</v>
      </c>
      <c r="M453" s="190">
        <f>IFERROR(VLOOKUP(C453,PRESTAMOS!$Y$1:$AE$10000,7,0),0)</f>
        <v>0</v>
      </c>
      <c r="N453" s="190">
        <f>IFERROR(VLOOKUP(C453,PRESTAMOS!$Q$1:$T$10000,4,0),0)</f>
        <v>0</v>
      </c>
      <c r="O453" s="189">
        <f>IFERROR(VLOOKUP(C453,PRESTAMOS!$AG$1:$AM$10000,3,0),0)</f>
        <v>0</v>
      </c>
      <c r="P453" s="189">
        <f>IFERROR(VLOOKUP(C453,PRESTAMOS!$AO$1:$AU$10000,3,0),0)</f>
        <v>0</v>
      </c>
      <c r="Q453" s="190">
        <f>IFERROR(VLOOKUP(C453,PRESTAMOS!$AO$1:$AU$10000,7,0),0)</f>
        <v>0</v>
      </c>
      <c r="R453" s="190">
        <f>IFERROR(VLOOKUP(C453,PRESTAMOS!$AG$1:$AM$10000,4,0),0)</f>
        <v>0</v>
      </c>
      <c r="S453" s="189">
        <f>IFERROR(VLOOKUP(C453,PRESTAMOS!$AW$1:$BC$10000,3,0),0)</f>
        <v>0</v>
      </c>
      <c r="T453" s="189">
        <f>IFERROR(VLOOKUP(C453,PRESTAMOS!$BE$1:$BK$10000,3,0),0)</f>
        <v>0</v>
      </c>
      <c r="U453" s="188">
        <f>IFERROR(VLOOKUP(C453,PRESTAMOS!$BE$1:$BK$10000,7,0),0)</f>
        <v>0</v>
      </c>
      <c r="V453" s="190">
        <f>IFERROR(VLOOKUP(C453,PRESTAMOS!$AW$1:$BC$10000,4,0),0)</f>
        <v>0</v>
      </c>
      <c r="W453" s="189">
        <f>IFERROR(VLOOKUP(C453,PRESTAMOS!$BM$1:$BS$10000,3,0),0)</f>
        <v>0</v>
      </c>
      <c r="X453" s="189">
        <f>IFERROR(VLOOKUP(C453,PRESTAMOS!$BU$1:$CA$10000,3,0),0)</f>
        <v>0</v>
      </c>
      <c r="Y453" s="190">
        <f>IFERROR(VLOOKUP(C453,PRESTAMOS!$BU$1:$CA$10000,7,0),0)</f>
        <v>0</v>
      </c>
      <c r="Z453" s="190">
        <f>IFERROR(VLOOKUP(C453,PRESTAMOS!$BM$1:$BS$10000,4,0),0)</f>
        <v>0</v>
      </c>
      <c r="AA453" s="189">
        <f>IFERROR(VLOOKUP(C453,AHORRO!$P$1:$S$10000,3,0),0)</f>
        <v>0</v>
      </c>
    </row>
    <row r="454" spans="4:27" x14ac:dyDescent="0.2">
      <c r="D454" s="189">
        <f>IFERROR(VLOOKUP(C454,AHORRO!$F$1:$I$10000,3,0),0)</f>
        <v>0</v>
      </c>
      <c r="E454" s="189">
        <f>IFERROR(VLOOKUP(C454,AHORRO!$A$1:$D$10000,3,0),0)</f>
        <v>0</v>
      </c>
      <c r="F454" s="189">
        <f>IFERROR(VLOOKUP(C454,AHORRO!$K$1:$N$10000,3,0),0)</f>
        <v>0</v>
      </c>
      <c r="G454" s="189">
        <f>IFERROR(VLOOKUP($C454,PRESTAMOS!$A$1:$C$10000,3,0),0)</f>
        <v>0</v>
      </c>
      <c r="H454" s="189">
        <f>IFERROR(VLOOKUP(C454,PRESTAMOS!$I$1:$K$10000,3,0),0)</f>
        <v>0</v>
      </c>
      <c r="I454" s="190">
        <f>IFERROR(VLOOKUP(C454,PRESTAMOS!$A$1:$G$10000,7,0),0)</f>
        <v>0</v>
      </c>
      <c r="J454" s="190">
        <f>IFERROR(VLOOKUP(C454,PRESTAMOS!$A$1:$G$10000,4,0),0)</f>
        <v>0</v>
      </c>
      <c r="K454" s="189">
        <f>IFERROR(VLOOKUP(C454,PRESTAMOS!$Q$1:$W$10000,3,0),0)</f>
        <v>0</v>
      </c>
      <c r="L454" s="189">
        <f>IFERROR(VLOOKUP(C454,PRESTAMOS!$Y$1:$AE$10000,3,0),0)</f>
        <v>0</v>
      </c>
      <c r="M454" s="190">
        <f>IFERROR(VLOOKUP(C454,PRESTAMOS!$Y$1:$AE$10000,7,0),0)</f>
        <v>0</v>
      </c>
      <c r="N454" s="190">
        <f>IFERROR(VLOOKUP(C454,PRESTAMOS!$Q$1:$T$10000,4,0),0)</f>
        <v>0</v>
      </c>
      <c r="O454" s="189">
        <f>IFERROR(VLOOKUP(C454,PRESTAMOS!$AG$1:$AM$10000,3,0),0)</f>
        <v>0</v>
      </c>
      <c r="P454" s="189">
        <f>IFERROR(VLOOKUP(C454,PRESTAMOS!$AO$1:$AU$10000,3,0),0)</f>
        <v>0</v>
      </c>
      <c r="Q454" s="190">
        <f>IFERROR(VLOOKUP(C454,PRESTAMOS!$AO$1:$AU$10000,7,0),0)</f>
        <v>0</v>
      </c>
      <c r="R454" s="190">
        <f>IFERROR(VLOOKUP(C454,PRESTAMOS!$AG$1:$AM$10000,4,0),0)</f>
        <v>0</v>
      </c>
      <c r="S454" s="189">
        <f>IFERROR(VLOOKUP(C454,PRESTAMOS!$AW$1:$BC$10000,3,0),0)</f>
        <v>0</v>
      </c>
      <c r="T454" s="189">
        <f>IFERROR(VLOOKUP(C454,PRESTAMOS!$BE$1:$BK$10000,3,0),0)</f>
        <v>0</v>
      </c>
      <c r="U454" s="188">
        <f>IFERROR(VLOOKUP(C454,PRESTAMOS!$BE$1:$BK$10000,7,0),0)</f>
        <v>0</v>
      </c>
      <c r="V454" s="190">
        <f>IFERROR(VLOOKUP(C454,PRESTAMOS!$AW$1:$BC$10000,4,0),0)</f>
        <v>0</v>
      </c>
      <c r="W454" s="189">
        <f>IFERROR(VLOOKUP(C454,PRESTAMOS!$BM$1:$BS$10000,3,0),0)</f>
        <v>0</v>
      </c>
      <c r="X454" s="189">
        <f>IFERROR(VLOOKUP(C454,PRESTAMOS!$BU$1:$CA$10000,3,0),0)</f>
        <v>0</v>
      </c>
      <c r="Y454" s="190">
        <f>IFERROR(VLOOKUP(C454,PRESTAMOS!$BU$1:$CA$10000,7,0),0)</f>
        <v>0</v>
      </c>
      <c r="Z454" s="190">
        <f>IFERROR(VLOOKUP(C454,PRESTAMOS!$BM$1:$BS$10000,4,0),0)</f>
        <v>0</v>
      </c>
      <c r="AA454" s="189">
        <f>IFERROR(VLOOKUP(C454,AHORRO!$P$1:$S$10000,3,0),0)</f>
        <v>0</v>
      </c>
    </row>
    <row r="455" spans="4:27" x14ac:dyDescent="0.2">
      <c r="D455" s="189">
        <f>IFERROR(VLOOKUP(C455,AHORRO!$F$1:$I$10000,3,0),0)</f>
        <v>0</v>
      </c>
      <c r="E455" s="189">
        <f>IFERROR(VLOOKUP(C455,AHORRO!$A$1:$D$10000,3,0),0)</f>
        <v>0</v>
      </c>
      <c r="F455" s="189">
        <f>IFERROR(VLOOKUP(C455,AHORRO!$K$1:$N$10000,3,0),0)</f>
        <v>0</v>
      </c>
      <c r="G455" s="189">
        <f>IFERROR(VLOOKUP($C455,PRESTAMOS!$A$1:$C$10000,3,0),0)</f>
        <v>0</v>
      </c>
      <c r="H455" s="189">
        <f>IFERROR(VLOOKUP(C455,PRESTAMOS!$I$1:$K$10000,3,0),0)</f>
        <v>0</v>
      </c>
      <c r="I455" s="190">
        <f>IFERROR(VLOOKUP(C455,PRESTAMOS!$A$1:$G$10000,7,0),0)</f>
        <v>0</v>
      </c>
      <c r="J455" s="190">
        <f>IFERROR(VLOOKUP(C455,PRESTAMOS!$A$1:$G$10000,4,0),0)</f>
        <v>0</v>
      </c>
      <c r="K455" s="189">
        <f>IFERROR(VLOOKUP(C455,PRESTAMOS!$Q$1:$W$10000,3,0),0)</f>
        <v>0</v>
      </c>
      <c r="L455" s="189">
        <f>IFERROR(VLOOKUP(C455,PRESTAMOS!$Y$1:$AE$10000,3,0),0)</f>
        <v>0</v>
      </c>
      <c r="M455" s="190">
        <f>IFERROR(VLOOKUP(C455,PRESTAMOS!$Y$1:$AE$10000,7,0),0)</f>
        <v>0</v>
      </c>
      <c r="N455" s="190">
        <f>IFERROR(VLOOKUP(C455,PRESTAMOS!$Q$1:$T$10000,4,0),0)</f>
        <v>0</v>
      </c>
      <c r="O455" s="189">
        <f>IFERROR(VLOOKUP(C455,PRESTAMOS!$AG$1:$AM$10000,3,0),0)</f>
        <v>0</v>
      </c>
      <c r="P455" s="189">
        <f>IFERROR(VLOOKUP(C455,PRESTAMOS!$AO$1:$AU$10000,3,0),0)</f>
        <v>0</v>
      </c>
      <c r="Q455" s="190">
        <f>IFERROR(VLOOKUP(C455,PRESTAMOS!$AO$1:$AU$10000,7,0),0)</f>
        <v>0</v>
      </c>
      <c r="R455" s="190">
        <f>IFERROR(VLOOKUP(C455,PRESTAMOS!$AG$1:$AM$10000,4,0),0)</f>
        <v>0</v>
      </c>
      <c r="S455" s="189">
        <f>IFERROR(VLOOKUP(C455,PRESTAMOS!$AW$1:$BC$10000,3,0),0)</f>
        <v>0</v>
      </c>
      <c r="T455" s="189">
        <f>IFERROR(VLOOKUP(C455,PRESTAMOS!$BE$1:$BK$10000,3,0),0)</f>
        <v>0</v>
      </c>
      <c r="U455" s="188">
        <f>IFERROR(VLOOKUP(C455,PRESTAMOS!$BE$1:$BK$10000,7,0),0)</f>
        <v>0</v>
      </c>
      <c r="V455" s="190">
        <f>IFERROR(VLOOKUP(C455,PRESTAMOS!$AW$1:$BC$10000,4,0),0)</f>
        <v>0</v>
      </c>
      <c r="W455" s="189">
        <f>IFERROR(VLOOKUP(C455,PRESTAMOS!$BM$1:$BS$10000,3,0),0)</f>
        <v>0</v>
      </c>
      <c r="X455" s="189">
        <f>IFERROR(VLOOKUP(C455,PRESTAMOS!$BU$1:$CA$10000,3,0),0)</f>
        <v>0</v>
      </c>
      <c r="Y455" s="190">
        <f>IFERROR(VLOOKUP(C455,PRESTAMOS!$BU$1:$CA$10000,7,0),0)</f>
        <v>0</v>
      </c>
      <c r="Z455" s="190">
        <f>IFERROR(VLOOKUP(C455,PRESTAMOS!$BM$1:$BS$10000,4,0),0)</f>
        <v>0</v>
      </c>
      <c r="AA455" s="189">
        <f>IFERROR(VLOOKUP(C455,AHORRO!$P$1:$S$10000,3,0),0)</f>
        <v>0</v>
      </c>
    </row>
    <row r="456" spans="4:27" x14ac:dyDescent="0.2">
      <c r="D456" s="189">
        <f>IFERROR(VLOOKUP(C456,AHORRO!$F$1:$I$10000,3,0),0)</f>
        <v>0</v>
      </c>
      <c r="E456" s="189">
        <f>IFERROR(VLOOKUP(C456,AHORRO!$A$1:$D$10000,3,0),0)</f>
        <v>0</v>
      </c>
      <c r="F456" s="189">
        <f>IFERROR(VLOOKUP(C456,AHORRO!$K$1:$N$10000,3,0),0)</f>
        <v>0</v>
      </c>
      <c r="G456" s="189">
        <f>IFERROR(VLOOKUP($C456,PRESTAMOS!$A$1:$C$10000,3,0),0)</f>
        <v>0</v>
      </c>
      <c r="H456" s="189">
        <f>IFERROR(VLOOKUP(C456,PRESTAMOS!$I$1:$K$10000,3,0),0)</f>
        <v>0</v>
      </c>
      <c r="I456" s="190">
        <f>IFERROR(VLOOKUP(C456,PRESTAMOS!$A$1:$G$10000,7,0),0)</f>
        <v>0</v>
      </c>
      <c r="J456" s="190">
        <f>IFERROR(VLOOKUP(C456,PRESTAMOS!$A$1:$G$10000,4,0),0)</f>
        <v>0</v>
      </c>
      <c r="K456" s="189">
        <f>IFERROR(VLOOKUP(C456,PRESTAMOS!$Q$1:$W$10000,3,0),0)</f>
        <v>0</v>
      </c>
      <c r="L456" s="189">
        <f>IFERROR(VLOOKUP(C456,PRESTAMOS!$Y$1:$AE$10000,3,0),0)</f>
        <v>0</v>
      </c>
      <c r="M456" s="190">
        <f>IFERROR(VLOOKUP(C456,PRESTAMOS!$Y$1:$AE$10000,7,0),0)</f>
        <v>0</v>
      </c>
      <c r="N456" s="190">
        <f>IFERROR(VLOOKUP(C456,PRESTAMOS!$Q$1:$T$10000,4,0),0)</f>
        <v>0</v>
      </c>
      <c r="O456" s="189">
        <f>IFERROR(VLOOKUP(C456,PRESTAMOS!$AG$1:$AM$10000,3,0),0)</f>
        <v>0</v>
      </c>
      <c r="P456" s="189">
        <f>IFERROR(VLOOKUP(C456,PRESTAMOS!$AO$1:$AU$10000,3,0),0)</f>
        <v>0</v>
      </c>
      <c r="Q456" s="190">
        <f>IFERROR(VLOOKUP(C456,PRESTAMOS!$AO$1:$AU$10000,7,0),0)</f>
        <v>0</v>
      </c>
      <c r="R456" s="190">
        <f>IFERROR(VLOOKUP(C456,PRESTAMOS!$AG$1:$AM$10000,4,0),0)</f>
        <v>0</v>
      </c>
      <c r="S456" s="189">
        <f>IFERROR(VLOOKUP(C456,PRESTAMOS!$AW$1:$BC$10000,3,0),0)</f>
        <v>0</v>
      </c>
      <c r="T456" s="189">
        <f>IFERROR(VLOOKUP(C456,PRESTAMOS!$BE$1:$BK$10000,3,0),0)</f>
        <v>0</v>
      </c>
      <c r="U456" s="188">
        <f>IFERROR(VLOOKUP(C456,PRESTAMOS!$BE$1:$BK$10000,7,0),0)</f>
        <v>0</v>
      </c>
      <c r="V456" s="190">
        <f>IFERROR(VLOOKUP(C456,PRESTAMOS!$AW$1:$BC$10000,4,0),0)</f>
        <v>0</v>
      </c>
      <c r="W456" s="189">
        <f>IFERROR(VLOOKUP(C456,PRESTAMOS!$BM$1:$BS$10000,3,0),0)</f>
        <v>0</v>
      </c>
      <c r="X456" s="189">
        <f>IFERROR(VLOOKUP(C456,PRESTAMOS!$BU$1:$CA$10000,3,0),0)</f>
        <v>0</v>
      </c>
      <c r="Y456" s="190">
        <f>IFERROR(VLOOKUP(C456,PRESTAMOS!$BU$1:$CA$10000,7,0),0)</f>
        <v>0</v>
      </c>
      <c r="Z456" s="190">
        <f>IFERROR(VLOOKUP(C456,PRESTAMOS!$BM$1:$BS$10000,4,0),0)</f>
        <v>0</v>
      </c>
      <c r="AA456" s="189">
        <f>IFERROR(VLOOKUP(C456,AHORRO!$P$1:$S$10000,3,0),0)</f>
        <v>0</v>
      </c>
    </row>
    <row r="457" spans="4:27" x14ac:dyDescent="0.2">
      <c r="D457" s="189">
        <f>IFERROR(VLOOKUP(C457,AHORRO!$F$1:$I$10000,3,0),0)</f>
        <v>0</v>
      </c>
      <c r="E457" s="189">
        <f>IFERROR(VLOOKUP(C457,AHORRO!$A$1:$D$10000,3,0),0)</f>
        <v>0</v>
      </c>
      <c r="F457" s="189">
        <f>IFERROR(VLOOKUP(C457,AHORRO!$K$1:$N$10000,3,0),0)</f>
        <v>0</v>
      </c>
      <c r="G457" s="189">
        <f>IFERROR(VLOOKUP($C457,PRESTAMOS!$A$1:$C$10000,3,0),0)</f>
        <v>0</v>
      </c>
      <c r="H457" s="189">
        <f>IFERROR(VLOOKUP(C457,PRESTAMOS!$I$1:$K$10000,3,0),0)</f>
        <v>0</v>
      </c>
      <c r="I457" s="190">
        <f>IFERROR(VLOOKUP(C457,PRESTAMOS!$A$1:$G$10000,7,0),0)</f>
        <v>0</v>
      </c>
      <c r="J457" s="190">
        <f>IFERROR(VLOOKUP(C457,PRESTAMOS!$A$1:$G$10000,4,0),0)</f>
        <v>0</v>
      </c>
      <c r="K457" s="189">
        <f>IFERROR(VLOOKUP(C457,PRESTAMOS!$Q$1:$W$10000,3,0),0)</f>
        <v>0</v>
      </c>
      <c r="L457" s="189">
        <f>IFERROR(VLOOKUP(C457,PRESTAMOS!$Y$1:$AE$10000,3,0),0)</f>
        <v>0</v>
      </c>
      <c r="M457" s="190">
        <f>IFERROR(VLOOKUP(C457,PRESTAMOS!$Y$1:$AE$10000,7,0),0)</f>
        <v>0</v>
      </c>
      <c r="N457" s="190">
        <f>IFERROR(VLOOKUP(C457,PRESTAMOS!$Q$1:$T$10000,4,0),0)</f>
        <v>0</v>
      </c>
      <c r="O457" s="189">
        <f>IFERROR(VLOOKUP(C457,PRESTAMOS!$AG$1:$AM$10000,3,0),0)</f>
        <v>0</v>
      </c>
      <c r="P457" s="189">
        <f>IFERROR(VLOOKUP(C457,PRESTAMOS!$AO$1:$AU$10000,3,0),0)</f>
        <v>0</v>
      </c>
      <c r="Q457" s="190">
        <f>IFERROR(VLOOKUP(C457,PRESTAMOS!$AO$1:$AU$10000,7,0),0)</f>
        <v>0</v>
      </c>
      <c r="R457" s="190">
        <f>IFERROR(VLOOKUP(C457,PRESTAMOS!$AG$1:$AM$10000,4,0),0)</f>
        <v>0</v>
      </c>
      <c r="S457" s="189">
        <f>IFERROR(VLOOKUP(C457,PRESTAMOS!$AW$1:$BC$10000,3,0),0)</f>
        <v>0</v>
      </c>
      <c r="T457" s="189">
        <f>IFERROR(VLOOKUP(C457,PRESTAMOS!$BE$1:$BK$10000,3,0),0)</f>
        <v>0</v>
      </c>
      <c r="U457" s="188">
        <f>IFERROR(VLOOKUP(C457,PRESTAMOS!$BE$1:$BK$10000,7,0),0)</f>
        <v>0</v>
      </c>
      <c r="V457" s="190">
        <f>IFERROR(VLOOKUP(C457,PRESTAMOS!$AW$1:$BC$10000,4,0),0)</f>
        <v>0</v>
      </c>
      <c r="W457" s="189">
        <f>IFERROR(VLOOKUP(C457,PRESTAMOS!$BM$1:$BS$10000,3,0),0)</f>
        <v>0</v>
      </c>
      <c r="X457" s="189">
        <f>IFERROR(VLOOKUP(C457,PRESTAMOS!$BU$1:$CA$10000,3,0),0)</f>
        <v>0</v>
      </c>
      <c r="Y457" s="190">
        <f>IFERROR(VLOOKUP(C457,PRESTAMOS!$BU$1:$CA$10000,7,0),0)</f>
        <v>0</v>
      </c>
      <c r="Z457" s="190">
        <f>IFERROR(VLOOKUP(C457,PRESTAMOS!$BM$1:$BS$10000,4,0),0)</f>
        <v>0</v>
      </c>
      <c r="AA457" s="189">
        <f>IFERROR(VLOOKUP(C457,AHORRO!$P$1:$S$10000,3,0),0)</f>
        <v>0</v>
      </c>
    </row>
    <row r="458" spans="4:27" x14ac:dyDescent="0.2">
      <c r="D458" s="189">
        <f>IFERROR(VLOOKUP(C458,AHORRO!$F$1:$I$10000,3,0),0)</f>
        <v>0</v>
      </c>
      <c r="E458" s="189">
        <f>IFERROR(VLOOKUP(C458,AHORRO!$A$1:$D$10000,3,0),0)</f>
        <v>0</v>
      </c>
      <c r="F458" s="189">
        <f>IFERROR(VLOOKUP(C458,AHORRO!$K$1:$N$10000,3,0),0)</f>
        <v>0</v>
      </c>
      <c r="G458" s="189">
        <f>IFERROR(VLOOKUP($C458,PRESTAMOS!$A$1:$C$10000,3,0),0)</f>
        <v>0</v>
      </c>
      <c r="H458" s="189">
        <f>IFERROR(VLOOKUP(C458,PRESTAMOS!$I$1:$K$10000,3,0),0)</f>
        <v>0</v>
      </c>
      <c r="I458" s="190">
        <f>IFERROR(VLOOKUP(C458,PRESTAMOS!$A$1:$G$10000,7,0),0)</f>
        <v>0</v>
      </c>
      <c r="J458" s="190">
        <f>IFERROR(VLOOKUP(C458,PRESTAMOS!$A$1:$G$10000,4,0),0)</f>
        <v>0</v>
      </c>
      <c r="K458" s="189">
        <f>IFERROR(VLOOKUP(C458,PRESTAMOS!$Q$1:$W$10000,3,0),0)</f>
        <v>0</v>
      </c>
      <c r="L458" s="189">
        <f>IFERROR(VLOOKUP(C458,PRESTAMOS!$Y$1:$AE$10000,3,0),0)</f>
        <v>0</v>
      </c>
      <c r="M458" s="190">
        <f>IFERROR(VLOOKUP(C458,PRESTAMOS!$Y$1:$AE$10000,7,0),0)</f>
        <v>0</v>
      </c>
      <c r="N458" s="190">
        <f>IFERROR(VLOOKUP(C458,PRESTAMOS!$Q$1:$T$10000,4,0),0)</f>
        <v>0</v>
      </c>
      <c r="O458" s="189">
        <f>IFERROR(VLOOKUP(C458,PRESTAMOS!$AG$1:$AM$10000,3,0),0)</f>
        <v>0</v>
      </c>
      <c r="P458" s="189">
        <f>IFERROR(VLOOKUP(C458,PRESTAMOS!$AO$1:$AU$10000,3,0),0)</f>
        <v>0</v>
      </c>
      <c r="Q458" s="190">
        <f>IFERROR(VLOOKUP(C458,PRESTAMOS!$AO$1:$AU$10000,7,0),0)</f>
        <v>0</v>
      </c>
      <c r="R458" s="190">
        <f>IFERROR(VLOOKUP(C458,PRESTAMOS!$AG$1:$AM$10000,4,0),0)</f>
        <v>0</v>
      </c>
      <c r="S458" s="189">
        <f>IFERROR(VLOOKUP(C458,PRESTAMOS!$AW$1:$BC$10000,3,0),0)</f>
        <v>0</v>
      </c>
      <c r="T458" s="189">
        <f>IFERROR(VLOOKUP(C458,PRESTAMOS!$BE$1:$BK$10000,3,0),0)</f>
        <v>0</v>
      </c>
      <c r="U458" s="188">
        <f>IFERROR(VLOOKUP(C458,PRESTAMOS!$BE$1:$BK$10000,7,0),0)</f>
        <v>0</v>
      </c>
      <c r="V458" s="190">
        <f>IFERROR(VLOOKUP(C458,PRESTAMOS!$AW$1:$BC$10000,4,0),0)</f>
        <v>0</v>
      </c>
      <c r="W458" s="189">
        <f>IFERROR(VLOOKUP(C458,PRESTAMOS!$BM$1:$BS$10000,3,0),0)</f>
        <v>0</v>
      </c>
      <c r="X458" s="189">
        <f>IFERROR(VLOOKUP(C458,PRESTAMOS!$BU$1:$CA$10000,3,0),0)</f>
        <v>0</v>
      </c>
      <c r="Y458" s="190">
        <f>IFERROR(VLOOKUP(C458,PRESTAMOS!$BU$1:$CA$10000,7,0),0)</f>
        <v>0</v>
      </c>
      <c r="Z458" s="190">
        <f>IFERROR(VLOOKUP(C458,PRESTAMOS!$BM$1:$BS$10000,4,0),0)</f>
        <v>0</v>
      </c>
      <c r="AA458" s="189">
        <f>IFERROR(VLOOKUP(C458,AHORRO!$P$1:$S$10000,3,0),0)</f>
        <v>0</v>
      </c>
    </row>
    <row r="459" spans="4:27" x14ac:dyDescent="0.2">
      <c r="D459" s="189">
        <f>IFERROR(VLOOKUP(C459,AHORRO!$F$1:$I$10000,3,0),0)</f>
        <v>0</v>
      </c>
      <c r="E459" s="189">
        <f>IFERROR(VLOOKUP(C459,AHORRO!$A$1:$D$10000,3,0),0)</f>
        <v>0</v>
      </c>
      <c r="F459" s="189">
        <f>IFERROR(VLOOKUP(C459,AHORRO!$K$1:$N$10000,3,0),0)</f>
        <v>0</v>
      </c>
      <c r="G459" s="189">
        <f>IFERROR(VLOOKUP($C459,PRESTAMOS!$A$1:$C$10000,3,0),0)</f>
        <v>0</v>
      </c>
      <c r="H459" s="189">
        <f>IFERROR(VLOOKUP(C459,PRESTAMOS!$I$1:$K$10000,3,0),0)</f>
        <v>0</v>
      </c>
      <c r="I459" s="190">
        <f>IFERROR(VLOOKUP(C459,PRESTAMOS!$A$1:$G$10000,7,0),0)</f>
        <v>0</v>
      </c>
      <c r="J459" s="190">
        <f>IFERROR(VLOOKUP(C459,PRESTAMOS!$A$1:$G$10000,4,0),0)</f>
        <v>0</v>
      </c>
      <c r="K459" s="189">
        <f>IFERROR(VLOOKUP(C459,PRESTAMOS!$Q$1:$W$10000,3,0),0)</f>
        <v>0</v>
      </c>
      <c r="L459" s="189">
        <f>IFERROR(VLOOKUP(C459,PRESTAMOS!$Y$1:$AE$10000,3,0),0)</f>
        <v>0</v>
      </c>
      <c r="M459" s="190">
        <f>IFERROR(VLOOKUP(C459,PRESTAMOS!$Y$1:$AE$10000,7,0),0)</f>
        <v>0</v>
      </c>
      <c r="N459" s="190">
        <f>IFERROR(VLOOKUP(C459,PRESTAMOS!$Q$1:$T$10000,4,0),0)</f>
        <v>0</v>
      </c>
      <c r="O459" s="189">
        <f>IFERROR(VLOOKUP(C459,PRESTAMOS!$AG$1:$AM$10000,3,0),0)</f>
        <v>0</v>
      </c>
      <c r="P459" s="189">
        <f>IFERROR(VLOOKUP(C459,PRESTAMOS!$AO$1:$AU$10000,3,0),0)</f>
        <v>0</v>
      </c>
      <c r="Q459" s="190">
        <f>IFERROR(VLOOKUP(C459,PRESTAMOS!$AO$1:$AU$10000,7,0),0)</f>
        <v>0</v>
      </c>
      <c r="R459" s="190">
        <f>IFERROR(VLOOKUP(C459,PRESTAMOS!$AG$1:$AM$10000,4,0),0)</f>
        <v>0</v>
      </c>
      <c r="S459" s="189">
        <f>IFERROR(VLOOKUP(C459,PRESTAMOS!$AW$1:$BC$10000,3,0),0)</f>
        <v>0</v>
      </c>
      <c r="T459" s="189">
        <f>IFERROR(VLOOKUP(C459,PRESTAMOS!$BE$1:$BK$10000,3,0),0)</f>
        <v>0</v>
      </c>
      <c r="U459" s="188">
        <f>IFERROR(VLOOKUP(C459,PRESTAMOS!$BE$1:$BK$10000,7,0),0)</f>
        <v>0</v>
      </c>
      <c r="V459" s="190">
        <f>IFERROR(VLOOKUP(C459,PRESTAMOS!$AW$1:$BC$10000,4,0),0)</f>
        <v>0</v>
      </c>
      <c r="W459" s="189">
        <f>IFERROR(VLOOKUP(C459,PRESTAMOS!$BM$1:$BS$10000,3,0),0)</f>
        <v>0</v>
      </c>
      <c r="X459" s="189">
        <f>IFERROR(VLOOKUP(C459,PRESTAMOS!$BU$1:$CA$10000,3,0),0)</f>
        <v>0</v>
      </c>
      <c r="Y459" s="190">
        <f>IFERROR(VLOOKUP(C459,PRESTAMOS!$BU$1:$CA$10000,7,0),0)</f>
        <v>0</v>
      </c>
      <c r="Z459" s="190">
        <f>IFERROR(VLOOKUP(C459,PRESTAMOS!$BM$1:$BS$10000,4,0),0)</f>
        <v>0</v>
      </c>
      <c r="AA459" s="189">
        <f>IFERROR(VLOOKUP(C459,AHORRO!$P$1:$S$10000,3,0),0)</f>
        <v>0</v>
      </c>
    </row>
    <row r="460" spans="4:27" x14ac:dyDescent="0.2">
      <c r="D460" s="189">
        <f>IFERROR(VLOOKUP(C460,AHORRO!$F$1:$I$10000,3,0),0)</f>
        <v>0</v>
      </c>
      <c r="E460" s="189">
        <f>IFERROR(VLOOKUP(C460,AHORRO!$A$1:$D$10000,3,0),0)</f>
        <v>0</v>
      </c>
      <c r="F460" s="189">
        <f>IFERROR(VLOOKUP(C460,AHORRO!$K$1:$N$10000,3,0),0)</f>
        <v>0</v>
      </c>
      <c r="G460" s="189">
        <f>IFERROR(VLOOKUP($C460,PRESTAMOS!$A$1:$C$10000,3,0),0)</f>
        <v>0</v>
      </c>
      <c r="H460" s="189">
        <f>IFERROR(VLOOKUP(C460,PRESTAMOS!$I$1:$K$10000,3,0),0)</f>
        <v>0</v>
      </c>
      <c r="I460" s="190">
        <f>IFERROR(VLOOKUP(C460,PRESTAMOS!$A$1:$G$10000,7,0),0)</f>
        <v>0</v>
      </c>
      <c r="J460" s="190">
        <f>IFERROR(VLOOKUP(C460,PRESTAMOS!$A$1:$G$10000,4,0),0)</f>
        <v>0</v>
      </c>
      <c r="K460" s="189">
        <f>IFERROR(VLOOKUP(C460,PRESTAMOS!$Q$1:$W$10000,3,0),0)</f>
        <v>0</v>
      </c>
      <c r="L460" s="189">
        <f>IFERROR(VLOOKUP(C460,PRESTAMOS!$Y$1:$AE$10000,3,0),0)</f>
        <v>0</v>
      </c>
      <c r="M460" s="190">
        <f>IFERROR(VLOOKUP(C460,PRESTAMOS!$Y$1:$AE$10000,7,0),0)</f>
        <v>0</v>
      </c>
      <c r="N460" s="190">
        <f>IFERROR(VLOOKUP(C460,PRESTAMOS!$Q$1:$T$10000,4,0),0)</f>
        <v>0</v>
      </c>
      <c r="O460" s="189">
        <f>IFERROR(VLOOKUP(C460,PRESTAMOS!$AG$1:$AM$10000,3,0),0)</f>
        <v>0</v>
      </c>
      <c r="P460" s="189">
        <f>IFERROR(VLOOKUP(C460,PRESTAMOS!$AO$1:$AU$10000,3,0),0)</f>
        <v>0</v>
      </c>
      <c r="Q460" s="190">
        <f>IFERROR(VLOOKUP(C460,PRESTAMOS!$AO$1:$AU$10000,7,0),0)</f>
        <v>0</v>
      </c>
      <c r="R460" s="190">
        <f>IFERROR(VLOOKUP(C460,PRESTAMOS!$AG$1:$AM$10000,4,0),0)</f>
        <v>0</v>
      </c>
      <c r="S460" s="189">
        <f>IFERROR(VLOOKUP(C460,PRESTAMOS!$AW$1:$BC$10000,3,0),0)</f>
        <v>0</v>
      </c>
      <c r="T460" s="189">
        <f>IFERROR(VLOOKUP(C460,PRESTAMOS!$BE$1:$BK$10000,3,0),0)</f>
        <v>0</v>
      </c>
      <c r="U460" s="188">
        <f>IFERROR(VLOOKUP(C460,PRESTAMOS!$BE$1:$BK$10000,7,0),0)</f>
        <v>0</v>
      </c>
      <c r="V460" s="190">
        <f>IFERROR(VLOOKUP(C460,PRESTAMOS!$AW$1:$BC$10000,4,0),0)</f>
        <v>0</v>
      </c>
      <c r="W460" s="189">
        <f>IFERROR(VLOOKUP(C460,PRESTAMOS!$BM$1:$BS$10000,3,0),0)</f>
        <v>0</v>
      </c>
      <c r="X460" s="189">
        <f>IFERROR(VLOOKUP(C460,PRESTAMOS!$BU$1:$CA$10000,3,0),0)</f>
        <v>0</v>
      </c>
      <c r="Y460" s="190">
        <f>IFERROR(VLOOKUP(C460,PRESTAMOS!$BU$1:$CA$10000,7,0),0)</f>
        <v>0</v>
      </c>
      <c r="Z460" s="190">
        <f>IFERROR(VLOOKUP(C460,PRESTAMOS!$BM$1:$BS$10000,4,0),0)</f>
        <v>0</v>
      </c>
      <c r="AA460" s="189">
        <f>IFERROR(VLOOKUP(C460,AHORRO!$P$1:$S$10000,3,0),0)</f>
        <v>0</v>
      </c>
    </row>
    <row r="461" spans="4:27" x14ac:dyDescent="0.2">
      <c r="D461" s="189">
        <f>IFERROR(VLOOKUP(C461,AHORRO!$F$1:$I$10000,3,0),0)</f>
        <v>0</v>
      </c>
      <c r="E461" s="189">
        <f>IFERROR(VLOOKUP(C461,AHORRO!$A$1:$D$10000,3,0),0)</f>
        <v>0</v>
      </c>
      <c r="F461" s="189">
        <f>IFERROR(VLOOKUP(C461,AHORRO!$K$1:$N$10000,3,0),0)</f>
        <v>0</v>
      </c>
      <c r="G461" s="189">
        <f>IFERROR(VLOOKUP($C461,PRESTAMOS!$A$1:$C$10000,3,0),0)</f>
        <v>0</v>
      </c>
      <c r="H461" s="189">
        <f>IFERROR(VLOOKUP(C461,PRESTAMOS!$I$1:$K$10000,3,0),0)</f>
        <v>0</v>
      </c>
      <c r="I461" s="190">
        <f>IFERROR(VLOOKUP(C461,PRESTAMOS!$A$1:$G$10000,7,0),0)</f>
        <v>0</v>
      </c>
      <c r="J461" s="190">
        <f>IFERROR(VLOOKUP(C461,PRESTAMOS!$A$1:$G$10000,4,0),0)</f>
        <v>0</v>
      </c>
      <c r="K461" s="189">
        <f>IFERROR(VLOOKUP(C461,PRESTAMOS!$Q$1:$W$10000,3,0),0)</f>
        <v>0</v>
      </c>
      <c r="L461" s="189">
        <f>IFERROR(VLOOKUP(C461,PRESTAMOS!$Y$1:$AE$10000,3,0),0)</f>
        <v>0</v>
      </c>
      <c r="M461" s="190">
        <f>IFERROR(VLOOKUP(C461,PRESTAMOS!$Y$1:$AE$10000,7,0),0)</f>
        <v>0</v>
      </c>
      <c r="N461" s="190">
        <f>IFERROR(VLOOKUP(C461,PRESTAMOS!$Q$1:$T$10000,4,0),0)</f>
        <v>0</v>
      </c>
      <c r="O461" s="189">
        <f>IFERROR(VLOOKUP(C461,PRESTAMOS!$AG$1:$AM$10000,3,0),0)</f>
        <v>0</v>
      </c>
      <c r="P461" s="189">
        <f>IFERROR(VLOOKUP(C461,PRESTAMOS!$AO$1:$AU$10000,3,0),0)</f>
        <v>0</v>
      </c>
      <c r="Q461" s="190">
        <f>IFERROR(VLOOKUP(C461,PRESTAMOS!$AO$1:$AU$10000,7,0),0)</f>
        <v>0</v>
      </c>
      <c r="R461" s="190">
        <f>IFERROR(VLOOKUP(C461,PRESTAMOS!$AG$1:$AM$10000,4,0),0)</f>
        <v>0</v>
      </c>
      <c r="S461" s="189">
        <f>IFERROR(VLOOKUP(C461,PRESTAMOS!$AW$1:$BC$10000,3,0),0)</f>
        <v>0</v>
      </c>
      <c r="T461" s="189">
        <f>IFERROR(VLOOKUP(C461,PRESTAMOS!$BE$1:$BK$10000,3,0),0)</f>
        <v>0</v>
      </c>
      <c r="U461" s="188">
        <f>IFERROR(VLOOKUP(C461,PRESTAMOS!$BE$1:$BK$10000,7,0),0)</f>
        <v>0</v>
      </c>
      <c r="V461" s="190">
        <f>IFERROR(VLOOKUP(C461,PRESTAMOS!$AW$1:$BC$10000,4,0),0)</f>
        <v>0</v>
      </c>
      <c r="W461" s="189">
        <f>IFERROR(VLOOKUP(C461,PRESTAMOS!$BM$1:$BS$10000,3,0),0)</f>
        <v>0</v>
      </c>
      <c r="X461" s="189">
        <f>IFERROR(VLOOKUP(C461,PRESTAMOS!$BU$1:$CA$10000,3,0),0)</f>
        <v>0</v>
      </c>
      <c r="Y461" s="190">
        <f>IFERROR(VLOOKUP(C461,PRESTAMOS!$BU$1:$CA$10000,7,0),0)</f>
        <v>0</v>
      </c>
      <c r="Z461" s="190">
        <f>IFERROR(VLOOKUP(C461,PRESTAMOS!$BM$1:$BS$10000,4,0),0)</f>
        <v>0</v>
      </c>
      <c r="AA461" s="189">
        <f>IFERROR(VLOOKUP(C461,AHORRO!$P$1:$S$10000,3,0),0)</f>
        <v>0</v>
      </c>
    </row>
    <row r="462" spans="4:27" x14ac:dyDescent="0.2">
      <c r="D462" s="189">
        <f>IFERROR(VLOOKUP(C462,AHORRO!$F$1:$I$10000,3,0),0)</f>
        <v>0</v>
      </c>
      <c r="E462" s="189">
        <f>IFERROR(VLOOKUP(C462,AHORRO!$A$1:$D$10000,3,0),0)</f>
        <v>0</v>
      </c>
      <c r="F462" s="189">
        <f>IFERROR(VLOOKUP(C462,AHORRO!$K$1:$N$10000,3,0),0)</f>
        <v>0</v>
      </c>
      <c r="G462" s="189">
        <f>IFERROR(VLOOKUP($C462,PRESTAMOS!$A$1:$C$10000,3,0),0)</f>
        <v>0</v>
      </c>
      <c r="H462" s="189">
        <f>IFERROR(VLOOKUP(C462,PRESTAMOS!$I$1:$K$10000,3,0),0)</f>
        <v>0</v>
      </c>
      <c r="I462" s="190">
        <f>IFERROR(VLOOKUP(C462,PRESTAMOS!$A$1:$G$10000,7,0),0)</f>
        <v>0</v>
      </c>
      <c r="J462" s="190">
        <f>IFERROR(VLOOKUP(C462,PRESTAMOS!$A$1:$G$10000,4,0),0)</f>
        <v>0</v>
      </c>
      <c r="K462" s="189">
        <f>IFERROR(VLOOKUP(C462,PRESTAMOS!$Q$1:$W$10000,3,0),0)</f>
        <v>0</v>
      </c>
      <c r="L462" s="189">
        <f>IFERROR(VLOOKUP(C462,PRESTAMOS!$Y$1:$AE$10000,3,0),0)</f>
        <v>0</v>
      </c>
      <c r="M462" s="190">
        <f>IFERROR(VLOOKUP(C462,PRESTAMOS!$Y$1:$AE$10000,7,0),0)</f>
        <v>0</v>
      </c>
      <c r="N462" s="190">
        <f>IFERROR(VLOOKUP(C462,PRESTAMOS!$Q$1:$T$10000,4,0),0)</f>
        <v>0</v>
      </c>
      <c r="O462" s="189">
        <f>IFERROR(VLOOKUP(C462,PRESTAMOS!$AG$1:$AM$10000,3,0),0)</f>
        <v>0</v>
      </c>
      <c r="P462" s="189">
        <f>IFERROR(VLOOKUP(C462,PRESTAMOS!$AO$1:$AU$10000,3,0),0)</f>
        <v>0</v>
      </c>
      <c r="Q462" s="190">
        <f>IFERROR(VLOOKUP(C462,PRESTAMOS!$AO$1:$AU$10000,7,0),0)</f>
        <v>0</v>
      </c>
      <c r="R462" s="190">
        <f>IFERROR(VLOOKUP(C462,PRESTAMOS!$AG$1:$AM$10000,4,0),0)</f>
        <v>0</v>
      </c>
      <c r="S462" s="189">
        <f>IFERROR(VLOOKUP(C462,PRESTAMOS!$AW$1:$BC$10000,3,0),0)</f>
        <v>0</v>
      </c>
      <c r="T462" s="189">
        <f>IFERROR(VLOOKUP(C462,PRESTAMOS!$BE$1:$BK$10000,3,0),0)</f>
        <v>0</v>
      </c>
      <c r="U462" s="188">
        <f>IFERROR(VLOOKUP(C462,PRESTAMOS!$BE$1:$BK$10000,7,0),0)</f>
        <v>0</v>
      </c>
      <c r="V462" s="190">
        <f>IFERROR(VLOOKUP(C462,PRESTAMOS!$AW$1:$BC$10000,4,0),0)</f>
        <v>0</v>
      </c>
      <c r="W462" s="189">
        <f>IFERROR(VLOOKUP(C462,PRESTAMOS!$BM$1:$BS$10000,3,0),0)</f>
        <v>0</v>
      </c>
      <c r="X462" s="189">
        <f>IFERROR(VLOOKUP(C462,PRESTAMOS!$BU$1:$CA$10000,3,0),0)</f>
        <v>0</v>
      </c>
      <c r="Y462" s="190">
        <f>IFERROR(VLOOKUP(C462,PRESTAMOS!$BU$1:$CA$10000,7,0),0)</f>
        <v>0</v>
      </c>
      <c r="Z462" s="190">
        <f>IFERROR(VLOOKUP(C462,PRESTAMOS!$BM$1:$BS$10000,4,0),0)</f>
        <v>0</v>
      </c>
      <c r="AA462" s="189">
        <f>IFERROR(VLOOKUP(C462,AHORRO!$P$1:$S$10000,3,0),0)</f>
        <v>0</v>
      </c>
    </row>
    <row r="463" spans="4:27" x14ac:dyDescent="0.2">
      <c r="D463" s="189">
        <f>IFERROR(VLOOKUP(C463,AHORRO!$F$1:$I$10000,3,0),0)</f>
        <v>0</v>
      </c>
      <c r="E463" s="189">
        <f>IFERROR(VLOOKUP(C463,AHORRO!$A$1:$D$10000,3,0),0)</f>
        <v>0</v>
      </c>
      <c r="F463" s="189">
        <f>IFERROR(VLOOKUP(C463,AHORRO!$K$1:$N$10000,3,0),0)</f>
        <v>0</v>
      </c>
      <c r="G463" s="189">
        <f>IFERROR(VLOOKUP($C463,PRESTAMOS!$A$1:$C$10000,3,0),0)</f>
        <v>0</v>
      </c>
      <c r="H463" s="189">
        <f>IFERROR(VLOOKUP(C463,PRESTAMOS!$I$1:$K$10000,3,0),0)</f>
        <v>0</v>
      </c>
      <c r="I463" s="190">
        <f>IFERROR(VLOOKUP(C463,PRESTAMOS!$A$1:$G$10000,7,0),0)</f>
        <v>0</v>
      </c>
      <c r="J463" s="190">
        <f>IFERROR(VLOOKUP(C463,PRESTAMOS!$A$1:$G$10000,4,0),0)</f>
        <v>0</v>
      </c>
      <c r="K463" s="189">
        <f>IFERROR(VLOOKUP(C463,PRESTAMOS!$Q$1:$W$10000,3,0),0)</f>
        <v>0</v>
      </c>
      <c r="L463" s="189">
        <f>IFERROR(VLOOKUP(C463,PRESTAMOS!$Y$1:$AE$10000,3,0),0)</f>
        <v>0</v>
      </c>
      <c r="M463" s="190">
        <f>IFERROR(VLOOKUP(C463,PRESTAMOS!$Y$1:$AE$10000,7,0),0)</f>
        <v>0</v>
      </c>
      <c r="N463" s="190">
        <f>IFERROR(VLOOKUP(C463,PRESTAMOS!$Q$1:$T$10000,4,0),0)</f>
        <v>0</v>
      </c>
      <c r="O463" s="189">
        <f>IFERROR(VLOOKUP(C463,PRESTAMOS!$AG$1:$AM$10000,3,0),0)</f>
        <v>0</v>
      </c>
      <c r="P463" s="189">
        <f>IFERROR(VLOOKUP(C463,PRESTAMOS!$AO$1:$AU$10000,3,0),0)</f>
        <v>0</v>
      </c>
      <c r="Q463" s="190">
        <f>IFERROR(VLOOKUP(C463,PRESTAMOS!$AO$1:$AU$10000,7,0),0)</f>
        <v>0</v>
      </c>
      <c r="R463" s="190">
        <f>IFERROR(VLOOKUP(C463,PRESTAMOS!$AG$1:$AM$10000,4,0),0)</f>
        <v>0</v>
      </c>
      <c r="S463" s="189">
        <f>IFERROR(VLOOKUP(C463,PRESTAMOS!$AW$1:$BC$10000,3,0),0)</f>
        <v>0</v>
      </c>
      <c r="T463" s="189">
        <f>IFERROR(VLOOKUP(C463,PRESTAMOS!$BE$1:$BK$10000,3,0),0)</f>
        <v>0</v>
      </c>
      <c r="U463" s="188">
        <f>IFERROR(VLOOKUP(C463,PRESTAMOS!$BE$1:$BK$10000,7,0),0)</f>
        <v>0</v>
      </c>
      <c r="V463" s="190">
        <f>IFERROR(VLOOKUP(C463,PRESTAMOS!$AW$1:$BC$10000,4,0),0)</f>
        <v>0</v>
      </c>
      <c r="W463" s="189">
        <f>IFERROR(VLOOKUP(C463,PRESTAMOS!$BM$1:$BS$10000,3,0),0)</f>
        <v>0</v>
      </c>
      <c r="X463" s="189">
        <f>IFERROR(VLOOKUP(C463,PRESTAMOS!$BU$1:$CA$10000,3,0),0)</f>
        <v>0</v>
      </c>
      <c r="Y463" s="190">
        <f>IFERROR(VLOOKUP(C463,PRESTAMOS!$BU$1:$CA$10000,7,0),0)</f>
        <v>0</v>
      </c>
      <c r="Z463" s="190">
        <f>IFERROR(VLOOKUP(C463,PRESTAMOS!$BM$1:$BS$10000,4,0),0)</f>
        <v>0</v>
      </c>
      <c r="AA463" s="189">
        <f>IFERROR(VLOOKUP(C463,AHORRO!$P$1:$S$10000,3,0),0)</f>
        <v>0</v>
      </c>
    </row>
    <row r="464" spans="4:27" x14ac:dyDescent="0.2">
      <c r="D464" s="189">
        <f>IFERROR(VLOOKUP(C464,AHORRO!$F$1:$I$10000,3,0),0)</f>
        <v>0</v>
      </c>
      <c r="E464" s="189">
        <f>IFERROR(VLOOKUP(C464,AHORRO!$A$1:$D$10000,3,0),0)</f>
        <v>0</v>
      </c>
      <c r="F464" s="189">
        <f>IFERROR(VLOOKUP(C464,AHORRO!$K$1:$N$10000,3,0),0)</f>
        <v>0</v>
      </c>
      <c r="G464" s="189">
        <f>IFERROR(VLOOKUP($C464,PRESTAMOS!$A$1:$C$10000,3,0),0)</f>
        <v>0</v>
      </c>
      <c r="H464" s="189">
        <f>IFERROR(VLOOKUP(C464,PRESTAMOS!$I$1:$K$10000,3,0),0)</f>
        <v>0</v>
      </c>
      <c r="I464" s="190">
        <f>IFERROR(VLOOKUP(C464,PRESTAMOS!$A$1:$G$10000,7,0),0)</f>
        <v>0</v>
      </c>
      <c r="J464" s="190">
        <f>IFERROR(VLOOKUP(C464,PRESTAMOS!$A$1:$G$10000,4,0),0)</f>
        <v>0</v>
      </c>
      <c r="K464" s="189">
        <f>IFERROR(VLOOKUP(C464,PRESTAMOS!$Q$1:$W$10000,3,0),0)</f>
        <v>0</v>
      </c>
      <c r="L464" s="189">
        <f>IFERROR(VLOOKUP(C464,PRESTAMOS!$Y$1:$AE$10000,3,0),0)</f>
        <v>0</v>
      </c>
      <c r="M464" s="190">
        <f>IFERROR(VLOOKUP(C464,PRESTAMOS!$Y$1:$AE$10000,7,0),0)</f>
        <v>0</v>
      </c>
      <c r="N464" s="190">
        <f>IFERROR(VLOOKUP(C464,PRESTAMOS!$Q$1:$T$10000,4,0),0)</f>
        <v>0</v>
      </c>
      <c r="O464" s="189">
        <f>IFERROR(VLOOKUP(C464,PRESTAMOS!$AG$1:$AM$10000,3,0),0)</f>
        <v>0</v>
      </c>
      <c r="P464" s="189">
        <f>IFERROR(VLOOKUP(C464,PRESTAMOS!$AO$1:$AU$10000,3,0),0)</f>
        <v>0</v>
      </c>
      <c r="Q464" s="190">
        <f>IFERROR(VLOOKUP(C464,PRESTAMOS!$AO$1:$AU$10000,7,0),0)</f>
        <v>0</v>
      </c>
      <c r="R464" s="190">
        <f>IFERROR(VLOOKUP(C464,PRESTAMOS!$AG$1:$AM$10000,4,0),0)</f>
        <v>0</v>
      </c>
      <c r="S464" s="189">
        <f>IFERROR(VLOOKUP(C464,PRESTAMOS!$AW$1:$BC$10000,3,0),0)</f>
        <v>0</v>
      </c>
      <c r="T464" s="189">
        <f>IFERROR(VLOOKUP(C464,PRESTAMOS!$BE$1:$BK$10000,3,0),0)</f>
        <v>0</v>
      </c>
      <c r="U464" s="188">
        <f>IFERROR(VLOOKUP(C464,PRESTAMOS!$BE$1:$BK$10000,7,0),0)</f>
        <v>0</v>
      </c>
      <c r="V464" s="190">
        <f>IFERROR(VLOOKUP(C464,PRESTAMOS!$AW$1:$BC$10000,4,0),0)</f>
        <v>0</v>
      </c>
      <c r="W464" s="189">
        <f>IFERROR(VLOOKUP(C464,PRESTAMOS!$BM$1:$BS$10000,3,0),0)</f>
        <v>0</v>
      </c>
      <c r="X464" s="189">
        <f>IFERROR(VLOOKUP(C464,PRESTAMOS!$BU$1:$CA$10000,3,0),0)</f>
        <v>0</v>
      </c>
      <c r="Y464" s="190">
        <f>IFERROR(VLOOKUP(C464,PRESTAMOS!$BU$1:$CA$10000,7,0),0)</f>
        <v>0</v>
      </c>
      <c r="Z464" s="190">
        <f>IFERROR(VLOOKUP(C464,PRESTAMOS!$BM$1:$BS$10000,4,0),0)</f>
        <v>0</v>
      </c>
      <c r="AA464" s="189">
        <f>IFERROR(VLOOKUP(C464,AHORRO!$P$1:$S$10000,3,0),0)</f>
        <v>0</v>
      </c>
    </row>
    <row r="465" spans="4:27" x14ac:dyDescent="0.2">
      <c r="D465" s="189">
        <f>IFERROR(VLOOKUP(C465,AHORRO!$F$1:$I$10000,3,0),0)</f>
        <v>0</v>
      </c>
      <c r="E465" s="189">
        <f>IFERROR(VLOOKUP(C465,AHORRO!$A$1:$D$10000,3,0),0)</f>
        <v>0</v>
      </c>
      <c r="F465" s="189">
        <f>IFERROR(VLOOKUP(C465,AHORRO!$K$1:$N$10000,3,0),0)</f>
        <v>0</v>
      </c>
      <c r="G465" s="189">
        <f>IFERROR(VLOOKUP($C465,PRESTAMOS!$A$1:$C$10000,3,0),0)</f>
        <v>0</v>
      </c>
      <c r="H465" s="189">
        <f>IFERROR(VLOOKUP(C465,PRESTAMOS!$I$1:$K$10000,3,0),0)</f>
        <v>0</v>
      </c>
      <c r="I465" s="190">
        <f>IFERROR(VLOOKUP(C465,PRESTAMOS!$A$1:$G$10000,7,0),0)</f>
        <v>0</v>
      </c>
      <c r="J465" s="190">
        <f>IFERROR(VLOOKUP(C465,PRESTAMOS!$A$1:$G$10000,4,0),0)</f>
        <v>0</v>
      </c>
      <c r="K465" s="189">
        <f>IFERROR(VLOOKUP(C465,PRESTAMOS!$Q$1:$W$10000,3,0),0)</f>
        <v>0</v>
      </c>
      <c r="L465" s="189">
        <f>IFERROR(VLOOKUP(C465,PRESTAMOS!$Y$1:$AE$10000,3,0),0)</f>
        <v>0</v>
      </c>
      <c r="M465" s="190">
        <f>IFERROR(VLOOKUP(C465,PRESTAMOS!$Y$1:$AE$10000,7,0),0)</f>
        <v>0</v>
      </c>
      <c r="N465" s="190">
        <f>IFERROR(VLOOKUP(C465,PRESTAMOS!$Q$1:$T$10000,4,0),0)</f>
        <v>0</v>
      </c>
      <c r="O465" s="189">
        <f>IFERROR(VLOOKUP(C465,PRESTAMOS!$AG$1:$AM$10000,3,0),0)</f>
        <v>0</v>
      </c>
      <c r="P465" s="189">
        <f>IFERROR(VLOOKUP(C465,PRESTAMOS!$AO$1:$AU$10000,3,0),0)</f>
        <v>0</v>
      </c>
      <c r="Q465" s="190">
        <f>IFERROR(VLOOKUP(C465,PRESTAMOS!$AO$1:$AU$10000,7,0),0)</f>
        <v>0</v>
      </c>
      <c r="R465" s="190">
        <f>IFERROR(VLOOKUP(C465,PRESTAMOS!$AG$1:$AM$10000,4,0),0)</f>
        <v>0</v>
      </c>
      <c r="S465" s="189">
        <f>IFERROR(VLOOKUP(C465,PRESTAMOS!$AW$1:$BC$10000,3,0),0)</f>
        <v>0</v>
      </c>
      <c r="T465" s="189">
        <f>IFERROR(VLOOKUP(C465,PRESTAMOS!$BE$1:$BK$10000,3,0),0)</f>
        <v>0</v>
      </c>
      <c r="U465" s="188">
        <f>IFERROR(VLOOKUP(C465,PRESTAMOS!$BE$1:$BK$10000,7,0),0)</f>
        <v>0</v>
      </c>
      <c r="V465" s="190">
        <f>IFERROR(VLOOKUP(C465,PRESTAMOS!$AW$1:$BC$10000,4,0),0)</f>
        <v>0</v>
      </c>
      <c r="W465" s="189">
        <f>IFERROR(VLOOKUP(C465,PRESTAMOS!$BM$1:$BS$10000,3,0),0)</f>
        <v>0</v>
      </c>
      <c r="X465" s="189">
        <f>IFERROR(VLOOKUP(C465,PRESTAMOS!$BU$1:$CA$10000,3,0),0)</f>
        <v>0</v>
      </c>
      <c r="Y465" s="190">
        <f>IFERROR(VLOOKUP(C465,PRESTAMOS!$BU$1:$CA$10000,7,0),0)</f>
        <v>0</v>
      </c>
      <c r="Z465" s="190">
        <f>IFERROR(VLOOKUP(C465,PRESTAMOS!$BM$1:$BS$10000,4,0),0)</f>
        <v>0</v>
      </c>
      <c r="AA465" s="189">
        <f>IFERROR(VLOOKUP(C465,AHORRO!$P$1:$S$10000,3,0),0)</f>
        <v>0</v>
      </c>
    </row>
    <row r="466" spans="4:27" x14ac:dyDescent="0.2">
      <c r="D466" s="189">
        <f>IFERROR(VLOOKUP(C466,AHORRO!$F$1:$I$10000,3,0),0)</f>
        <v>0</v>
      </c>
      <c r="E466" s="189">
        <f>IFERROR(VLOOKUP(C466,AHORRO!$A$1:$D$10000,3,0),0)</f>
        <v>0</v>
      </c>
      <c r="F466" s="189">
        <f>IFERROR(VLOOKUP(C466,AHORRO!$K$1:$N$10000,3,0),0)</f>
        <v>0</v>
      </c>
      <c r="G466" s="189">
        <f>IFERROR(VLOOKUP($C466,PRESTAMOS!$A$1:$C$10000,3,0),0)</f>
        <v>0</v>
      </c>
      <c r="H466" s="189">
        <f>IFERROR(VLOOKUP(C466,PRESTAMOS!$I$1:$K$10000,3,0),0)</f>
        <v>0</v>
      </c>
      <c r="I466" s="190">
        <f>IFERROR(VLOOKUP(C466,PRESTAMOS!$A$1:$G$10000,7,0),0)</f>
        <v>0</v>
      </c>
      <c r="J466" s="190">
        <f>IFERROR(VLOOKUP(C466,PRESTAMOS!$A$1:$G$10000,4,0),0)</f>
        <v>0</v>
      </c>
      <c r="K466" s="189">
        <f>IFERROR(VLOOKUP(C466,PRESTAMOS!$Q$1:$W$10000,3,0),0)</f>
        <v>0</v>
      </c>
      <c r="L466" s="189">
        <f>IFERROR(VLOOKUP(C466,PRESTAMOS!$Y$1:$AE$10000,3,0),0)</f>
        <v>0</v>
      </c>
      <c r="M466" s="190">
        <f>IFERROR(VLOOKUP(C466,PRESTAMOS!$Y$1:$AE$10000,7,0),0)</f>
        <v>0</v>
      </c>
      <c r="N466" s="190">
        <f>IFERROR(VLOOKUP(C466,PRESTAMOS!$Q$1:$T$10000,4,0),0)</f>
        <v>0</v>
      </c>
      <c r="O466" s="189">
        <f>IFERROR(VLOOKUP(C466,PRESTAMOS!$AG$1:$AM$10000,3,0),0)</f>
        <v>0</v>
      </c>
      <c r="P466" s="189">
        <f>IFERROR(VLOOKUP(C466,PRESTAMOS!$AO$1:$AU$10000,3,0),0)</f>
        <v>0</v>
      </c>
      <c r="Q466" s="190">
        <f>IFERROR(VLOOKUP(C466,PRESTAMOS!$AO$1:$AU$10000,7,0),0)</f>
        <v>0</v>
      </c>
      <c r="R466" s="190">
        <f>IFERROR(VLOOKUP(C466,PRESTAMOS!$AG$1:$AM$10000,4,0),0)</f>
        <v>0</v>
      </c>
      <c r="S466" s="189">
        <f>IFERROR(VLOOKUP(C466,PRESTAMOS!$AW$1:$BC$10000,3,0),0)</f>
        <v>0</v>
      </c>
      <c r="T466" s="189">
        <f>IFERROR(VLOOKUP(C466,PRESTAMOS!$BE$1:$BK$10000,3,0),0)</f>
        <v>0</v>
      </c>
      <c r="U466" s="188">
        <f>IFERROR(VLOOKUP(C466,PRESTAMOS!$BE$1:$BK$10000,7,0),0)</f>
        <v>0</v>
      </c>
      <c r="V466" s="190">
        <f>IFERROR(VLOOKUP(C466,PRESTAMOS!$AW$1:$BC$10000,4,0),0)</f>
        <v>0</v>
      </c>
      <c r="W466" s="189">
        <f>IFERROR(VLOOKUP(C466,PRESTAMOS!$BM$1:$BS$10000,3,0),0)</f>
        <v>0</v>
      </c>
      <c r="X466" s="189">
        <f>IFERROR(VLOOKUP(C466,PRESTAMOS!$BU$1:$CA$10000,3,0),0)</f>
        <v>0</v>
      </c>
      <c r="Y466" s="190">
        <f>IFERROR(VLOOKUP(C466,PRESTAMOS!$BU$1:$CA$10000,7,0),0)</f>
        <v>0</v>
      </c>
      <c r="Z466" s="190">
        <f>IFERROR(VLOOKUP(C466,PRESTAMOS!$BM$1:$BS$10000,4,0),0)</f>
        <v>0</v>
      </c>
      <c r="AA466" s="189">
        <f>IFERROR(VLOOKUP(C466,AHORRO!$P$1:$S$10000,3,0),0)</f>
        <v>0</v>
      </c>
    </row>
    <row r="467" spans="4:27" x14ac:dyDescent="0.2">
      <c r="D467" s="189">
        <f>IFERROR(VLOOKUP(C467,AHORRO!$F$1:$I$10000,3,0),0)</f>
        <v>0</v>
      </c>
      <c r="E467" s="189">
        <f>IFERROR(VLOOKUP(C467,AHORRO!$A$1:$D$10000,3,0),0)</f>
        <v>0</v>
      </c>
      <c r="F467" s="189">
        <f>IFERROR(VLOOKUP(C467,AHORRO!$K$1:$N$10000,3,0),0)</f>
        <v>0</v>
      </c>
      <c r="G467" s="189">
        <f>IFERROR(VLOOKUP($C467,PRESTAMOS!$A$1:$C$10000,3,0),0)</f>
        <v>0</v>
      </c>
      <c r="H467" s="189">
        <f>IFERROR(VLOOKUP(C467,PRESTAMOS!$I$1:$K$10000,3,0),0)</f>
        <v>0</v>
      </c>
      <c r="I467" s="190">
        <f>IFERROR(VLOOKUP(C467,PRESTAMOS!$A$1:$G$10000,7,0),0)</f>
        <v>0</v>
      </c>
      <c r="J467" s="190">
        <f>IFERROR(VLOOKUP(C467,PRESTAMOS!$A$1:$G$10000,4,0),0)</f>
        <v>0</v>
      </c>
      <c r="K467" s="189">
        <f>IFERROR(VLOOKUP(C467,PRESTAMOS!$Q$1:$W$10000,3,0),0)</f>
        <v>0</v>
      </c>
      <c r="L467" s="189">
        <f>IFERROR(VLOOKUP(C467,PRESTAMOS!$Y$1:$AE$10000,3,0),0)</f>
        <v>0</v>
      </c>
      <c r="M467" s="190">
        <f>IFERROR(VLOOKUP(C467,PRESTAMOS!$Y$1:$AE$10000,7,0),0)</f>
        <v>0</v>
      </c>
      <c r="N467" s="190">
        <f>IFERROR(VLOOKUP(C467,PRESTAMOS!$Q$1:$T$10000,4,0),0)</f>
        <v>0</v>
      </c>
      <c r="O467" s="189">
        <f>IFERROR(VLOOKUP(C467,PRESTAMOS!$AG$1:$AM$10000,3,0),0)</f>
        <v>0</v>
      </c>
      <c r="P467" s="189">
        <f>IFERROR(VLOOKUP(C467,PRESTAMOS!$AO$1:$AU$10000,3,0),0)</f>
        <v>0</v>
      </c>
      <c r="Q467" s="190">
        <f>IFERROR(VLOOKUP(C467,PRESTAMOS!$AO$1:$AU$10000,7,0),0)</f>
        <v>0</v>
      </c>
      <c r="R467" s="190">
        <f>IFERROR(VLOOKUP(C467,PRESTAMOS!$AG$1:$AM$10000,4,0),0)</f>
        <v>0</v>
      </c>
      <c r="S467" s="189">
        <f>IFERROR(VLOOKUP(C467,PRESTAMOS!$AW$1:$BC$10000,3,0),0)</f>
        <v>0</v>
      </c>
      <c r="T467" s="189">
        <f>IFERROR(VLOOKUP(C467,PRESTAMOS!$BE$1:$BK$10000,3,0),0)</f>
        <v>0</v>
      </c>
      <c r="U467" s="188">
        <f>IFERROR(VLOOKUP(C467,PRESTAMOS!$BE$1:$BK$10000,7,0),0)</f>
        <v>0</v>
      </c>
      <c r="V467" s="190">
        <f>IFERROR(VLOOKUP(C467,PRESTAMOS!$AW$1:$BC$10000,4,0),0)</f>
        <v>0</v>
      </c>
      <c r="W467" s="189">
        <f>IFERROR(VLOOKUP(C467,PRESTAMOS!$BM$1:$BS$10000,3,0),0)</f>
        <v>0</v>
      </c>
      <c r="X467" s="189">
        <f>IFERROR(VLOOKUP(C467,PRESTAMOS!$BU$1:$CA$10000,3,0),0)</f>
        <v>0</v>
      </c>
      <c r="Y467" s="190">
        <f>IFERROR(VLOOKUP(C467,PRESTAMOS!$BU$1:$CA$10000,7,0),0)</f>
        <v>0</v>
      </c>
      <c r="Z467" s="190">
        <f>IFERROR(VLOOKUP(C467,PRESTAMOS!$BM$1:$BS$10000,4,0),0)</f>
        <v>0</v>
      </c>
      <c r="AA467" s="189">
        <f>IFERROR(VLOOKUP(C467,AHORRO!$P$1:$S$10000,3,0),0)</f>
        <v>0</v>
      </c>
    </row>
    <row r="468" spans="4:27" x14ac:dyDescent="0.2">
      <c r="D468" s="189">
        <f>IFERROR(VLOOKUP(C468,AHORRO!$F$1:$I$10000,3,0),0)</f>
        <v>0</v>
      </c>
      <c r="E468" s="189">
        <f>IFERROR(VLOOKUP(C468,AHORRO!$A$1:$D$10000,3,0),0)</f>
        <v>0</v>
      </c>
      <c r="F468" s="189">
        <f>IFERROR(VLOOKUP(C468,AHORRO!$K$1:$N$10000,3,0),0)</f>
        <v>0</v>
      </c>
      <c r="G468" s="189">
        <f>IFERROR(VLOOKUP($C468,PRESTAMOS!$A$1:$C$10000,3,0),0)</f>
        <v>0</v>
      </c>
      <c r="H468" s="189">
        <f>IFERROR(VLOOKUP(C468,PRESTAMOS!$I$1:$K$10000,3,0),0)</f>
        <v>0</v>
      </c>
      <c r="I468" s="190">
        <f>IFERROR(VLOOKUP(C468,PRESTAMOS!$A$1:$G$10000,7,0),0)</f>
        <v>0</v>
      </c>
      <c r="J468" s="190">
        <f>IFERROR(VLOOKUP(C468,PRESTAMOS!$A$1:$G$10000,4,0),0)</f>
        <v>0</v>
      </c>
      <c r="K468" s="189">
        <f>IFERROR(VLOOKUP(C468,PRESTAMOS!$Q$1:$W$10000,3,0),0)</f>
        <v>0</v>
      </c>
      <c r="L468" s="189">
        <f>IFERROR(VLOOKUP(C468,PRESTAMOS!$Y$1:$AE$10000,3,0),0)</f>
        <v>0</v>
      </c>
      <c r="M468" s="190">
        <f>IFERROR(VLOOKUP(C468,PRESTAMOS!$Y$1:$AE$10000,7,0),0)</f>
        <v>0</v>
      </c>
      <c r="N468" s="190">
        <f>IFERROR(VLOOKUP(C468,PRESTAMOS!$Q$1:$T$10000,4,0),0)</f>
        <v>0</v>
      </c>
      <c r="O468" s="189">
        <f>IFERROR(VLOOKUP(C468,PRESTAMOS!$AG$1:$AM$10000,3,0),0)</f>
        <v>0</v>
      </c>
      <c r="P468" s="189">
        <f>IFERROR(VLOOKUP(C468,PRESTAMOS!$AO$1:$AU$10000,3,0),0)</f>
        <v>0</v>
      </c>
      <c r="Q468" s="190">
        <f>IFERROR(VLOOKUP(C468,PRESTAMOS!$AO$1:$AU$10000,7,0),0)</f>
        <v>0</v>
      </c>
      <c r="R468" s="190">
        <f>IFERROR(VLOOKUP(C468,PRESTAMOS!$AG$1:$AM$10000,4,0),0)</f>
        <v>0</v>
      </c>
      <c r="S468" s="189">
        <f>IFERROR(VLOOKUP(C468,PRESTAMOS!$AW$1:$BC$10000,3,0),0)</f>
        <v>0</v>
      </c>
      <c r="T468" s="189">
        <f>IFERROR(VLOOKUP(C468,PRESTAMOS!$BE$1:$BK$10000,3,0),0)</f>
        <v>0</v>
      </c>
      <c r="U468" s="188">
        <f>IFERROR(VLOOKUP(C468,PRESTAMOS!$BE$1:$BK$10000,7,0),0)</f>
        <v>0</v>
      </c>
      <c r="V468" s="190">
        <f>IFERROR(VLOOKUP(C468,PRESTAMOS!$AW$1:$BC$10000,4,0),0)</f>
        <v>0</v>
      </c>
      <c r="W468" s="189">
        <f>IFERROR(VLOOKUP(C468,PRESTAMOS!$BM$1:$BS$10000,3,0),0)</f>
        <v>0</v>
      </c>
      <c r="X468" s="189">
        <f>IFERROR(VLOOKUP(C468,PRESTAMOS!$BU$1:$CA$10000,3,0),0)</f>
        <v>0</v>
      </c>
      <c r="Y468" s="190">
        <f>IFERROR(VLOOKUP(C468,PRESTAMOS!$BU$1:$CA$10000,7,0),0)</f>
        <v>0</v>
      </c>
      <c r="Z468" s="190">
        <f>IFERROR(VLOOKUP(C468,PRESTAMOS!$BM$1:$BS$10000,4,0),0)</f>
        <v>0</v>
      </c>
      <c r="AA468" s="189">
        <f>IFERROR(VLOOKUP(C468,AHORRO!$P$1:$S$10000,3,0),0)</f>
        <v>0</v>
      </c>
    </row>
    <row r="469" spans="4:27" x14ac:dyDescent="0.2">
      <c r="D469" s="189">
        <f>IFERROR(VLOOKUP(C469,AHORRO!$F$1:$I$10000,3,0),0)</f>
        <v>0</v>
      </c>
      <c r="E469" s="189">
        <f>IFERROR(VLOOKUP(C469,AHORRO!$A$1:$D$10000,3,0),0)</f>
        <v>0</v>
      </c>
      <c r="F469" s="189">
        <f>IFERROR(VLOOKUP(C469,AHORRO!$K$1:$N$10000,3,0),0)</f>
        <v>0</v>
      </c>
      <c r="G469" s="189">
        <f>IFERROR(VLOOKUP($C469,PRESTAMOS!$A$1:$C$10000,3,0),0)</f>
        <v>0</v>
      </c>
      <c r="H469" s="189">
        <f>IFERROR(VLOOKUP(C469,PRESTAMOS!$I$1:$K$10000,3,0),0)</f>
        <v>0</v>
      </c>
      <c r="I469" s="190">
        <f>IFERROR(VLOOKUP(C469,PRESTAMOS!$A$1:$G$10000,7,0),0)</f>
        <v>0</v>
      </c>
      <c r="J469" s="190">
        <f>IFERROR(VLOOKUP(C469,PRESTAMOS!$A$1:$G$10000,4,0),0)</f>
        <v>0</v>
      </c>
      <c r="K469" s="189">
        <f>IFERROR(VLOOKUP(C469,PRESTAMOS!$Q$1:$W$10000,3,0),0)</f>
        <v>0</v>
      </c>
      <c r="L469" s="189">
        <f>IFERROR(VLOOKUP(C469,PRESTAMOS!$Y$1:$AE$10000,3,0),0)</f>
        <v>0</v>
      </c>
      <c r="M469" s="190">
        <f>IFERROR(VLOOKUP(C469,PRESTAMOS!$Y$1:$AE$10000,7,0),0)</f>
        <v>0</v>
      </c>
      <c r="N469" s="190">
        <f>IFERROR(VLOOKUP(C469,PRESTAMOS!$Q$1:$T$10000,4,0),0)</f>
        <v>0</v>
      </c>
      <c r="O469" s="189">
        <f>IFERROR(VLOOKUP(C469,PRESTAMOS!$AG$1:$AM$10000,3,0),0)</f>
        <v>0</v>
      </c>
      <c r="P469" s="189">
        <f>IFERROR(VLOOKUP(C469,PRESTAMOS!$AO$1:$AU$10000,3,0),0)</f>
        <v>0</v>
      </c>
      <c r="Q469" s="190">
        <f>IFERROR(VLOOKUP(C469,PRESTAMOS!$AO$1:$AU$10000,7,0),0)</f>
        <v>0</v>
      </c>
      <c r="R469" s="190">
        <f>IFERROR(VLOOKUP(C469,PRESTAMOS!$AG$1:$AM$10000,4,0),0)</f>
        <v>0</v>
      </c>
      <c r="S469" s="189">
        <f>IFERROR(VLOOKUP(C469,PRESTAMOS!$AW$1:$BC$10000,3,0),0)</f>
        <v>0</v>
      </c>
      <c r="T469" s="189">
        <f>IFERROR(VLOOKUP(C469,PRESTAMOS!$BE$1:$BK$10000,3,0),0)</f>
        <v>0</v>
      </c>
      <c r="U469" s="188">
        <f>IFERROR(VLOOKUP(C469,PRESTAMOS!$BE$1:$BK$10000,7,0),0)</f>
        <v>0</v>
      </c>
      <c r="V469" s="190">
        <f>IFERROR(VLOOKUP(C469,PRESTAMOS!$AW$1:$BC$10000,4,0),0)</f>
        <v>0</v>
      </c>
      <c r="W469" s="189">
        <f>IFERROR(VLOOKUP(C469,PRESTAMOS!$BM$1:$BS$10000,3,0),0)</f>
        <v>0</v>
      </c>
      <c r="X469" s="189">
        <f>IFERROR(VLOOKUP(C469,PRESTAMOS!$BU$1:$CA$10000,3,0),0)</f>
        <v>0</v>
      </c>
      <c r="Y469" s="190">
        <f>IFERROR(VLOOKUP(C469,PRESTAMOS!$BU$1:$CA$10000,7,0),0)</f>
        <v>0</v>
      </c>
      <c r="Z469" s="190">
        <f>IFERROR(VLOOKUP(C469,PRESTAMOS!$BM$1:$BS$10000,4,0),0)</f>
        <v>0</v>
      </c>
      <c r="AA469" s="189">
        <f>IFERROR(VLOOKUP(C469,AHORRO!$P$1:$S$10000,3,0),0)</f>
        <v>0</v>
      </c>
    </row>
    <row r="470" spans="4:27" x14ac:dyDescent="0.2">
      <c r="D470" s="189">
        <f>IFERROR(VLOOKUP(C470,AHORRO!$F$1:$I$10000,3,0),0)</f>
        <v>0</v>
      </c>
      <c r="E470" s="189">
        <f>IFERROR(VLOOKUP(C470,AHORRO!$A$1:$D$10000,3,0),0)</f>
        <v>0</v>
      </c>
      <c r="F470" s="189">
        <f>IFERROR(VLOOKUP(C470,AHORRO!$K$1:$N$10000,3,0),0)</f>
        <v>0</v>
      </c>
      <c r="G470" s="189">
        <f>IFERROR(VLOOKUP($C470,PRESTAMOS!$A$1:$C$10000,3,0),0)</f>
        <v>0</v>
      </c>
      <c r="H470" s="189">
        <f>IFERROR(VLOOKUP(C470,PRESTAMOS!$I$1:$K$10000,3,0),0)</f>
        <v>0</v>
      </c>
      <c r="I470" s="190">
        <f>IFERROR(VLOOKUP(C470,PRESTAMOS!$A$1:$G$10000,7,0),0)</f>
        <v>0</v>
      </c>
      <c r="J470" s="190">
        <f>IFERROR(VLOOKUP(C470,PRESTAMOS!$A$1:$G$10000,4,0),0)</f>
        <v>0</v>
      </c>
      <c r="K470" s="189">
        <f>IFERROR(VLOOKUP(C470,PRESTAMOS!$Q$1:$W$10000,3,0),0)</f>
        <v>0</v>
      </c>
      <c r="L470" s="189">
        <f>IFERROR(VLOOKUP(C470,PRESTAMOS!$Y$1:$AE$10000,3,0),0)</f>
        <v>0</v>
      </c>
      <c r="M470" s="190">
        <f>IFERROR(VLOOKUP(C470,PRESTAMOS!$Y$1:$AE$10000,7,0),0)</f>
        <v>0</v>
      </c>
      <c r="N470" s="190">
        <f>IFERROR(VLOOKUP(C470,PRESTAMOS!$Q$1:$T$10000,4,0),0)</f>
        <v>0</v>
      </c>
      <c r="O470" s="189">
        <f>IFERROR(VLOOKUP(C470,PRESTAMOS!$AG$1:$AM$10000,3,0),0)</f>
        <v>0</v>
      </c>
      <c r="P470" s="189">
        <f>IFERROR(VLOOKUP(C470,PRESTAMOS!$AO$1:$AU$10000,3,0),0)</f>
        <v>0</v>
      </c>
      <c r="Q470" s="190">
        <f>IFERROR(VLOOKUP(C470,PRESTAMOS!$AO$1:$AU$10000,7,0),0)</f>
        <v>0</v>
      </c>
      <c r="R470" s="190">
        <f>IFERROR(VLOOKUP(C470,PRESTAMOS!$AG$1:$AM$10000,4,0),0)</f>
        <v>0</v>
      </c>
      <c r="S470" s="189">
        <f>IFERROR(VLOOKUP(C470,PRESTAMOS!$AW$1:$BC$10000,3,0),0)</f>
        <v>0</v>
      </c>
      <c r="T470" s="189">
        <f>IFERROR(VLOOKUP(C470,PRESTAMOS!$BE$1:$BK$10000,3,0),0)</f>
        <v>0</v>
      </c>
      <c r="U470" s="188">
        <f>IFERROR(VLOOKUP(C470,PRESTAMOS!$BE$1:$BK$10000,7,0),0)</f>
        <v>0</v>
      </c>
      <c r="V470" s="190">
        <f>IFERROR(VLOOKUP(C470,PRESTAMOS!$AW$1:$BC$10000,4,0),0)</f>
        <v>0</v>
      </c>
      <c r="W470" s="189">
        <f>IFERROR(VLOOKUP(C470,PRESTAMOS!$BM$1:$BS$10000,3,0),0)</f>
        <v>0</v>
      </c>
      <c r="X470" s="189">
        <f>IFERROR(VLOOKUP(C470,PRESTAMOS!$BU$1:$CA$10000,3,0),0)</f>
        <v>0</v>
      </c>
      <c r="Y470" s="190">
        <f>IFERROR(VLOOKUP(C470,PRESTAMOS!$BU$1:$CA$10000,7,0),0)</f>
        <v>0</v>
      </c>
      <c r="Z470" s="190">
        <f>IFERROR(VLOOKUP(C470,PRESTAMOS!$BM$1:$BS$10000,4,0),0)</f>
        <v>0</v>
      </c>
      <c r="AA470" s="189">
        <f>IFERROR(VLOOKUP(C470,AHORRO!$P$1:$S$10000,3,0),0)</f>
        <v>0</v>
      </c>
    </row>
    <row r="471" spans="4:27" x14ac:dyDescent="0.2">
      <c r="D471" s="189">
        <f>IFERROR(VLOOKUP(C471,AHORRO!$F$1:$I$10000,3,0),0)</f>
        <v>0</v>
      </c>
      <c r="E471" s="189">
        <f>IFERROR(VLOOKUP(C471,AHORRO!$A$1:$D$10000,3,0),0)</f>
        <v>0</v>
      </c>
      <c r="F471" s="189">
        <f>IFERROR(VLOOKUP(C471,AHORRO!$K$1:$N$10000,3,0),0)</f>
        <v>0</v>
      </c>
      <c r="G471" s="189">
        <f>IFERROR(VLOOKUP($C471,PRESTAMOS!$A$1:$C$10000,3,0),0)</f>
        <v>0</v>
      </c>
      <c r="H471" s="189">
        <f>IFERROR(VLOOKUP(C471,PRESTAMOS!$I$1:$K$10000,3,0),0)</f>
        <v>0</v>
      </c>
      <c r="I471" s="190">
        <f>IFERROR(VLOOKUP(C471,PRESTAMOS!$A$1:$G$10000,7,0),0)</f>
        <v>0</v>
      </c>
      <c r="J471" s="190">
        <f>IFERROR(VLOOKUP(C471,PRESTAMOS!$A$1:$G$10000,4,0),0)</f>
        <v>0</v>
      </c>
      <c r="K471" s="189">
        <f>IFERROR(VLOOKUP(C471,PRESTAMOS!$Q$1:$W$10000,3,0),0)</f>
        <v>0</v>
      </c>
      <c r="L471" s="189">
        <f>IFERROR(VLOOKUP(C471,PRESTAMOS!$Y$1:$AE$10000,3,0),0)</f>
        <v>0</v>
      </c>
      <c r="M471" s="190">
        <f>IFERROR(VLOOKUP(C471,PRESTAMOS!$Y$1:$AE$10000,7,0),0)</f>
        <v>0</v>
      </c>
      <c r="N471" s="190">
        <f>IFERROR(VLOOKUP(C471,PRESTAMOS!$Q$1:$T$10000,4,0),0)</f>
        <v>0</v>
      </c>
      <c r="O471" s="189">
        <f>IFERROR(VLOOKUP(C471,PRESTAMOS!$AG$1:$AM$10000,3,0),0)</f>
        <v>0</v>
      </c>
      <c r="P471" s="189">
        <f>IFERROR(VLOOKUP(C471,PRESTAMOS!$AO$1:$AU$10000,3,0),0)</f>
        <v>0</v>
      </c>
      <c r="Q471" s="190">
        <f>IFERROR(VLOOKUP(C471,PRESTAMOS!$AO$1:$AU$10000,7,0),0)</f>
        <v>0</v>
      </c>
      <c r="R471" s="190">
        <f>IFERROR(VLOOKUP(C471,PRESTAMOS!$AG$1:$AM$10000,4,0),0)</f>
        <v>0</v>
      </c>
      <c r="S471" s="189">
        <f>IFERROR(VLOOKUP(C471,PRESTAMOS!$AW$1:$BC$10000,3,0),0)</f>
        <v>0</v>
      </c>
      <c r="T471" s="189">
        <f>IFERROR(VLOOKUP(C471,PRESTAMOS!$BE$1:$BK$10000,3,0),0)</f>
        <v>0</v>
      </c>
      <c r="U471" s="188">
        <f>IFERROR(VLOOKUP(C471,PRESTAMOS!$BE$1:$BK$10000,7,0),0)</f>
        <v>0</v>
      </c>
      <c r="V471" s="190">
        <f>IFERROR(VLOOKUP(C471,PRESTAMOS!$AW$1:$BC$10000,4,0),0)</f>
        <v>0</v>
      </c>
      <c r="W471" s="189">
        <f>IFERROR(VLOOKUP(C471,PRESTAMOS!$BM$1:$BS$10000,3,0),0)</f>
        <v>0</v>
      </c>
      <c r="X471" s="189">
        <f>IFERROR(VLOOKUP(C471,PRESTAMOS!$BU$1:$CA$10000,3,0),0)</f>
        <v>0</v>
      </c>
      <c r="Y471" s="190">
        <f>IFERROR(VLOOKUP(C471,PRESTAMOS!$BU$1:$CA$10000,7,0),0)</f>
        <v>0</v>
      </c>
      <c r="Z471" s="190">
        <f>IFERROR(VLOOKUP(C471,PRESTAMOS!$BM$1:$BS$10000,4,0),0)</f>
        <v>0</v>
      </c>
      <c r="AA471" s="189">
        <f>IFERROR(VLOOKUP(C471,AHORRO!$P$1:$S$10000,3,0),0)</f>
        <v>0</v>
      </c>
    </row>
    <row r="472" spans="4:27" x14ac:dyDescent="0.2">
      <c r="D472" s="189">
        <f>IFERROR(VLOOKUP(C472,AHORRO!$F$1:$I$10000,3,0),0)</f>
        <v>0</v>
      </c>
      <c r="E472" s="189">
        <f>IFERROR(VLOOKUP(C472,AHORRO!$A$1:$D$10000,3,0),0)</f>
        <v>0</v>
      </c>
      <c r="F472" s="189">
        <f>IFERROR(VLOOKUP(C472,AHORRO!$K$1:$N$10000,3,0),0)</f>
        <v>0</v>
      </c>
      <c r="G472" s="189">
        <f>IFERROR(VLOOKUP($C472,PRESTAMOS!$A$1:$C$10000,3,0),0)</f>
        <v>0</v>
      </c>
      <c r="H472" s="189">
        <f>IFERROR(VLOOKUP(C472,PRESTAMOS!$I$1:$K$10000,3,0),0)</f>
        <v>0</v>
      </c>
      <c r="I472" s="190">
        <f>IFERROR(VLOOKUP(C472,PRESTAMOS!$A$1:$G$10000,7,0),0)</f>
        <v>0</v>
      </c>
      <c r="J472" s="190">
        <f>IFERROR(VLOOKUP(C472,PRESTAMOS!$A$1:$G$10000,4,0),0)</f>
        <v>0</v>
      </c>
      <c r="K472" s="189">
        <f>IFERROR(VLOOKUP(C472,PRESTAMOS!$Q$1:$W$10000,3,0),0)</f>
        <v>0</v>
      </c>
      <c r="L472" s="189">
        <f>IFERROR(VLOOKUP(C472,PRESTAMOS!$Y$1:$AE$10000,3,0),0)</f>
        <v>0</v>
      </c>
      <c r="M472" s="190">
        <f>IFERROR(VLOOKUP(C472,PRESTAMOS!$Y$1:$AE$10000,7,0),0)</f>
        <v>0</v>
      </c>
      <c r="N472" s="190">
        <f>IFERROR(VLOOKUP(C472,PRESTAMOS!$Q$1:$T$10000,4,0),0)</f>
        <v>0</v>
      </c>
      <c r="O472" s="189">
        <f>IFERROR(VLOOKUP(C472,PRESTAMOS!$AG$1:$AM$10000,3,0),0)</f>
        <v>0</v>
      </c>
      <c r="P472" s="189">
        <f>IFERROR(VLOOKUP(C472,PRESTAMOS!$AO$1:$AU$10000,3,0),0)</f>
        <v>0</v>
      </c>
      <c r="Q472" s="190">
        <f>IFERROR(VLOOKUP(C472,PRESTAMOS!$AO$1:$AU$10000,7,0),0)</f>
        <v>0</v>
      </c>
      <c r="R472" s="190">
        <f>IFERROR(VLOOKUP(C472,PRESTAMOS!$AG$1:$AM$10000,4,0),0)</f>
        <v>0</v>
      </c>
      <c r="S472" s="189">
        <f>IFERROR(VLOOKUP(C472,PRESTAMOS!$AW$1:$BC$10000,3,0),0)</f>
        <v>0</v>
      </c>
      <c r="T472" s="189">
        <f>IFERROR(VLOOKUP(C472,PRESTAMOS!$BE$1:$BK$10000,3,0),0)</f>
        <v>0</v>
      </c>
      <c r="U472" s="188">
        <f>IFERROR(VLOOKUP(C472,PRESTAMOS!$BE$1:$BK$10000,7,0),0)</f>
        <v>0</v>
      </c>
      <c r="V472" s="190">
        <f>IFERROR(VLOOKUP(C472,PRESTAMOS!$AW$1:$BC$10000,4,0),0)</f>
        <v>0</v>
      </c>
      <c r="W472" s="189">
        <f>IFERROR(VLOOKUP(C472,PRESTAMOS!$BM$1:$BS$10000,3,0),0)</f>
        <v>0</v>
      </c>
      <c r="X472" s="189">
        <f>IFERROR(VLOOKUP(C472,PRESTAMOS!$BU$1:$CA$10000,3,0),0)</f>
        <v>0</v>
      </c>
      <c r="Y472" s="190">
        <f>IFERROR(VLOOKUP(C472,PRESTAMOS!$BU$1:$CA$10000,7,0),0)</f>
        <v>0</v>
      </c>
      <c r="Z472" s="190">
        <f>IFERROR(VLOOKUP(C472,PRESTAMOS!$BM$1:$BS$10000,4,0),0)</f>
        <v>0</v>
      </c>
      <c r="AA472" s="189">
        <f>IFERROR(VLOOKUP(C472,AHORRO!$P$1:$S$10000,3,0),0)</f>
        <v>0</v>
      </c>
    </row>
    <row r="473" spans="4:27" x14ac:dyDescent="0.2">
      <c r="D473" s="189">
        <f>IFERROR(VLOOKUP(C473,AHORRO!$F$1:$I$10000,3,0),0)</f>
        <v>0</v>
      </c>
      <c r="E473" s="189">
        <f>IFERROR(VLOOKUP(C473,AHORRO!$A$1:$D$10000,3,0),0)</f>
        <v>0</v>
      </c>
      <c r="F473" s="189">
        <f>IFERROR(VLOOKUP(C473,AHORRO!$K$1:$N$10000,3,0),0)</f>
        <v>0</v>
      </c>
      <c r="G473" s="189">
        <f>IFERROR(VLOOKUP($C473,PRESTAMOS!$A$1:$C$10000,3,0),0)</f>
        <v>0</v>
      </c>
      <c r="H473" s="189">
        <f>IFERROR(VLOOKUP(C473,PRESTAMOS!$I$1:$K$10000,3,0),0)</f>
        <v>0</v>
      </c>
      <c r="I473" s="190">
        <f>IFERROR(VLOOKUP(C473,PRESTAMOS!$A$1:$G$10000,7,0),0)</f>
        <v>0</v>
      </c>
      <c r="J473" s="190">
        <f>IFERROR(VLOOKUP(C473,PRESTAMOS!$A$1:$G$10000,4,0),0)</f>
        <v>0</v>
      </c>
      <c r="K473" s="189">
        <f>IFERROR(VLOOKUP(C473,PRESTAMOS!$Q$1:$W$10000,3,0),0)</f>
        <v>0</v>
      </c>
      <c r="L473" s="189">
        <f>IFERROR(VLOOKUP(C473,PRESTAMOS!$Y$1:$AE$10000,3,0),0)</f>
        <v>0</v>
      </c>
      <c r="M473" s="190">
        <f>IFERROR(VLOOKUP(C473,PRESTAMOS!$Y$1:$AE$10000,7,0),0)</f>
        <v>0</v>
      </c>
      <c r="N473" s="190">
        <f>IFERROR(VLOOKUP(C473,PRESTAMOS!$Q$1:$T$10000,4,0),0)</f>
        <v>0</v>
      </c>
      <c r="O473" s="189">
        <f>IFERROR(VLOOKUP(C473,PRESTAMOS!$AG$1:$AM$10000,3,0),0)</f>
        <v>0</v>
      </c>
      <c r="P473" s="189">
        <f>IFERROR(VLOOKUP(C473,PRESTAMOS!$AO$1:$AU$10000,3,0),0)</f>
        <v>0</v>
      </c>
      <c r="Q473" s="190">
        <f>IFERROR(VLOOKUP(C473,PRESTAMOS!$AO$1:$AU$10000,7,0),0)</f>
        <v>0</v>
      </c>
      <c r="R473" s="190">
        <f>IFERROR(VLOOKUP(C473,PRESTAMOS!$AG$1:$AM$10000,4,0),0)</f>
        <v>0</v>
      </c>
      <c r="S473" s="189">
        <f>IFERROR(VLOOKUP(C473,PRESTAMOS!$AW$1:$BC$10000,3,0),0)</f>
        <v>0</v>
      </c>
      <c r="T473" s="189">
        <f>IFERROR(VLOOKUP(C473,PRESTAMOS!$BE$1:$BK$10000,3,0),0)</f>
        <v>0</v>
      </c>
      <c r="U473" s="188">
        <f>IFERROR(VLOOKUP(C473,PRESTAMOS!$BE$1:$BK$10000,7,0),0)</f>
        <v>0</v>
      </c>
      <c r="V473" s="190">
        <f>IFERROR(VLOOKUP(C473,PRESTAMOS!$AW$1:$BC$10000,4,0),0)</f>
        <v>0</v>
      </c>
      <c r="W473" s="189">
        <f>IFERROR(VLOOKUP(C473,PRESTAMOS!$BM$1:$BS$10000,3,0),0)</f>
        <v>0</v>
      </c>
      <c r="X473" s="189">
        <f>IFERROR(VLOOKUP(C473,PRESTAMOS!$BU$1:$CA$10000,3,0),0)</f>
        <v>0</v>
      </c>
      <c r="Y473" s="190">
        <f>IFERROR(VLOOKUP(C473,PRESTAMOS!$BU$1:$CA$10000,7,0),0)</f>
        <v>0</v>
      </c>
      <c r="Z473" s="190">
        <f>IFERROR(VLOOKUP(C473,PRESTAMOS!$BM$1:$BS$10000,4,0),0)</f>
        <v>0</v>
      </c>
      <c r="AA473" s="189">
        <f>IFERROR(VLOOKUP(C473,AHORRO!$P$1:$S$10000,3,0),0)</f>
        <v>0</v>
      </c>
    </row>
    <row r="474" spans="4:27" x14ac:dyDescent="0.2">
      <c r="D474" s="189">
        <f>IFERROR(VLOOKUP(C474,AHORRO!$F$1:$I$10000,3,0),0)</f>
        <v>0</v>
      </c>
      <c r="E474" s="189">
        <f>IFERROR(VLOOKUP(C474,AHORRO!$A$1:$D$10000,3,0),0)</f>
        <v>0</v>
      </c>
      <c r="F474" s="189">
        <f>IFERROR(VLOOKUP(C474,AHORRO!$K$1:$N$10000,3,0),0)</f>
        <v>0</v>
      </c>
      <c r="G474" s="189">
        <f>IFERROR(VLOOKUP($C474,PRESTAMOS!$A$1:$C$10000,3,0),0)</f>
        <v>0</v>
      </c>
      <c r="H474" s="189">
        <f>IFERROR(VLOOKUP(C474,PRESTAMOS!$I$1:$K$10000,3,0),0)</f>
        <v>0</v>
      </c>
      <c r="I474" s="190">
        <f>IFERROR(VLOOKUP(C474,PRESTAMOS!$A$1:$G$10000,7,0),0)</f>
        <v>0</v>
      </c>
      <c r="J474" s="190">
        <f>IFERROR(VLOOKUP(C474,PRESTAMOS!$A$1:$G$10000,4,0),0)</f>
        <v>0</v>
      </c>
      <c r="K474" s="189">
        <f>IFERROR(VLOOKUP(C474,PRESTAMOS!$Q$1:$W$10000,3,0),0)</f>
        <v>0</v>
      </c>
      <c r="L474" s="189">
        <f>IFERROR(VLOOKUP(C474,PRESTAMOS!$Y$1:$AE$10000,3,0),0)</f>
        <v>0</v>
      </c>
      <c r="M474" s="190">
        <f>IFERROR(VLOOKUP(C474,PRESTAMOS!$Y$1:$AE$10000,7,0),0)</f>
        <v>0</v>
      </c>
      <c r="N474" s="190">
        <f>IFERROR(VLOOKUP(C474,PRESTAMOS!$Q$1:$T$10000,4,0),0)</f>
        <v>0</v>
      </c>
      <c r="O474" s="189">
        <f>IFERROR(VLOOKUP(C474,PRESTAMOS!$AG$1:$AM$10000,3,0),0)</f>
        <v>0</v>
      </c>
      <c r="P474" s="189">
        <f>IFERROR(VLOOKUP(C474,PRESTAMOS!$AO$1:$AU$10000,3,0),0)</f>
        <v>0</v>
      </c>
      <c r="Q474" s="190">
        <f>IFERROR(VLOOKUP(C474,PRESTAMOS!$AO$1:$AU$10000,7,0),0)</f>
        <v>0</v>
      </c>
      <c r="R474" s="190">
        <f>IFERROR(VLOOKUP(C474,PRESTAMOS!$AG$1:$AM$10000,4,0),0)</f>
        <v>0</v>
      </c>
      <c r="S474" s="189">
        <f>IFERROR(VLOOKUP(C474,PRESTAMOS!$AW$1:$BC$10000,3,0),0)</f>
        <v>0</v>
      </c>
      <c r="T474" s="189">
        <f>IFERROR(VLOOKUP(C474,PRESTAMOS!$BE$1:$BK$10000,3,0),0)</f>
        <v>0</v>
      </c>
      <c r="U474" s="188">
        <f>IFERROR(VLOOKUP(C474,PRESTAMOS!$BE$1:$BK$10000,7,0),0)</f>
        <v>0</v>
      </c>
      <c r="V474" s="190">
        <f>IFERROR(VLOOKUP(C474,PRESTAMOS!$AW$1:$BC$10000,4,0),0)</f>
        <v>0</v>
      </c>
      <c r="W474" s="189">
        <f>IFERROR(VLOOKUP(C474,PRESTAMOS!$BM$1:$BS$10000,3,0),0)</f>
        <v>0</v>
      </c>
      <c r="X474" s="189">
        <f>IFERROR(VLOOKUP(C474,PRESTAMOS!$BU$1:$CA$10000,3,0),0)</f>
        <v>0</v>
      </c>
      <c r="Y474" s="190">
        <f>IFERROR(VLOOKUP(C474,PRESTAMOS!$BU$1:$CA$10000,7,0),0)</f>
        <v>0</v>
      </c>
      <c r="Z474" s="190">
        <f>IFERROR(VLOOKUP(C474,PRESTAMOS!$BM$1:$BS$10000,4,0),0)</f>
        <v>0</v>
      </c>
      <c r="AA474" s="189">
        <f>IFERROR(VLOOKUP(C474,AHORRO!$P$1:$S$10000,3,0),0)</f>
        <v>0</v>
      </c>
    </row>
    <row r="475" spans="4:27" x14ac:dyDescent="0.2">
      <c r="D475" s="189">
        <f>IFERROR(VLOOKUP(C475,AHORRO!$F$1:$I$10000,3,0),0)</f>
        <v>0</v>
      </c>
      <c r="E475" s="189">
        <f>IFERROR(VLOOKUP(C475,AHORRO!$A$1:$D$10000,3,0),0)</f>
        <v>0</v>
      </c>
      <c r="F475" s="189">
        <f>IFERROR(VLOOKUP(C475,AHORRO!$K$1:$N$10000,3,0),0)</f>
        <v>0</v>
      </c>
      <c r="G475" s="189">
        <f>IFERROR(VLOOKUP($C475,PRESTAMOS!$A$1:$C$10000,3,0),0)</f>
        <v>0</v>
      </c>
      <c r="H475" s="189">
        <f>IFERROR(VLOOKUP(C475,PRESTAMOS!$I$1:$K$10000,3,0),0)</f>
        <v>0</v>
      </c>
      <c r="I475" s="190">
        <f>IFERROR(VLOOKUP(C475,PRESTAMOS!$A$1:$G$10000,7,0),0)</f>
        <v>0</v>
      </c>
      <c r="J475" s="190">
        <f>IFERROR(VLOOKUP(C475,PRESTAMOS!$A$1:$G$10000,4,0),0)</f>
        <v>0</v>
      </c>
      <c r="K475" s="189">
        <f>IFERROR(VLOOKUP(C475,PRESTAMOS!$Q$1:$W$10000,3,0),0)</f>
        <v>0</v>
      </c>
      <c r="L475" s="189">
        <f>IFERROR(VLOOKUP(C475,PRESTAMOS!$Y$1:$AE$10000,3,0),0)</f>
        <v>0</v>
      </c>
      <c r="M475" s="190">
        <f>IFERROR(VLOOKUP(C475,PRESTAMOS!$Y$1:$AE$10000,7,0),0)</f>
        <v>0</v>
      </c>
      <c r="N475" s="190">
        <f>IFERROR(VLOOKUP(C475,PRESTAMOS!$Q$1:$T$10000,4,0),0)</f>
        <v>0</v>
      </c>
      <c r="O475" s="189">
        <f>IFERROR(VLOOKUP(C475,PRESTAMOS!$AG$1:$AM$10000,3,0),0)</f>
        <v>0</v>
      </c>
      <c r="P475" s="189">
        <f>IFERROR(VLOOKUP(C475,PRESTAMOS!$AO$1:$AU$10000,3,0),0)</f>
        <v>0</v>
      </c>
      <c r="Q475" s="190">
        <f>IFERROR(VLOOKUP(C475,PRESTAMOS!$AO$1:$AU$10000,7,0),0)</f>
        <v>0</v>
      </c>
      <c r="R475" s="190">
        <f>IFERROR(VLOOKUP(C475,PRESTAMOS!$AG$1:$AM$10000,4,0),0)</f>
        <v>0</v>
      </c>
      <c r="S475" s="189">
        <f>IFERROR(VLOOKUP(C475,PRESTAMOS!$AW$1:$BC$10000,3,0),0)</f>
        <v>0</v>
      </c>
      <c r="T475" s="189">
        <f>IFERROR(VLOOKUP(C475,PRESTAMOS!$BE$1:$BK$10000,3,0),0)</f>
        <v>0</v>
      </c>
      <c r="U475" s="188">
        <f>IFERROR(VLOOKUP(C475,PRESTAMOS!$BE$1:$BK$10000,7,0),0)</f>
        <v>0</v>
      </c>
      <c r="V475" s="190">
        <f>IFERROR(VLOOKUP(C475,PRESTAMOS!$AW$1:$BC$10000,4,0),0)</f>
        <v>0</v>
      </c>
      <c r="W475" s="189">
        <f>IFERROR(VLOOKUP(C475,PRESTAMOS!$BM$1:$BS$10000,3,0),0)</f>
        <v>0</v>
      </c>
      <c r="X475" s="189">
        <f>IFERROR(VLOOKUP(C475,PRESTAMOS!$BU$1:$CA$10000,3,0),0)</f>
        <v>0</v>
      </c>
      <c r="Y475" s="190">
        <f>IFERROR(VLOOKUP(C475,PRESTAMOS!$BU$1:$CA$10000,7,0),0)</f>
        <v>0</v>
      </c>
      <c r="Z475" s="190">
        <f>IFERROR(VLOOKUP(C475,PRESTAMOS!$BM$1:$BS$10000,4,0),0)</f>
        <v>0</v>
      </c>
      <c r="AA475" s="189">
        <f>IFERROR(VLOOKUP(C475,AHORRO!$P$1:$S$10000,3,0),0)</f>
        <v>0</v>
      </c>
    </row>
    <row r="476" spans="4:27" x14ac:dyDescent="0.2">
      <c r="D476" s="189">
        <f>IFERROR(VLOOKUP(C476,AHORRO!$F$1:$I$10000,3,0),0)</f>
        <v>0</v>
      </c>
      <c r="E476" s="189">
        <f>IFERROR(VLOOKUP(C476,AHORRO!$A$1:$D$10000,3,0),0)</f>
        <v>0</v>
      </c>
      <c r="F476" s="189">
        <f>IFERROR(VLOOKUP(C476,AHORRO!$K$1:$N$10000,3,0),0)</f>
        <v>0</v>
      </c>
      <c r="G476" s="189">
        <f>IFERROR(VLOOKUP($C476,PRESTAMOS!$A$1:$C$10000,3,0),0)</f>
        <v>0</v>
      </c>
      <c r="H476" s="189">
        <f>IFERROR(VLOOKUP(C476,PRESTAMOS!$I$1:$K$10000,3,0),0)</f>
        <v>0</v>
      </c>
      <c r="I476" s="190">
        <f>IFERROR(VLOOKUP(C476,PRESTAMOS!$A$1:$G$10000,7,0),0)</f>
        <v>0</v>
      </c>
      <c r="J476" s="190">
        <f>IFERROR(VLOOKUP(C476,PRESTAMOS!$A$1:$G$10000,4,0),0)</f>
        <v>0</v>
      </c>
      <c r="K476" s="189">
        <f>IFERROR(VLOOKUP(C476,PRESTAMOS!$Q$1:$W$10000,3,0),0)</f>
        <v>0</v>
      </c>
      <c r="L476" s="189">
        <f>IFERROR(VLOOKUP(C476,PRESTAMOS!$Y$1:$AE$10000,3,0),0)</f>
        <v>0</v>
      </c>
      <c r="M476" s="190">
        <f>IFERROR(VLOOKUP(C476,PRESTAMOS!$Y$1:$AE$10000,7,0),0)</f>
        <v>0</v>
      </c>
      <c r="N476" s="190">
        <f>IFERROR(VLOOKUP(C476,PRESTAMOS!$Q$1:$T$10000,4,0),0)</f>
        <v>0</v>
      </c>
      <c r="O476" s="189">
        <f>IFERROR(VLOOKUP(C476,PRESTAMOS!$AG$1:$AM$10000,3,0),0)</f>
        <v>0</v>
      </c>
      <c r="P476" s="189">
        <f>IFERROR(VLOOKUP(C476,PRESTAMOS!$AO$1:$AU$10000,3,0),0)</f>
        <v>0</v>
      </c>
      <c r="Q476" s="190">
        <f>IFERROR(VLOOKUP(C476,PRESTAMOS!$AO$1:$AU$10000,7,0),0)</f>
        <v>0</v>
      </c>
      <c r="R476" s="190">
        <f>IFERROR(VLOOKUP(C476,PRESTAMOS!$AG$1:$AM$10000,4,0),0)</f>
        <v>0</v>
      </c>
      <c r="S476" s="189">
        <f>IFERROR(VLOOKUP(C476,PRESTAMOS!$AW$1:$BC$10000,3,0),0)</f>
        <v>0</v>
      </c>
      <c r="T476" s="189">
        <f>IFERROR(VLOOKUP(C476,PRESTAMOS!$BE$1:$BK$10000,3,0),0)</f>
        <v>0</v>
      </c>
      <c r="U476" s="188">
        <f>IFERROR(VLOOKUP(C476,PRESTAMOS!$BE$1:$BK$10000,7,0),0)</f>
        <v>0</v>
      </c>
      <c r="V476" s="190">
        <f>IFERROR(VLOOKUP(C476,PRESTAMOS!$AW$1:$BC$10000,4,0),0)</f>
        <v>0</v>
      </c>
      <c r="W476" s="189">
        <f>IFERROR(VLOOKUP(C476,PRESTAMOS!$BM$1:$BS$10000,3,0),0)</f>
        <v>0</v>
      </c>
      <c r="X476" s="189">
        <f>IFERROR(VLOOKUP(C476,PRESTAMOS!$BU$1:$CA$10000,3,0),0)</f>
        <v>0</v>
      </c>
      <c r="Y476" s="190">
        <f>IFERROR(VLOOKUP(C476,PRESTAMOS!$BU$1:$CA$10000,7,0),0)</f>
        <v>0</v>
      </c>
      <c r="Z476" s="190">
        <f>IFERROR(VLOOKUP(C476,PRESTAMOS!$BM$1:$BS$10000,4,0),0)</f>
        <v>0</v>
      </c>
      <c r="AA476" s="189">
        <f>IFERROR(VLOOKUP(C476,AHORRO!$P$1:$S$10000,3,0),0)</f>
        <v>0</v>
      </c>
    </row>
    <row r="477" spans="4:27" x14ac:dyDescent="0.2">
      <c r="D477" s="189">
        <f>IFERROR(VLOOKUP(C477,AHORRO!$F$1:$I$10000,3,0),0)</f>
        <v>0</v>
      </c>
      <c r="E477" s="189">
        <f>IFERROR(VLOOKUP(C477,AHORRO!$A$1:$D$10000,3,0),0)</f>
        <v>0</v>
      </c>
      <c r="F477" s="189">
        <f>IFERROR(VLOOKUP(C477,AHORRO!$K$1:$N$10000,3,0),0)</f>
        <v>0</v>
      </c>
      <c r="G477" s="189">
        <f>IFERROR(VLOOKUP($C477,PRESTAMOS!$A$1:$C$10000,3,0),0)</f>
        <v>0</v>
      </c>
      <c r="H477" s="189">
        <f>IFERROR(VLOOKUP(C477,PRESTAMOS!$I$1:$K$10000,3,0),0)</f>
        <v>0</v>
      </c>
      <c r="I477" s="190">
        <f>IFERROR(VLOOKUP(C477,PRESTAMOS!$A$1:$G$10000,7,0),0)</f>
        <v>0</v>
      </c>
      <c r="J477" s="190">
        <f>IFERROR(VLOOKUP(C477,PRESTAMOS!$A$1:$G$10000,4,0),0)</f>
        <v>0</v>
      </c>
      <c r="K477" s="189">
        <f>IFERROR(VLOOKUP(C477,PRESTAMOS!$Q$1:$W$10000,3,0),0)</f>
        <v>0</v>
      </c>
      <c r="L477" s="189">
        <f>IFERROR(VLOOKUP(C477,PRESTAMOS!$Y$1:$AE$10000,3,0),0)</f>
        <v>0</v>
      </c>
      <c r="M477" s="190">
        <f>IFERROR(VLOOKUP(C477,PRESTAMOS!$Y$1:$AE$10000,7,0),0)</f>
        <v>0</v>
      </c>
      <c r="N477" s="190">
        <f>IFERROR(VLOOKUP(C477,PRESTAMOS!$Q$1:$T$10000,4,0),0)</f>
        <v>0</v>
      </c>
      <c r="O477" s="189">
        <f>IFERROR(VLOOKUP(C477,PRESTAMOS!$AG$1:$AM$10000,3,0),0)</f>
        <v>0</v>
      </c>
      <c r="P477" s="189">
        <f>IFERROR(VLOOKUP(C477,PRESTAMOS!$AO$1:$AU$10000,3,0),0)</f>
        <v>0</v>
      </c>
      <c r="Q477" s="190">
        <f>IFERROR(VLOOKUP(C477,PRESTAMOS!$AO$1:$AU$10000,7,0),0)</f>
        <v>0</v>
      </c>
      <c r="R477" s="190">
        <f>IFERROR(VLOOKUP(C477,PRESTAMOS!$AG$1:$AM$10000,4,0),0)</f>
        <v>0</v>
      </c>
      <c r="S477" s="189">
        <f>IFERROR(VLOOKUP(C477,PRESTAMOS!$AW$1:$BC$10000,3,0),0)</f>
        <v>0</v>
      </c>
      <c r="T477" s="189">
        <f>IFERROR(VLOOKUP(C477,PRESTAMOS!$BE$1:$BK$10000,3,0),0)</f>
        <v>0</v>
      </c>
      <c r="U477" s="188">
        <f>IFERROR(VLOOKUP(C477,PRESTAMOS!$BE$1:$BK$10000,7,0),0)</f>
        <v>0</v>
      </c>
      <c r="V477" s="190">
        <f>IFERROR(VLOOKUP(C477,PRESTAMOS!$AW$1:$BC$10000,4,0),0)</f>
        <v>0</v>
      </c>
      <c r="W477" s="189">
        <f>IFERROR(VLOOKUP(C477,PRESTAMOS!$BM$1:$BS$10000,3,0),0)</f>
        <v>0</v>
      </c>
      <c r="X477" s="189">
        <f>IFERROR(VLOOKUP(C477,PRESTAMOS!$BU$1:$CA$10000,3,0),0)</f>
        <v>0</v>
      </c>
      <c r="Y477" s="190">
        <f>IFERROR(VLOOKUP(C477,PRESTAMOS!$BU$1:$CA$10000,7,0),0)</f>
        <v>0</v>
      </c>
      <c r="Z477" s="190">
        <f>IFERROR(VLOOKUP(C477,PRESTAMOS!$BM$1:$BS$10000,4,0),0)</f>
        <v>0</v>
      </c>
      <c r="AA477" s="189">
        <f>IFERROR(VLOOKUP(C477,AHORRO!$P$1:$S$10000,3,0),0)</f>
        <v>0</v>
      </c>
    </row>
    <row r="478" spans="4:27" x14ac:dyDescent="0.2">
      <c r="D478" s="189">
        <f>IFERROR(VLOOKUP(C478,AHORRO!$F$1:$I$10000,3,0),0)</f>
        <v>0</v>
      </c>
      <c r="E478" s="189">
        <f>IFERROR(VLOOKUP(C478,AHORRO!$A$1:$D$10000,3,0),0)</f>
        <v>0</v>
      </c>
      <c r="F478" s="189">
        <f>IFERROR(VLOOKUP(C478,AHORRO!$K$1:$N$10000,3,0),0)</f>
        <v>0</v>
      </c>
      <c r="G478" s="189">
        <f>IFERROR(VLOOKUP($C478,PRESTAMOS!$A$1:$C$10000,3,0),0)</f>
        <v>0</v>
      </c>
      <c r="H478" s="189">
        <f>IFERROR(VLOOKUP(C478,PRESTAMOS!$I$1:$K$10000,3,0),0)</f>
        <v>0</v>
      </c>
      <c r="I478" s="190">
        <f>IFERROR(VLOOKUP(C478,PRESTAMOS!$A$1:$G$10000,7,0),0)</f>
        <v>0</v>
      </c>
      <c r="J478" s="190">
        <f>IFERROR(VLOOKUP(C478,PRESTAMOS!$A$1:$G$10000,4,0),0)</f>
        <v>0</v>
      </c>
      <c r="K478" s="189">
        <f>IFERROR(VLOOKUP(C478,PRESTAMOS!$Q$1:$W$10000,3,0),0)</f>
        <v>0</v>
      </c>
      <c r="L478" s="189">
        <f>IFERROR(VLOOKUP(C478,PRESTAMOS!$Y$1:$AE$10000,3,0),0)</f>
        <v>0</v>
      </c>
      <c r="M478" s="190">
        <f>IFERROR(VLOOKUP(C478,PRESTAMOS!$Y$1:$AE$10000,7,0),0)</f>
        <v>0</v>
      </c>
      <c r="N478" s="190">
        <f>IFERROR(VLOOKUP(C478,PRESTAMOS!$Q$1:$T$10000,4,0),0)</f>
        <v>0</v>
      </c>
      <c r="O478" s="189">
        <f>IFERROR(VLOOKUP(C478,PRESTAMOS!$AG$1:$AM$10000,3,0),0)</f>
        <v>0</v>
      </c>
      <c r="P478" s="189">
        <f>IFERROR(VLOOKUP(C478,PRESTAMOS!$AO$1:$AU$10000,3,0),0)</f>
        <v>0</v>
      </c>
      <c r="Q478" s="190">
        <f>IFERROR(VLOOKUP(C478,PRESTAMOS!$AO$1:$AU$10000,7,0),0)</f>
        <v>0</v>
      </c>
      <c r="R478" s="190">
        <f>IFERROR(VLOOKUP(C478,PRESTAMOS!$AG$1:$AM$10000,4,0),0)</f>
        <v>0</v>
      </c>
      <c r="S478" s="189">
        <f>IFERROR(VLOOKUP(C478,PRESTAMOS!$AW$1:$BC$10000,3,0),0)</f>
        <v>0</v>
      </c>
      <c r="T478" s="189">
        <f>IFERROR(VLOOKUP(C478,PRESTAMOS!$BE$1:$BK$10000,3,0),0)</f>
        <v>0</v>
      </c>
      <c r="U478" s="188">
        <f>IFERROR(VLOOKUP(C478,PRESTAMOS!$BE$1:$BK$10000,7,0),0)</f>
        <v>0</v>
      </c>
      <c r="V478" s="190">
        <f>IFERROR(VLOOKUP(C478,PRESTAMOS!$AW$1:$BC$10000,4,0),0)</f>
        <v>0</v>
      </c>
      <c r="W478" s="189">
        <f>IFERROR(VLOOKUP(C478,PRESTAMOS!$BM$1:$BS$10000,3,0),0)</f>
        <v>0</v>
      </c>
      <c r="X478" s="189">
        <f>IFERROR(VLOOKUP(C478,PRESTAMOS!$BU$1:$CA$10000,3,0),0)</f>
        <v>0</v>
      </c>
      <c r="Y478" s="190">
        <f>IFERROR(VLOOKUP(C478,PRESTAMOS!$BU$1:$CA$10000,7,0),0)</f>
        <v>0</v>
      </c>
      <c r="Z478" s="190">
        <f>IFERROR(VLOOKUP(C478,PRESTAMOS!$BM$1:$BS$10000,4,0),0)</f>
        <v>0</v>
      </c>
      <c r="AA478" s="189">
        <f>IFERROR(VLOOKUP(C478,AHORRO!$P$1:$S$10000,3,0),0)</f>
        <v>0</v>
      </c>
    </row>
    <row r="479" spans="4:27" x14ac:dyDescent="0.2">
      <c r="D479" s="189">
        <f>IFERROR(VLOOKUP(C479,AHORRO!$F$1:$I$10000,3,0),0)</f>
        <v>0</v>
      </c>
      <c r="E479" s="189">
        <f>IFERROR(VLOOKUP(C479,AHORRO!$A$1:$D$10000,3,0),0)</f>
        <v>0</v>
      </c>
      <c r="F479" s="189">
        <f>IFERROR(VLOOKUP(C479,AHORRO!$K$1:$N$10000,3,0),0)</f>
        <v>0</v>
      </c>
      <c r="G479" s="189">
        <f>IFERROR(VLOOKUP($C479,PRESTAMOS!$A$1:$C$10000,3,0),0)</f>
        <v>0</v>
      </c>
      <c r="H479" s="189">
        <f>IFERROR(VLOOKUP(C479,PRESTAMOS!$I$1:$K$10000,3,0),0)</f>
        <v>0</v>
      </c>
      <c r="I479" s="190">
        <f>IFERROR(VLOOKUP(C479,PRESTAMOS!$A$1:$G$10000,7,0),0)</f>
        <v>0</v>
      </c>
      <c r="J479" s="190">
        <f>IFERROR(VLOOKUP(C479,PRESTAMOS!$A$1:$G$10000,4,0),0)</f>
        <v>0</v>
      </c>
      <c r="K479" s="189">
        <f>IFERROR(VLOOKUP(C479,PRESTAMOS!$Q$1:$W$10000,3,0),0)</f>
        <v>0</v>
      </c>
      <c r="L479" s="189">
        <f>IFERROR(VLOOKUP(C479,PRESTAMOS!$Y$1:$AE$10000,3,0),0)</f>
        <v>0</v>
      </c>
      <c r="M479" s="190">
        <f>IFERROR(VLOOKUP(C479,PRESTAMOS!$Y$1:$AE$10000,7,0),0)</f>
        <v>0</v>
      </c>
      <c r="N479" s="190">
        <f>IFERROR(VLOOKUP(C479,PRESTAMOS!$Q$1:$T$10000,4,0),0)</f>
        <v>0</v>
      </c>
      <c r="O479" s="189">
        <f>IFERROR(VLOOKUP(C479,PRESTAMOS!$AG$1:$AM$10000,3,0),0)</f>
        <v>0</v>
      </c>
      <c r="P479" s="189">
        <f>IFERROR(VLOOKUP(C479,PRESTAMOS!$AO$1:$AU$10000,3,0),0)</f>
        <v>0</v>
      </c>
      <c r="Q479" s="190">
        <f>IFERROR(VLOOKUP(C479,PRESTAMOS!$AO$1:$AU$10000,7,0),0)</f>
        <v>0</v>
      </c>
      <c r="R479" s="190">
        <f>IFERROR(VLOOKUP(C479,PRESTAMOS!$AG$1:$AM$10000,4,0),0)</f>
        <v>0</v>
      </c>
      <c r="S479" s="189">
        <f>IFERROR(VLOOKUP(C479,PRESTAMOS!$AW$1:$BC$10000,3,0),0)</f>
        <v>0</v>
      </c>
      <c r="T479" s="189">
        <f>IFERROR(VLOOKUP(C479,PRESTAMOS!$BE$1:$BK$10000,3,0),0)</f>
        <v>0</v>
      </c>
      <c r="U479" s="188">
        <f>IFERROR(VLOOKUP(C479,PRESTAMOS!$BE$1:$BK$10000,7,0),0)</f>
        <v>0</v>
      </c>
      <c r="V479" s="190">
        <f>IFERROR(VLOOKUP(C479,PRESTAMOS!$AW$1:$BC$10000,4,0),0)</f>
        <v>0</v>
      </c>
      <c r="W479" s="189">
        <f>IFERROR(VLOOKUP(C479,PRESTAMOS!$BM$1:$BS$10000,3,0),0)</f>
        <v>0</v>
      </c>
      <c r="X479" s="189">
        <f>IFERROR(VLOOKUP(C479,PRESTAMOS!$BU$1:$CA$10000,3,0),0)</f>
        <v>0</v>
      </c>
      <c r="Y479" s="190">
        <f>IFERROR(VLOOKUP(C479,PRESTAMOS!$BU$1:$CA$10000,7,0),0)</f>
        <v>0</v>
      </c>
      <c r="Z479" s="190">
        <f>IFERROR(VLOOKUP(C479,PRESTAMOS!$BM$1:$BS$10000,4,0),0)</f>
        <v>0</v>
      </c>
      <c r="AA479" s="189">
        <f>IFERROR(VLOOKUP(C479,AHORRO!$P$1:$S$10000,3,0),0)</f>
        <v>0</v>
      </c>
    </row>
    <row r="480" spans="4:27" x14ac:dyDescent="0.2">
      <c r="D480" s="189">
        <f>IFERROR(VLOOKUP(C480,AHORRO!$F$1:$I$10000,3,0),0)</f>
        <v>0</v>
      </c>
      <c r="E480" s="189">
        <f>IFERROR(VLOOKUP(C480,AHORRO!$A$1:$D$10000,3,0),0)</f>
        <v>0</v>
      </c>
      <c r="F480" s="189">
        <f>IFERROR(VLOOKUP(C480,AHORRO!$K$1:$N$10000,3,0),0)</f>
        <v>0</v>
      </c>
      <c r="G480" s="189">
        <f>IFERROR(VLOOKUP($C480,PRESTAMOS!$A$1:$C$10000,3,0),0)</f>
        <v>0</v>
      </c>
      <c r="H480" s="189">
        <f>IFERROR(VLOOKUP(C480,PRESTAMOS!$I$1:$K$10000,3,0),0)</f>
        <v>0</v>
      </c>
      <c r="I480" s="190">
        <f>IFERROR(VLOOKUP(C480,PRESTAMOS!$A$1:$G$10000,7,0),0)</f>
        <v>0</v>
      </c>
      <c r="J480" s="190">
        <f>IFERROR(VLOOKUP(C480,PRESTAMOS!$A$1:$G$10000,4,0),0)</f>
        <v>0</v>
      </c>
      <c r="K480" s="189">
        <f>IFERROR(VLOOKUP(C480,PRESTAMOS!$Q$1:$W$10000,3,0),0)</f>
        <v>0</v>
      </c>
      <c r="L480" s="189">
        <f>IFERROR(VLOOKUP(C480,PRESTAMOS!$Y$1:$AE$10000,3,0),0)</f>
        <v>0</v>
      </c>
      <c r="M480" s="190">
        <f>IFERROR(VLOOKUP(C480,PRESTAMOS!$Y$1:$AE$10000,7,0),0)</f>
        <v>0</v>
      </c>
      <c r="N480" s="190">
        <f>IFERROR(VLOOKUP(C480,PRESTAMOS!$Q$1:$T$10000,4,0),0)</f>
        <v>0</v>
      </c>
      <c r="O480" s="189">
        <f>IFERROR(VLOOKUP(C480,PRESTAMOS!$AG$1:$AM$10000,3,0),0)</f>
        <v>0</v>
      </c>
      <c r="P480" s="189">
        <f>IFERROR(VLOOKUP(C480,PRESTAMOS!$AO$1:$AU$10000,3,0),0)</f>
        <v>0</v>
      </c>
      <c r="Q480" s="190">
        <f>IFERROR(VLOOKUP(C480,PRESTAMOS!$AO$1:$AU$10000,7,0),0)</f>
        <v>0</v>
      </c>
      <c r="R480" s="190">
        <f>IFERROR(VLOOKUP(C480,PRESTAMOS!$AG$1:$AM$10000,4,0),0)</f>
        <v>0</v>
      </c>
      <c r="S480" s="189">
        <f>IFERROR(VLOOKUP(C480,PRESTAMOS!$AW$1:$BC$10000,3,0),0)</f>
        <v>0</v>
      </c>
      <c r="T480" s="189">
        <f>IFERROR(VLOOKUP(C480,PRESTAMOS!$BE$1:$BK$10000,3,0),0)</f>
        <v>0</v>
      </c>
      <c r="U480" s="188">
        <f>IFERROR(VLOOKUP(C480,PRESTAMOS!$BE$1:$BK$10000,7,0),0)</f>
        <v>0</v>
      </c>
      <c r="V480" s="190">
        <f>IFERROR(VLOOKUP(C480,PRESTAMOS!$AW$1:$BC$10000,4,0),0)</f>
        <v>0</v>
      </c>
      <c r="W480" s="189">
        <f>IFERROR(VLOOKUP(C480,PRESTAMOS!$BM$1:$BS$10000,3,0),0)</f>
        <v>0</v>
      </c>
      <c r="X480" s="189">
        <f>IFERROR(VLOOKUP(C480,PRESTAMOS!$BU$1:$CA$10000,3,0),0)</f>
        <v>0</v>
      </c>
      <c r="Y480" s="190">
        <f>IFERROR(VLOOKUP(C480,PRESTAMOS!$BU$1:$CA$10000,7,0),0)</f>
        <v>0</v>
      </c>
      <c r="Z480" s="190">
        <f>IFERROR(VLOOKUP(C480,PRESTAMOS!$BM$1:$BS$10000,4,0),0)</f>
        <v>0</v>
      </c>
      <c r="AA480" s="189">
        <f>IFERROR(VLOOKUP(C480,AHORRO!$P$1:$S$10000,3,0),0)</f>
        <v>0</v>
      </c>
    </row>
    <row r="481" spans="4:27" x14ac:dyDescent="0.2">
      <c r="D481" s="189">
        <f>IFERROR(VLOOKUP(C481,AHORRO!$F$1:$I$10000,3,0),0)</f>
        <v>0</v>
      </c>
      <c r="E481" s="189">
        <f>IFERROR(VLOOKUP(C481,AHORRO!$A$1:$D$10000,3,0),0)</f>
        <v>0</v>
      </c>
      <c r="F481" s="189">
        <f>IFERROR(VLOOKUP(C481,AHORRO!$K$1:$N$10000,3,0),0)</f>
        <v>0</v>
      </c>
      <c r="G481" s="189">
        <f>IFERROR(VLOOKUP($C481,PRESTAMOS!$A$1:$C$10000,3,0),0)</f>
        <v>0</v>
      </c>
      <c r="H481" s="189">
        <f>IFERROR(VLOOKUP(C481,PRESTAMOS!$I$1:$K$10000,3,0),0)</f>
        <v>0</v>
      </c>
      <c r="I481" s="190">
        <f>IFERROR(VLOOKUP(C481,PRESTAMOS!$A$1:$G$10000,7,0),0)</f>
        <v>0</v>
      </c>
      <c r="J481" s="190">
        <f>IFERROR(VLOOKUP(C481,PRESTAMOS!$A$1:$G$10000,4,0),0)</f>
        <v>0</v>
      </c>
      <c r="K481" s="189">
        <f>IFERROR(VLOOKUP(C481,PRESTAMOS!$Q$1:$W$10000,3,0),0)</f>
        <v>0</v>
      </c>
      <c r="L481" s="189">
        <f>IFERROR(VLOOKUP(C481,PRESTAMOS!$Y$1:$AE$10000,3,0),0)</f>
        <v>0</v>
      </c>
      <c r="M481" s="190">
        <f>IFERROR(VLOOKUP(C481,PRESTAMOS!$Y$1:$AE$10000,7,0),0)</f>
        <v>0</v>
      </c>
      <c r="N481" s="190">
        <f>IFERROR(VLOOKUP(C481,PRESTAMOS!$Q$1:$T$10000,4,0),0)</f>
        <v>0</v>
      </c>
      <c r="O481" s="189">
        <f>IFERROR(VLOOKUP(C481,PRESTAMOS!$AG$1:$AM$10000,3,0),0)</f>
        <v>0</v>
      </c>
      <c r="P481" s="189">
        <f>IFERROR(VLOOKUP(C481,PRESTAMOS!$AO$1:$AU$10000,3,0),0)</f>
        <v>0</v>
      </c>
      <c r="Q481" s="190">
        <f>IFERROR(VLOOKUP(C481,PRESTAMOS!$AO$1:$AU$10000,7,0),0)</f>
        <v>0</v>
      </c>
      <c r="R481" s="190">
        <f>IFERROR(VLOOKUP(C481,PRESTAMOS!$AG$1:$AM$10000,4,0),0)</f>
        <v>0</v>
      </c>
      <c r="S481" s="189">
        <f>IFERROR(VLOOKUP(C481,PRESTAMOS!$AW$1:$BC$10000,3,0),0)</f>
        <v>0</v>
      </c>
      <c r="T481" s="189">
        <f>IFERROR(VLOOKUP(C481,PRESTAMOS!$BE$1:$BK$10000,3,0),0)</f>
        <v>0</v>
      </c>
      <c r="U481" s="188">
        <f>IFERROR(VLOOKUP(C481,PRESTAMOS!$BE$1:$BK$10000,7,0),0)</f>
        <v>0</v>
      </c>
      <c r="V481" s="190">
        <f>IFERROR(VLOOKUP(C481,PRESTAMOS!$AW$1:$BC$10000,4,0),0)</f>
        <v>0</v>
      </c>
      <c r="W481" s="189">
        <f>IFERROR(VLOOKUP(C481,PRESTAMOS!$BM$1:$BS$10000,3,0),0)</f>
        <v>0</v>
      </c>
      <c r="X481" s="189">
        <f>IFERROR(VLOOKUP(C481,PRESTAMOS!$BU$1:$CA$10000,3,0),0)</f>
        <v>0</v>
      </c>
      <c r="Y481" s="190">
        <f>IFERROR(VLOOKUP(C481,PRESTAMOS!$BU$1:$CA$10000,7,0),0)</f>
        <v>0</v>
      </c>
      <c r="Z481" s="190">
        <f>IFERROR(VLOOKUP(C481,PRESTAMOS!$BM$1:$BS$10000,4,0),0)</f>
        <v>0</v>
      </c>
      <c r="AA481" s="189">
        <f>IFERROR(VLOOKUP(C481,AHORRO!$P$1:$S$10000,3,0),0)</f>
        <v>0</v>
      </c>
    </row>
    <row r="482" spans="4:27" x14ac:dyDescent="0.2">
      <c r="D482" s="189">
        <f>IFERROR(VLOOKUP(C482,AHORRO!$F$1:$I$10000,3,0),0)</f>
        <v>0</v>
      </c>
      <c r="E482" s="189">
        <f>IFERROR(VLOOKUP(C482,AHORRO!$A$1:$D$10000,3,0),0)</f>
        <v>0</v>
      </c>
      <c r="F482" s="189">
        <f>IFERROR(VLOOKUP(C482,AHORRO!$K$1:$N$10000,3,0),0)</f>
        <v>0</v>
      </c>
      <c r="G482" s="189">
        <f>IFERROR(VLOOKUP($C482,PRESTAMOS!$A$1:$C$10000,3,0),0)</f>
        <v>0</v>
      </c>
      <c r="H482" s="189">
        <f>IFERROR(VLOOKUP(C482,PRESTAMOS!$I$1:$K$10000,3,0),0)</f>
        <v>0</v>
      </c>
      <c r="I482" s="190">
        <f>IFERROR(VLOOKUP(C482,PRESTAMOS!$A$1:$G$10000,7,0),0)</f>
        <v>0</v>
      </c>
      <c r="J482" s="190">
        <f>IFERROR(VLOOKUP(C482,PRESTAMOS!$A$1:$G$10000,4,0),0)</f>
        <v>0</v>
      </c>
      <c r="K482" s="189">
        <f>IFERROR(VLOOKUP(C482,PRESTAMOS!$Q$1:$W$10000,3,0),0)</f>
        <v>0</v>
      </c>
      <c r="L482" s="189">
        <f>IFERROR(VLOOKUP(C482,PRESTAMOS!$Y$1:$AE$10000,3,0),0)</f>
        <v>0</v>
      </c>
      <c r="M482" s="190">
        <f>IFERROR(VLOOKUP(C482,PRESTAMOS!$Y$1:$AE$10000,7,0),0)</f>
        <v>0</v>
      </c>
      <c r="N482" s="190">
        <f>IFERROR(VLOOKUP(C482,PRESTAMOS!$Q$1:$T$10000,4,0),0)</f>
        <v>0</v>
      </c>
      <c r="O482" s="189">
        <f>IFERROR(VLOOKUP(C482,PRESTAMOS!$AG$1:$AM$10000,3,0),0)</f>
        <v>0</v>
      </c>
      <c r="P482" s="189">
        <f>IFERROR(VLOOKUP(C482,PRESTAMOS!$AO$1:$AU$10000,3,0),0)</f>
        <v>0</v>
      </c>
      <c r="Q482" s="190">
        <f>IFERROR(VLOOKUP(C482,PRESTAMOS!$AO$1:$AU$10000,7,0),0)</f>
        <v>0</v>
      </c>
      <c r="R482" s="190">
        <f>IFERROR(VLOOKUP(C482,PRESTAMOS!$AG$1:$AM$10000,4,0),0)</f>
        <v>0</v>
      </c>
      <c r="S482" s="189">
        <f>IFERROR(VLOOKUP(C482,PRESTAMOS!$AW$1:$BC$10000,3,0),0)</f>
        <v>0</v>
      </c>
      <c r="T482" s="189">
        <f>IFERROR(VLOOKUP(C482,PRESTAMOS!$BE$1:$BK$10000,3,0),0)</f>
        <v>0</v>
      </c>
      <c r="U482" s="188">
        <f>IFERROR(VLOOKUP(C482,PRESTAMOS!$BE$1:$BK$10000,7,0),0)</f>
        <v>0</v>
      </c>
      <c r="V482" s="190">
        <f>IFERROR(VLOOKUP(C482,PRESTAMOS!$AW$1:$BC$10000,4,0),0)</f>
        <v>0</v>
      </c>
      <c r="W482" s="189">
        <f>IFERROR(VLOOKUP(C482,PRESTAMOS!$BM$1:$BS$10000,3,0),0)</f>
        <v>0</v>
      </c>
      <c r="X482" s="189">
        <f>IFERROR(VLOOKUP(C482,PRESTAMOS!$BU$1:$CA$10000,3,0),0)</f>
        <v>0</v>
      </c>
      <c r="Y482" s="190">
        <f>IFERROR(VLOOKUP(C482,PRESTAMOS!$BU$1:$CA$10000,7,0),0)</f>
        <v>0</v>
      </c>
      <c r="Z482" s="190">
        <f>IFERROR(VLOOKUP(C482,PRESTAMOS!$BM$1:$BS$10000,4,0),0)</f>
        <v>0</v>
      </c>
      <c r="AA482" s="189">
        <f>IFERROR(VLOOKUP(C482,AHORRO!$P$1:$S$10000,3,0),0)</f>
        <v>0</v>
      </c>
    </row>
    <row r="483" spans="4:27" x14ac:dyDescent="0.2">
      <c r="D483" s="189">
        <f>IFERROR(VLOOKUP(C483,AHORRO!$F$1:$I$10000,3,0),0)</f>
        <v>0</v>
      </c>
      <c r="E483" s="189">
        <f>IFERROR(VLOOKUP(C483,AHORRO!$A$1:$D$10000,3,0),0)</f>
        <v>0</v>
      </c>
      <c r="F483" s="189">
        <f>IFERROR(VLOOKUP(C483,AHORRO!$K$1:$N$10000,3,0),0)</f>
        <v>0</v>
      </c>
      <c r="G483" s="189">
        <f>IFERROR(VLOOKUP($C483,PRESTAMOS!$A$1:$C$10000,3,0),0)</f>
        <v>0</v>
      </c>
      <c r="H483" s="189">
        <f>IFERROR(VLOOKUP(C483,PRESTAMOS!$I$1:$K$10000,3,0),0)</f>
        <v>0</v>
      </c>
      <c r="I483" s="190">
        <f>IFERROR(VLOOKUP(C483,PRESTAMOS!$A$1:$G$10000,7,0),0)</f>
        <v>0</v>
      </c>
      <c r="J483" s="190">
        <f>IFERROR(VLOOKUP(C483,PRESTAMOS!$A$1:$G$10000,4,0),0)</f>
        <v>0</v>
      </c>
      <c r="K483" s="189">
        <f>IFERROR(VLOOKUP(C483,PRESTAMOS!$Q$1:$W$10000,3,0),0)</f>
        <v>0</v>
      </c>
      <c r="L483" s="189">
        <f>IFERROR(VLOOKUP(C483,PRESTAMOS!$Y$1:$AE$10000,3,0),0)</f>
        <v>0</v>
      </c>
      <c r="M483" s="190">
        <f>IFERROR(VLOOKUP(C483,PRESTAMOS!$Y$1:$AE$10000,7,0),0)</f>
        <v>0</v>
      </c>
      <c r="N483" s="190">
        <f>IFERROR(VLOOKUP(C483,PRESTAMOS!$Q$1:$T$10000,4,0),0)</f>
        <v>0</v>
      </c>
      <c r="O483" s="189">
        <f>IFERROR(VLOOKUP(C483,PRESTAMOS!$AG$1:$AM$10000,3,0),0)</f>
        <v>0</v>
      </c>
      <c r="P483" s="189">
        <f>IFERROR(VLOOKUP(C483,PRESTAMOS!$AO$1:$AU$10000,3,0),0)</f>
        <v>0</v>
      </c>
      <c r="Q483" s="190">
        <f>IFERROR(VLOOKUP(C483,PRESTAMOS!$AO$1:$AU$10000,7,0),0)</f>
        <v>0</v>
      </c>
      <c r="R483" s="190">
        <f>IFERROR(VLOOKUP(C483,PRESTAMOS!$AG$1:$AM$10000,4,0),0)</f>
        <v>0</v>
      </c>
      <c r="S483" s="189">
        <f>IFERROR(VLOOKUP(C483,PRESTAMOS!$AW$1:$BC$10000,3,0),0)</f>
        <v>0</v>
      </c>
      <c r="T483" s="189">
        <f>IFERROR(VLOOKUP(C483,PRESTAMOS!$BE$1:$BK$10000,3,0),0)</f>
        <v>0</v>
      </c>
      <c r="U483" s="188">
        <f>IFERROR(VLOOKUP(C483,PRESTAMOS!$BE$1:$BK$10000,7,0),0)</f>
        <v>0</v>
      </c>
      <c r="V483" s="190">
        <f>IFERROR(VLOOKUP(C483,PRESTAMOS!$AW$1:$BC$10000,4,0),0)</f>
        <v>0</v>
      </c>
      <c r="W483" s="189">
        <f>IFERROR(VLOOKUP(C483,PRESTAMOS!$BM$1:$BS$10000,3,0),0)</f>
        <v>0</v>
      </c>
      <c r="X483" s="189">
        <f>IFERROR(VLOOKUP(C483,PRESTAMOS!$BU$1:$CA$10000,3,0),0)</f>
        <v>0</v>
      </c>
      <c r="Y483" s="190">
        <f>IFERROR(VLOOKUP(C483,PRESTAMOS!$BU$1:$CA$10000,7,0),0)</f>
        <v>0</v>
      </c>
      <c r="Z483" s="190">
        <f>IFERROR(VLOOKUP(C483,PRESTAMOS!$BM$1:$BS$10000,4,0),0)</f>
        <v>0</v>
      </c>
      <c r="AA483" s="189">
        <f>IFERROR(VLOOKUP(C483,AHORRO!$P$1:$S$10000,3,0),0)</f>
        <v>0</v>
      </c>
    </row>
    <row r="484" spans="4:27" x14ac:dyDescent="0.2">
      <c r="D484" s="189">
        <f>IFERROR(VLOOKUP(C484,AHORRO!$F$1:$I$10000,3,0),0)</f>
        <v>0</v>
      </c>
      <c r="E484" s="189">
        <f>IFERROR(VLOOKUP(C484,AHORRO!$A$1:$D$10000,3,0),0)</f>
        <v>0</v>
      </c>
      <c r="F484" s="189">
        <f>IFERROR(VLOOKUP(C484,AHORRO!$K$1:$N$10000,3,0),0)</f>
        <v>0</v>
      </c>
      <c r="G484" s="189">
        <f>IFERROR(VLOOKUP($C484,PRESTAMOS!$A$1:$C$10000,3,0),0)</f>
        <v>0</v>
      </c>
      <c r="H484" s="189">
        <f>IFERROR(VLOOKUP(C484,PRESTAMOS!$I$1:$K$10000,3,0),0)</f>
        <v>0</v>
      </c>
      <c r="I484" s="190">
        <f>IFERROR(VLOOKUP(C484,PRESTAMOS!$A$1:$G$10000,7,0),0)</f>
        <v>0</v>
      </c>
      <c r="J484" s="190">
        <f>IFERROR(VLOOKUP(C484,PRESTAMOS!$A$1:$G$10000,4,0),0)</f>
        <v>0</v>
      </c>
      <c r="K484" s="189">
        <f>IFERROR(VLOOKUP(C484,PRESTAMOS!$Q$1:$W$10000,3,0),0)</f>
        <v>0</v>
      </c>
      <c r="L484" s="189">
        <f>IFERROR(VLOOKUP(C484,PRESTAMOS!$Y$1:$AE$10000,3,0),0)</f>
        <v>0</v>
      </c>
      <c r="M484" s="190">
        <f>IFERROR(VLOOKUP(C484,PRESTAMOS!$Y$1:$AE$10000,7,0),0)</f>
        <v>0</v>
      </c>
      <c r="N484" s="190">
        <f>IFERROR(VLOOKUP(C484,PRESTAMOS!$Q$1:$T$10000,4,0),0)</f>
        <v>0</v>
      </c>
      <c r="O484" s="189">
        <f>IFERROR(VLOOKUP(C484,PRESTAMOS!$AG$1:$AM$10000,3,0),0)</f>
        <v>0</v>
      </c>
      <c r="P484" s="189">
        <f>IFERROR(VLOOKUP(C484,PRESTAMOS!$AO$1:$AU$10000,3,0),0)</f>
        <v>0</v>
      </c>
      <c r="Q484" s="190">
        <f>IFERROR(VLOOKUP(C484,PRESTAMOS!$AO$1:$AU$10000,7,0),0)</f>
        <v>0</v>
      </c>
      <c r="R484" s="190">
        <f>IFERROR(VLOOKUP(C484,PRESTAMOS!$AG$1:$AM$10000,4,0),0)</f>
        <v>0</v>
      </c>
      <c r="S484" s="189">
        <f>IFERROR(VLOOKUP(C484,PRESTAMOS!$AW$1:$BC$10000,3,0),0)</f>
        <v>0</v>
      </c>
      <c r="T484" s="189">
        <f>IFERROR(VLOOKUP(C484,PRESTAMOS!$BE$1:$BK$10000,3,0),0)</f>
        <v>0</v>
      </c>
      <c r="U484" s="188">
        <f>IFERROR(VLOOKUP(C484,PRESTAMOS!$BE$1:$BK$10000,7,0),0)</f>
        <v>0</v>
      </c>
      <c r="V484" s="190">
        <f>IFERROR(VLOOKUP(C484,PRESTAMOS!$AW$1:$BC$10000,4,0),0)</f>
        <v>0</v>
      </c>
      <c r="W484" s="189">
        <f>IFERROR(VLOOKUP(C484,PRESTAMOS!$BM$1:$BS$10000,3,0),0)</f>
        <v>0</v>
      </c>
      <c r="X484" s="189">
        <f>IFERROR(VLOOKUP(C484,PRESTAMOS!$BU$1:$CA$10000,3,0),0)</f>
        <v>0</v>
      </c>
      <c r="Y484" s="190">
        <f>IFERROR(VLOOKUP(C484,PRESTAMOS!$BU$1:$CA$10000,7,0),0)</f>
        <v>0</v>
      </c>
      <c r="Z484" s="190">
        <f>IFERROR(VLOOKUP(C484,PRESTAMOS!$BM$1:$BS$10000,4,0),0)</f>
        <v>0</v>
      </c>
      <c r="AA484" s="189">
        <f>IFERROR(VLOOKUP(C484,AHORRO!$P$1:$S$10000,3,0),0)</f>
        <v>0</v>
      </c>
    </row>
    <row r="485" spans="4:27" x14ac:dyDescent="0.2">
      <c r="D485" s="189">
        <f>IFERROR(VLOOKUP(C485,AHORRO!$F$1:$I$10000,3,0),0)</f>
        <v>0</v>
      </c>
      <c r="E485" s="189">
        <f>IFERROR(VLOOKUP(C485,AHORRO!$A$1:$D$10000,3,0),0)</f>
        <v>0</v>
      </c>
      <c r="F485" s="189">
        <f>IFERROR(VLOOKUP(C485,AHORRO!$K$1:$N$10000,3,0),0)</f>
        <v>0</v>
      </c>
      <c r="G485" s="189">
        <f>IFERROR(VLOOKUP($C485,PRESTAMOS!$A$1:$C$10000,3,0),0)</f>
        <v>0</v>
      </c>
      <c r="H485" s="189">
        <f>IFERROR(VLOOKUP(C485,PRESTAMOS!$I$1:$K$10000,3,0),0)</f>
        <v>0</v>
      </c>
      <c r="I485" s="190">
        <f>IFERROR(VLOOKUP(C485,PRESTAMOS!$A$1:$G$10000,7,0),0)</f>
        <v>0</v>
      </c>
      <c r="J485" s="190">
        <f>IFERROR(VLOOKUP(C485,PRESTAMOS!$A$1:$G$10000,4,0),0)</f>
        <v>0</v>
      </c>
      <c r="K485" s="189">
        <f>IFERROR(VLOOKUP(C485,PRESTAMOS!$Q$1:$W$10000,3,0),0)</f>
        <v>0</v>
      </c>
      <c r="L485" s="189">
        <f>IFERROR(VLOOKUP(C485,PRESTAMOS!$Y$1:$AE$10000,3,0),0)</f>
        <v>0</v>
      </c>
      <c r="M485" s="190">
        <f>IFERROR(VLOOKUP(C485,PRESTAMOS!$Y$1:$AE$10000,7,0),0)</f>
        <v>0</v>
      </c>
      <c r="N485" s="190">
        <f>IFERROR(VLOOKUP(C485,PRESTAMOS!$Q$1:$T$10000,4,0),0)</f>
        <v>0</v>
      </c>
      <c r="O485" s="189">
        <f>IFERROR(VLOOKUP(C485,PRESTAMOS!$AG$1:$AM$10000,3,0),0)</f>
        <v>0</v>
      </c>
      <c r="P485" s="189">
        <f>IFERROR(VLOOKUP(C485,PRESTAMOS!$AO$1:$AU$10000,3,0),0)</f>
        <v>0</v>
      </c>
      <c r="Q485" s="190">
        <f>IFERROR(VLOOKUP(C485,PRESTAMOS!$AO$1:$AU$10000,7,0),0)</f>
        <v>0</v>
      </c>
      <c r="R485" s="190">
        <f>IFERROR(VLOOKUP(C485,PRESTAMOS!$AG$1:$AM$10000,4,0),0)</f>
        <v>0</v>
      </c>
      <c r="S485" s="189">
        <f>IFERROR(VLOOKUP(C485,PRESTAMOS!$AW$1:$BC$10000,3,0),0)</f>
        <v>0</v>
      </c>
      <c r="T485" s="189">
        <f>IFERROR(VLOOKUP(C485,PRESTAMOS!$BE$1:$BK$10000,3,0),0)</f>
        <v>0</v>
      </c>
      <c r="U485" s="188">
        <f>IFERROR(VLOOKUP(C485,PRESTAMOS!$BE$1:$BK$10000,7,0),0)</f>
        <v>0</v>
      </c>
      <c r="V485" s="190">
        <f>IFERROR(VLOOKUP(C485,PRESTAMOS!$AW$1:$BC$10000,4,0),0)</f>
        <v>0</v>
      </c>
      <c r="W485" s="189">
        <f>IFERROR(VLOOKUP(C485,PRESTAMOS!$BM$1:$BS$10000,3,0),0)</f>
        <v>0</v>
      </c>
      <c r="X485" s="189">
        <f>IFERROR(VLOOKUP(C485,PRESTAMOS!$BU$1:$CA$10000,3,0),0)</f>
        <v>0</v>
      </c>
      <c r="Y485" s="190">
        <f>IFERROR(VLOOKUP(C485,PRESTAMOS!$BU$1:$CA$10000,7,0),0)</f>
        <v>0</v>
      </c>
      <c r="Z485" s="190">
        <f>IFERROR(VLOOKUP(C485,PRESTAMOS!$BM$1:$BS$10000,4,0),0)</f>
        <v>0</v>
      </c>
      <c r="AA485" s="189">
        <f>IFERROR(VLOOKUP(C485,AHORRO!$P$1:$S$10000,3,0),0)</f>
        <v>0</v>
      </c>
    </row>
    <row r="486" spans="4:27" x14ac:dyDescent="0.2">
      <c r="D486" s="189">
        <f>IFERROR(VLOOKUP(C486,AHORRO!$F$1:$I$10000,3,0),0)</f>
        <v>0</v>
      </c>
      <c r="E486" s="189">
        <f>IFERROR(VLOOKUP(C486,AHORRO!$A$1:$D$10000,3,0),0)</f>
        <v>0</v>
      </c>
      <c r="F486" s="189">
        <f>IFERROR(VLOOKUP(C486,AHORRO!$K$1:$N$10000,3,0),0)</f>
        <v>0</v>
      </c>
      <c r="G486" s="189">
        <f>IFERROR(VLOOKUP($C486,PRESTAMOS!$A$1:$C$10000,3,0),0)</f>
        <v>0</v>
      </c>
      <c r="H486" s="189">
        <f>IFERROR(VLOOKUP(C486,PRESTAMOS!$I$1:$K$10000,3,0),0)</f>
        <v>0</v>
      </c>
      <c r="I486" s="190">
        <f>IFERROR(VLOOKUP(C486,PRESTAMOS!$A$1:$G$10000,7,0),0)</f>
        <v>0</v>
      </c>
      <c r="J486" s="190">
        <f>IFERROR(VLOOKUP(C486,PRESTAMOS!$A$1:$G$10000,4,0),0)</f>
        <v>0</v>
      </c>
      <c r="K486" s="189">
        <f>IFERROR(VLOOKUP(C486,PRESTAMOS!$Q$1:$W$10000,3,0),0)</f>
        <v>0</v>
      </c>
      <c r="L486" s="189">
        <f>IFERROR(VLOOKUP(C486,PRESTAMOS!$Y$1:$AE$10000,3,0),0)</f>
        <v>0</v>
      </c>
      <c r="M486" s="190">
        <f>IFERROR(VLOOKUP(C486,PRESTAMOS!$Y$1:$AE$10000,7,0),0)</f>
        <v>0</v>
      </c>
      <c r="N486" s="190">
        <f>IFERROR(VLOOKUP(C486,PRESTAMOS!$Q$1:$T$10000,4,0),0)</f>
        <v>0</v>
      </c>
      <c r="O486" s="189">
        <f>IFERROR(VLOOKUP(C486,PRESTAMOS!$AG$1:$AM$10000,3,0),0)</f>
        <v>0</v>
      </c>
      <c r="P486" s="189">
        <f>IFERROR(VLOOKUP(C486,PRESTAMOS!$AO$1:$AU$10000,3,0),0)</f>
        <v>0</v>
      </c>
      <c r="Q486" s="190">
        <f>IFERROR(VLOOKUP(C486,PRESTAMOS!$AO$1:$AU$10000,7,0),0)</f>
        <v>0</v>
      </c>
      <c r="R486" s="190">
        <f>IFERROR(VLOOKUP(C486,PRESTAMOS!$AG$1:$AM$10000,4,0),0)</f>
        <v>0</v>
      </c>
      <c r="S486" s="189">
        <f>IFERROR(VLOOKUP(C486,PRESTAMOS!$AW$1:$BC$10000,3,0),0)</f>
        <v>0</v>
      </c>
      <c r="T486" s="189">
        <f>IFERROR(VLOOKUP(C486,PRESTAMOS!$BE$1:$BK$10000,3,0),0)</f>
        <v>0</v>
      </c>
      <c r="U486" s="188">
        <f>IFERROR(VLOOKUP(C486,PRESTAMOS!$BE$1:$BK$10000,7,0),0)</f>
        <v>0</v>
      </c>
      <c r="V486" s="190">
        <f>IFERROR(VLOOKUP(C486,PRESTAMOS!$AW$1:$BC$10000,4,0),0)</f>
        <v>0</v>
      </c>
      <c r="W486" s="189">
        <f>IFERROR(VLOOKUP(C486,PRESTAMOS!$BM$1:$BS$10000,3,0),0)</f>
        <v>0</v>
      </c>
      <c r="X486" s="189">
        <f>IFERROR(VLOOKUP(C486,PRESTAMOS!$BU$1:$CA$10000,3,0),0)</f>
        <v>0</v>
      </c>
      <c r="Y486" s="190">
        <f>IFERROR(VLOOKUP(C486,PRESTAMOS!$BU$1:$CA$10000,7,0),0)</f>
        <v>0</v>
      </c>
      <c r="Z486" s="190">
        <f>IFERROR(VLOOKUP(C486,PRESTAMOS!$BM$1:$BS$10000,4,0),0)</f>
        <v>0</v>
      </c>
      <c r="AA486" s="189">
        <f>IFERROR(VLOOKUP(C486,AHORRO!$P$1:$S$10000,3,0),0)</f>
        <v>0</v>
      </c>
    </row>
    <row r="487" spans="4:27" x14ac:dyDescent="0.2">
      <c r="D487" s="189">
        <f>IFERROR(VLOOKUP(C487,AHORRO!$F$1:$I$10000,3,0),0)</f>
        <v>0</v>
      </c>
      <c r="E487" s="189">
        <f>IFERROR(VLOOKUP(C487,AHORRO!$A$1:$D$10000,3,0),0)</f>
        <v>0</v>
      </c>
      <c r="F487" s="189">
        <f>IFERROR(VLOOKUP(C487,AHORRO!$K$1:$N$10000,3,0),0)</f>
        <v>0</v>
      </c>
      <c r="G487" s="189">
        <f>IFERROR(VLOOKUP($C487,PRESTAMOS!$A$1:$C$10000,3,0),0)</f>
        <v>0</v>
      </c>
      <c r="H487" s="189">
        <f>IFERROR(VLOOKUP(C487,PRESTAMOS!$I$1:$K$10000,3,0),0)</f>
        <v>0</v>
      </c>
      <c r="I487" s="190">
        <f>IFERROR(VLOOKUP(C487,PRESTAMOS!$A$1:$G$10000,7,0),0)</f>
        <v>0</v>
      </c>
      <c r="J487" s="190">
        <f>IFERROR(VLOOKUP(C487,PRESTAMOS!$A$1:$G$10000,4,0),0)</f>
        <v>0</v>
      </c>
      <c r="K487" s="189">
        <f>IFERROR(VLOOKUP(C487,PRESTAMOS!$Q$1:$W$10000,3,0),0)</f>
        <v>0</v>
      </c>
      <c r="L487" s="189">
        <f>IFERROR(VLOOKUP(C487,PRESTAMOS!$Y$1:$AE$10000,3,0),0)</f>
        <v>0</v>
      </c>
      <c r="M487" s="190">
        <f>IFERROR(VLOOKUP(C487,PRESTAMOS!$Y$1:$AE$10000,7,0),0)</f>
        <v>0</v>
      </c>
      <c r="N487" s="190">
        <f>IFERROR(VLOOKUP(C487,PRESTAMOS!$Q$1:$T$10000,4,0),0)</f>
        <v>0</v>
      </c>
      <c r="O487" s="189">
        <f>IFERROR(VLOOKUP(C487,PRESTAMOS!$AG$1:$AM$10000,3,0),0)</f>
        <v>0</v>
      </c>
      <c r="P487" s="189">
        <f>IFERROR(VLOOKUP(C487,PRESTAMOS!$AO$1:$AU$10000,3,0),0)</f>
        <v>0</v>
      </c>
      <c r="Q487" s="190">
        <f>IFERROR(VLOOKUP(C487,PRESTAMOS!$AO$1:$AU$10000,7,0),0)</f>
        <v>0</v>
      </c>
      <c r="R487" s="190">
        <f>IFERROR(VLOOKUP(C487,PRESTAMOS!$AG$1:$AM$10000,4,0),0)</f>
        <v>0</v>
      </c>
      <c r="S487" s="189">
        <f>IFERROR(VLOOKUP(C487,PRESTAMOS!$AW$1:$BC$10000,3,0),0)</f>
        <v>0</v>
      </c>
      <c r="T487" s="189">
        <f>IFERROR(VLOOKUP(C487,PRESTAMOS!$BE$1:$BK$10000,3,0),0)</f>
        <v>0</v>
      </c>
      <c r="U487" s="188">
        <f>IFERROR(VLOOKUP(C487,PRESTAMOS!$BE$1:$BK$10000,7,0),0)</f>
        <v>0</v>
      </c>
      <c r="V487" s="190">
        <f>IFERROR(VLOOKUP(C487,PRESTAMOS!$AW$1:$BC$10000,4,0),0)</f>
        <v>0</v>
      </c>
      <c r="W487" s="189">
        <f>IFERROR(VLOOKUP(C487,PRESTAMOS!$BM$1:$BS$10000,3,0),0)</f>
        <v>0</v>
      </c>
      <c r="X487" s="189">
        <f>IFERROR(VLOOKUP(C487,PRESTAMOS!$BU$1:$CA$10000,3,0),0)</f>
        <v>0</v>
      </c>
      <c r="Y487" s="190">
        <f>IFERROR(VLOOKUP(C487,PRESTAMOS!$BU$1:$CA$10000,7,0),0)</f>
        <v>0</v>
      </c>
      <c r="Z487" s="190">
        <f>IFERROR(VLOOKUP(C487,PRESTAMOS!$BM$1:$BS$10000,4,0),0)</f>
        <v>0</v>
      </c>
      <c r="AA487" s="189">
        <f>IFERROR(VLOOKUP(C487,AHORRO!$P$1:$S$10000,3,0),0)</f>
        <v>0</v>
      </c>
    </row>
    <row r="488" spans="4:27" x14ac:dyDescent="0.2">
      <c r="D488" s="189">
        <f>IFERROR(VLOOKUP(C488,AHORRO!$F$1:$I$10000,3,0),0)</f>
        <v>0</v>
      </c>
      <c r="E488" s="189">
        <f>IFERROR(VLOOKUP(C488,AHORRO!$A$1:$D$10000,3,0),0)</f>
        <v>0</v>
      </c>
      <c r="F488" s="189">
        <f>IFERROR(VLOOKUP(C488,AHORRO!$K$1:$N$10000,3,0),0)</f>
        <v>0</v>
      </c>
      <c r="G488" s="189">
        <f>IFERROR(VLOOKUP($C488,PRESTAMOS!$A$1:$C$10000,3,0),0)</f>
        <v>0</v>
      </c>
      <c r="H488" s="189">
        <f>IFERROR(VLOOKUP(C488,PRESTAMOS!$I$1:$K$10000,3,0),0)</f>
        <v>0</v>
      </c>
      <c r="I488" s="190">
        <f>IFERROR(VLOOKUP(C488,PRESTAMOS!$A$1:$G$10000,7,0),0)</f>
        <v>0</v>
      </c>
      <c r="J488" s="190">
        <f>IFERROR(VLOOKUP(C488,PRESTAMOS!$A$1:$G$10000,4,0),0)</f>
        <v>0</v>
      </c>
      <c r="K488" s="189">
        <f>IFERROR(VLOOKUP(C488,PRESTAMOS!$Q$1:$W$10000,3,0),0)</f>
        <v>0</v>
      </c>
      <c r="L488" s="189">
        <f>IFERROR(VLOOKUP(C488,PRESTAMOS!$Y$1:$AE$10000,3,0),0)</f>
        <v>0</v>
      </c>
      <c r="M488" s="190">
        <f>IFERROR(VLOOKUP(C488,PRESTAMOS!$Y$1:$AE$10000,7,0),0)</f>
        <v>0</v>
      </c>
      <c r="N488" s="190">
        <f>IFERROR(VLOOKUP(C488,PRESTAMOS!$Q$1:$T$10000,4,0),0)</f>
        <v>0</v>
      </c>
      <c r="O488" s="189">
        <f>IFERROR(VLOOKUP(C488,PRESTAMOS!$AG$1:$AM$10000,3,0),0)</f>
        <v>0</v>
      </c>
      <c r="P488" s="189">
        <f>IFERROR(VLOOKUP(C488,PRESTAMOS!$AO$1:$AU$10000,3,0),0)</f>
        <v>0</v>
      </c>
      <c r="Q488" s="190">
        <f>IFERROR(VLOOKUP(C488,PRESTAMOS!$AO$1:$AU$10000,7,0),0)</f>
        <v>0</v>
      </c>
      <c r="R488" s="190">
        <f>IFERROR(VLOOKUP(C488,PRESTAMOS!$AG$1:$AM$10000,4,0),0)</f>
        <v>0</v>
      </c>
      <c r="S488" s="189">
        <f>IFERROR(VLOOKUP(C488,PRESTAMOS!$AW$1:$BC$10000,3,0),0)</f>
        <v>0</v>
      </c>
      <c r="T488" s="189">
        <f>IFERROR(VLOOKUP(C488,PRESTAMOS!$BE$1:$BK$10000,3,0),0)</f>
        <v>0</v>
      </c>
      <c r="U488" s="188">
        <f>IFERROR(VLOOKUP(C488,PRESTAMOS!$BE$1:$BK$10000,7,0),0)</f>
        <v>0</v>
      </c>
      <c r="V488" s="190">
        <f>IFERROR(VLOOKUP(C488,PRESTAMOS!$AW$1:$BC$10000,4,0),0)</f>
        <v>0</v>
      </c>
      <c r="W488" s="189">
        <f>IFERROR(VLOOKUP(C488,PRESTAMOS!$BM$1:$BS$10000,3,0),0)</f>
        <v>0</v>
      </c>
      <c r="X488" s="189">
        <f>IFERROR(VLOOKUP(C488,PRESTAMOS!$BU$1:$CA$10000,3,0),0)</f>
        <v>0</v>
      </c>
      <c r="Y488" s="190">
        <f>IFERROR(VLOOKUP(C488,PRESTAMOS!$BU$1:$CA$10000,7,0),0)</f>
        <v>0</v>
      </c>
      <c r="Z488" s="190">
        <f>IFERROR(VLOOKUP(C488,PRESTAMOS!$BM$1:$BS$10000,4,0),0)</f>
        <v>0</v>
      </c>
      <c r="AA488" s="189">
        <f>IFERROR(VLOOKUP(C488,AHORRO!$P$1:$S$10000,3,0),0)</f>
        <v>0</v>
      </c>
    </row>
    <row r="489" spans="4:27" x14ac:dyDescent="0.2">
      <c r="D489" s="189">
        <f>IFERROR(VLOOKUP(C489,AHORRO!$F$1:$I$10000,3,0),0)</f>
        <v>0</v>
      </c>
      <c r="E489" s="189">
        <f>IFERROR(VLOOKUP(C489,AHORRO!$A$1:$D$10000,3,0),0)</f>
        <v>0</v>
      </c>
      <c r="F489" s="189">
        <f>IFERROR(VLOOKUP(C489,AHORRO!$K$1:$N$10000,3,0),0)</f>
        <v>0</v>
      </c>
      <c r="G489" s="189">
        <f>IFERROR(VLOOKUP($C489,PRESTAMOS!$A$1:$C$10000,3,0),0)</f>
        <v>0</v>
      </c>
      <c r="H489" s="189">
        <f>IFERROR(VLOOKUP(C489,PRESTAMOS!$I$1:$K$10000,3,0),0)</f>
        <v>0</v>
      </c>
      <c r="I489" s="190">
        <f>IFERROR(VLOOKUP(C489,PRESTAMOS!$A$1:$G$10000,7,0),0)</f>
        <v>0</v>
      </c>
      <c r="J489" s="190">
        <f>IFERROR(VLOOKUP(C489,PRESTAMOS!$A$1:$G$10000,4,0),0)</f>
        <v>0</v>
      </c>
      <c r="K489" s="189">
        <f>IFERROR(VLOOKUP(C489,PRESTAMOS!$Q$1:$W$10000,3,0),0)</f>
        <v>0</v>
      </c>
      <c r="L489" s="189">
        <f>IFERROR(VLOOKUP(C489,PRESTAMOS!$Y$1:$AE$10000,3,0),0)</f>
        <v>0</v>
      </c>
      <c r="M489" s="190">
        <f>IFERROR(VLOOKUP(C489,PRESTAMOS!$Y$1:$AE$10000,7,0),0)</f>
        <v>0</v>
      </c>
      <c r="N489" s="190">
        <f>IFERROR(VLOOKUP(C489,PRESTAMOS!$Q$1:$T$10000,4,0),0)</f>
        <v>0</v>
      </c>
      <c r="O489" s="189">
        <f>IFERROR(VLOOKUP(C489,PRESTAMOS!$AG$1:$AM$10000,3,0),0)</f>
        <v>0</v>
      </c>
      <c r="P489" s="189">
        <f>IFERROR(VLOOKUP(C489,PRESTAMOS!$AO$1:$AU$10000,3,0),0)</f>
        <v>0</v>
      </c>
      <c r="Q489" s="190">
        <f>IFERROR(VLOOKUP(C489,PRESTAMOS!$AO$1:$AU$10000,7,0),0)</f>
        <v>0</v>
      </c>
      <c r="R489" s="190">
        <f>IFERROR(VLOOKUP(C489,PRESTAMOS!$AG$1:$AM$10000,4,0),0)</f>
        <v>0</v>
      </c>
      <c r="S489" s="189">
        <f>IFERROR(VLOOKUP(C489,PRESTAMOS!$AW$1:$BC$10000,3,0),0)</f>
        <v>0</v>
      </c>
      <c r="T489" s="189">
        <f>IFERROR(VLOOKUP(C489,PRESTAMOS!$BE$1:$BK$10000,3,0),0)</f>
        <v>0</v>
      </c>
      <c r="U489" s="188">
        <f>IFERROR(VLOOKUP(C489,PRESTAMOS!$BE$1:$BK$10000,7,0),0)</f>
        <v>0</v>
      </c>
      <c r="V489" s="190">
        <f>IFERROR(VLOOKUP(C489,PRESTAMOS!$AW$1:$BC$10000,4,0),0)</f>
        <v>0</v>
      </c>
      <c r="W489" s="189">
        <f>IFERROR(VLOOKUP(C489,PRESTAMOS!$BM$1:$BS$10000,3,0),0)</f>
        <v>0</v>
      </c>
      <c r="X489" s="189">
        <f>IFERROR(VLOOKUP(C489,PRESTAMOS!$BU$1:$CA$10000,3,0),0)</f>
        <v>0</v>
      </c>
      <c r="Y489" s="190">
        <f>IFERROR(VLOOKUP(C489,PRESTAMOS!$BU$1:$CA$10000,7,0),0)</f>
        <v>0</v>
      </c>
      <c r="Z489" s="190">
        <f>IFERROR(VLOOKUP(C489,PRESTAMOS!$BM$1:$BS$10000,4,0),0)</f>
        <v>0</v>
      </c>
      <c r="AA489" s="189">
        <f>IFERROR(VLOOKUP(C489,AHORRO!$P$1:$S$10000,3,0),0)</f>
        <v>0</v>
      </c>
    </row>
    <row r="490" spans="4:27" x14ac:dyDescent="0.2">
      <c r="D490" s="189">
        <f>IFERROR(VLOOKUP(C490,AHORRO!$F$1:$I$10000,3,0),0)</f>
        <v>0</v>
      </c>
      <c r="E490" s="189">
        <f>IFERROR(VLOOKUP(C490,AHORRO!$A$1:$D$10000,3,0),0)</f>
        <v>0</v>
      </c>
      <c r="F490" s="189">
        <f>IFERROR(VLOOKUP(C490,AHORRO!$K$1:$N$10000,3,0),0)</f>
        <v>0</v>
      </c>
      <c r="G490" s="189">
        <f>IFERROR(VLOOKUP($C490,PRESTAMOS!$A$1:$C$10000,3,0),0)</f>
        <v>0</v>
      </c>
      <c r="H490" s="189">
        <f>IFERROR(VLOOKUP(C490,PRESTAMOS!$I$1:$K$10000,3,0),0)</f>
        <v>0</v>
      </c>
      <c r="I490" s="190">
        <f>IFERROR(VLOOKUP(C490,PRESTAMOS!$A$1:$G$10000,7,0),0)</f>
        <v>0</v>
      </c>
      <c r="J490" s="190">
        <f>IFERROR(VLOOKUP(C490,PRESTAMOS!$A$1:$G$10000,4,0),0)</f>
        <v>0</v>
      </c>
      <c r="K490" s="189">
        <f>IFERROR(VLOOKUP(C490,PRESTAMOS!$Q$1:$W$10000,3,0),0)</f>
        <v>0</v>
      </c>
      <c r="L490" s="189">
        <f>IFERROR(VLOOKUP(C490,PRESTAMOS!$Y$1:$AE$10000,3,0),0)</f>
        <v>0</v>
      </c>
      <c r="M490" s="190">
        <f>IFERROR(VLOOKUP(C490,PRESTAMOS!$Y$1:$AE$10000,7,0),0)</f>
        <v>0</v>
      </c>
      <c r="N490" s="190">
        <f>IFERROR(VLOOKUP(C490,PRESTAMOS!$Q$1:$T$10000,4,0),0)</f>
        <v>0</v>
      </c>
      <c r="O490" s="189">
        <f>IFERROR(VLOOKUP(C490,PRESTAMOS!$AG$1:$AM$10000,3,0),0)</f>
        <v>0</v>
      </c>
      <c r="P490" s="189">
        <f>IFERROR(VLOOKUP(C490,PRESTAMOS!$AO$1:$AU$10000,3,0),0)</f>
        <v>0</v>
      </c>
      <c r="Q490" s="190">
        <f>IFERROR(VLOOKUP(C490,PRESTAMOS!$AO$1:$AU$10000,7,0),0)</f>
        <v>0</v>
      </c>
      <c r="R490" s="190">
        <f>IFERROR(VLOOKUP(C490,PRESTAMOS!$AG$1:$AM$10000,4,0),0)</f>
        <v>0</v>
      </c>
      <c r="S490" s="189">
        <f>IFERROR(VLOOKUP(C490,PRESTAMOS!$AW$1:$BC$10000,3,0),0)</f>
        <v>0</v>
      </c>
      <c r="T490" s="189">
        <f>IFERROR(VLOOKUP(C490,PRESTAMOS!$BE$1:$BK$10000,3,0),0)</f>
        <v>0</v>
      </c>
      <c r="U490" s="188">
        <f>IFERROR(VLOOKUP(C490,PRESTAMOS!$BE$1:$BK$10000,7,0),0)</f>
        <v>0</v>
      </c>
      <c r="V490" s="190">
        <f>IFERROR(VLOOKUP(C490,PRESTAMOS!$AW$1:$BC$10000,4,0),0)</f>
        <v>0</v>
      </c>
      <c r="W490" s="189">
        <f>IFERROR(VLOOKUP(C490,PRESTAMOS!$BM$1:$BS$10000,3,0),0)</f>
        <v>0</v>
      </c>
      <c r="X490" s="189">
        <f>IFERROR(VLOOKUP(C490,PRESTAMOS!$BU$1:$CA$10000,3,0),0)</f>
        <v>0</v>
      </c>
      <c r="Y490" s="190">
        <f>IFERROR(VLOOKUP(C490,PRESTAMOS!$BU$1:$CA$10000,7,0),0)</f>
        <v>0</v>
      </c>
      <c r="Z490" s="190">
        <f>IFERROR(VLOOKUP(C490,PRESTAMOS!$BM$1:$BS$10000,4,0),0)</f>
        <v>0</v>
      </c>
      <c r="AA490" s="189">
        <f>IFERROR(VLOOKUP(C490,AHORRO!$P$1:$S$10000,3,0),0)</f>
        <v>0</v>
      </c>
    </row>
    <row r="491" spans="4:27" x14ac:dyDescent="0.2">
      <c r="D491" s="189">
        <f>IFERROR(VLOOKUP(C491,AHORRO!$F$1:$I$10000,3,0),0)</f>
        <v>0</v>
      </c>
      <c r="E491" s="189">
        <f>IFERROR(VLOOKUP(C491,AHORRO!$A$1:$D$10000,3,0),0)</f>
        <v>0</v>
      </c>
      <c r="F491" s="189">
        <f>IFERROR(VLOOKUP(C491,AHORRO!$K$1:$N$10000,3,0),0)</f>
        <v>0</v>
      </c>
      <c r="G491" s="189">
        <f>IFERROR(VLOOKUP($C491,PRESTAMOS!$A$1:$C$10000,3,0),0)</f>
        <v>0</v>
      </c>
      <c r="H491" s="189">
        <f>IFERROR(VLOOKUP(C491,PRESTAMOS!$I$1:$K$10000,3,0),0)</f>
        <v>0</v>
      </c>
      <c r="I491" s="190">
        <f>IFERROR(VLOOKUP(C491,PRESTAMOS!$A$1:$G$10000,7,0),0)</f>
        <v>0</v>
      </c>
      <c r="J491" s="190">
        <f>IFERROR(VLOOKUP(C491,PRESTAMOS!$A$1:$G$10000,4,0),0)</f>
        <v>0</v>
      </c>
      <c r="K491" s="189">
        <f>IFERROR(VLOOKUP(C491,PRESTAMOS!$Q$1:$W$10000,3,0),0)</f>
        <v>0</v>
      </c>
      <c r="L491" s="189">
        <f>IFERROR(VLOOKUP(C491,PRESTAMOS!$Y$1:$AE$10000,3,0),0)</f>
        <v>0</v>
      </c>
      <c r="M491" s="190">
        <f>IFERROR(VLOOKUP(C491,PRESTAMOS!$Y$1:$AE$10000,7,0),0)</f>
        <v>0</v>
      </c>
      <c r="N491" s="190">
        <f>IFERROR(VLOOKUP(C491,PRESTAMOS!$Q$1:$T$10000,4,0),0)</f>
        <v>0</v>
      </c>
      <c r="O491" s="189">
        <f>IFERROR(VLOOKUP(C491,PRESTAMOS!$AG$1:$AM$10000,3,0),0)</f>
        <v>0</v>
      </c>
      <c r="P491" s="189">
        <f>IFERROR(VLOOKUP(C491,PRESTAMOS!$AO$1:$AU$10000,3,0),0)</f>
        <v>0</v>
      </c>
      <c r="Q491" s="190">
        <f>IFERROR(VLOOKUP(C491,PRESTAMOS!$AO$1:$AU$10000,7,0),0)</f>
        <v>0</v>
      </c>
      <c r="R491" s="190">
        <f>IFERROR(VLOOKUP(C491,PRESTAMOS!$AG$1:$AM$10000,4,0),0)</f>
        <v>0</v>
      </c>
      <c r="S491" s="189">
        <f>IFERROR(VLOOKUP(C491,PRESTAMOS!$AW$1:$BC$10000,3,0),0)</f>
        <v>0</v>
      </c>
      <c r="T491" s="189">
        <f>IFERROR(VLOOKUP(C491,PRESTAMOS!$BE$1:$BK$10000,3,0),0)</f>
        <v>0</v>
      </c>
      <c r="U491" s="188">
        <f>IFERROR(VLOOKUP(C491,PRESTAMOS!$BE$1:$BK$10000,7,0),0)</f>
        <v>0</v>
      </c>
      <c r="V491" s="190">
        <f>IFERROR(VLOOKUP(C491,PRESTAMOS!$AW$1:$BC$10000,4,0),0)</f>
        <v>0</v>
      </c>
      <c r="W491" s="189">
        <f>IFERROR(VLOOKUP(C491,PRESTAMOS!$BM$1:$BS$10000,3,0),0)</f>
        <v>0</v>
      </c>
      <c r="X491" s="189">
        <f>IFERROR(VLOOKUP(C491,PRESTAMOS!$BU$1:$CA$10000,3,0),0)</f>
        <v>0</v>
      </c>
      <c r="Y491" s="190">
        <f>IFERROR(VLOOKUP(C491,PRESTAMOS!$BU$1:$CA$10000,7,0),0)</f>
        <v>0</v>
      </c>
      <c r="Z491" s="190">
        <f>IFERROR(VLOOKUP(C491,PRESTAMOS!$BM$1:$BS$10000,4,0),0)</f>
        <v>0</v>
      </c>
      <c r="AA491" s="189">
        <f>IFERROR(VLOOKUP(C491,AHORRO!$P$1:$S$10000,3,0),0)</f>
        <v>0</v>
      </c>
    </row>
    <row r="492" spans="4:27" x14ac:dyDescent="0.2">
      <c r="D492" s="189">
        <f>IFERROR(VLOOKUP(C492,AHORRO!$F$1:$I$10000,3,0),0)</f>
        <v>0</v>
      </c>
      <c r="E492" s="189">
        <f>IFERROR(VLOOKUP(C492,AHORRO!$A$1:$D$10000,3,0),0)</f>
        <v>0</v>
      </c>
      <c r="F492" s="189">
        <f>IFERROR(VLOOKUP(C492,AHORRO!$K$1:$N$10000,3,0),0)</f>
        <v>0</v>
      </c>
      <c r="G492" s="189">
        <f>IFERROR(VLOOKUP($C492,PRESTAMOS!$A$1:$C$10000,3,0),0)</f>
        <v>0</v>
      </c>
      <c r="H492" s="189">
        <f>IFERROR(VLOOKUP(C492,PRESTAMOS!$I$1:$K$10000,3,0),0)</f>
        <v>0</v>
      </c>
      <c r="I492" s="190">
        <f>IFERROR(VLOOKUP(C492,PRESTAMOS!$A$1:$G$10000,7,0),0)</f>
        <v>0</v>
      </c>
      <c r="J492" s="190">
        <f>IFERROR(VLOOKUP(C492,PRESTAMOS!$A$1:$G$10000,4,0),0)</f>
        <v>0</v>
      </c>
      <c r="K492" s="189">
        <f>IFERROR(VLOOKUP(C492,PRESTAMOS!$Q$1:$W$10000,3,0),0)</f>
        <v>0</v>
      </c>
      <c r="L492" s="189">
        <f>IFERROR(VLOOKUP(C492,PRESTAMOS!$Y$1:$AE$10000,3,0),0)</f>
        <v>0</v>
      </c>
      <c r="M492" s="190">
        <f>IFERROR(VLOOKUP(C492,PRESTAMOS!$Y$1:$AE$10000,7,0),0)</f>
        <v>0</v>
      </c>
      <c r="N492" s="190">
        <f>IFERROR(VLOOKUP(C492,PRESTAMOS!$Q$1:$T$10000,4,0),0)</f>
        <v>0</v>
      </c>
      <c r="O492" s="189">
        <f>IFERROR(VLOOKUP(C492,PRESTAMOS!$AG$1:$AM$10000,3,0),0)</f>
        <v>0</v>
      </c>
      <c r="P492" s="189">
        <f>IFERROR(VLOOKUP(C492,PRESTAMOS!$AO$1:$AU$10000,3,0),0)</f>
        <v>0</v>
      </c>
      <c r="Q492" s="190">
        <f>IFERROR(VLOOKUP(C492,PRESTAMOS!$AO$1:$AU$10000,7,0),0)</f>
        <v>0</v>
      </c>
      <c r="R492" s="190">
        <f>IFERROR(VLOOKUP(C492,PRESTAMOS!$AG$1:$AM$10000,4,0),0)</f>
        <v>0</v>
      </c>
      <c r="S492" s="189">
        <f>IFERROR(VLOOKUP(C492,PRESTAMOS!$AW$1:$BC$10000,3,0),0)</f>
        <v>0</v>
      </c>
      <c r="T492" s="189">
        <f>IFERROR(VLOOKUP(C492,PRESTAMOS!$BE$1:$BK$10000,3,0),0)</f>
        <v>0</v>
      </c>
      <c r="U492" s="188">
        <f>IFERROR(VLOOKUP(C492,PRESTAMOS!$BE$1:$BK$10000,7,0),0)</f>
        <v>0</v>
      </c>
      <c r="V492" s="190">
        <f>IFERROR(VLOOKUP(C492,PRESTAMOS!$AW$1:$BC$10000,4,0),0)</f>
        <v>0</v>
      </c>
      <c r="W492" s="189">
        <f>IFERROR(VLOOKUP(C492,PRESTAMOS!$BM$1:$BS$10000,3,0),0)</f>
        <v>0</v>
      </c>
      <c r="X492" s="189">
        <f>IFERROR(VLOOKUP(C492,PRESTAMOS!$BU$1:$CA$10000,3,0),0)</f>
        <v>0</v>
      </c>
      <c r="Y492" s="190">
        <f>IFERROR(VLOOKUP(C492,PRESTAMOS!$BU$1:$CA$10000,7,0),0)</f>
        <v>0</v>
      </c>
      <c r="Z492" s="190">
        <f>IFERROR(VLOOKUP(C492,PRESTAMOS!$BM$1:$BS$10000,4,0),0)</f>
        <v>0</v>
      </c>
      <c r="AA492" s="189">
        <f>IFERROR(VLOOKUP(C492,AHORRO!$P$1:$S$10000,3,0),0)</f>
        <v>0</v>
      </c>
    </row>
    <row r="493" spans="4:27" x14ac:dyDescent="0.2">
      <c r="D493" s="189">
        <f>IFERROR(VLOOKUP(C493,AHORRO!$F$1:$I$10000,3,0),0)</f>
        <v>0</v>
      </c>
      <c r="E493" s="189">
        <f>IFERROR(VLOOKUP(C493,AHORRO!$A$1:$D$10000,3,0),0)</f>
        <v>0</v>
      </c>
      <c r="F493" s="189">
        <f>IFERROR(VLOOKUP(C493,AHORRO!$K$1:$N$10000,3,0),0)</f>
        <v>0</v>
      </c>
      <c r="G493" s="189">
        <f>IFERROR(VLOOKUP($C493,PRESTAMOS!$A$1:$C$10000,3,0),0)</f>
        <v>0</v>
      </c>
      <c r="H493" s="189">
        <f>IFERROR(VLOOKUP(C493,PRESTAMOS!$I$1:$K$10000,3,0),0)</f>
        <v>0</v>
      </c>
      <c r="I493" s="190">
        <f>IFERROR(VLOOKUP(C493,PRESTAMOS!$A$1:$G$10000,7,0),0)</f>
        <v>0</v>
      </c>
      <c r="J493" s="190">
        <f>IFERROR(VLOOKUP(C493,PRESTAMOS!$A$1:$G$10000,4,0),0)</f>
        <v>0</v>
      </c>
      <c r="K493" s="189">
        <f>IFERROR(VLOOKUP(C493,PRESTAMOS!$Q$1:$W$10000,3,0),0)</f>
        <v>0</v>
      </c>
      <c r="L493" s="189">
        <f>IFERROR(VLOOKUP(C493,PRESTAMOS!$Y$1:$AE$10000,3,0),0)</f>
        <v>0</v>
      </c>
      <c r="M493" s="190">
        <f>IFERROR(VLOOKUP(C493,PRESTAMOS!$Y$1:$AE$10000,7,0),0)</f>
        <v>0</v>
      </c>
      <c r="N493" s="190">
        <f>IFERROR(VLOOKUP(C493,PRESTAMOS!$Q$1:$T$10000,4,0),0)</f>
        <v>0</v>
      </c>
      <c r="O493" s="189">
        <f>IFERROR(VLOOKUP(C493,PRESTAMOS!$AG$1:$AM$10000,3,0),0)</f>
        <v>0</v>
      </c>
      <c r="P493" s="189">
        <f>IFERROR(VLOOKUP(C493,PRESTAMOS!$AO$1:$AU$10000,3,0),0)</f>
        <v>0</v>
      </c>
      <c r="Q493" s="190">
        <f>IFERROR(VLOOKUP(C493,PRESTAMOS!$AO$1:$AU$10000,7,0),0)</f>
        <v>0</v>
      </c>
      <c r="R493" s="190">
        <f>IFERROR(VLOOKUP(C493,PRESTAMOS!$AG$1:$AM$10000,4,0),0)</f>
        <v>0</v>
      </c>
      <c r="S493" s="189">
        <f>IFERROR(VLOOKUP(C493,PRESTAMOS!$AW$1:$BC$10000,3,0),0)</f>
        <v>0</v>
      </c>
      <c r="T493" s="189">
        <f>IFERROR(VLOOKUP(C493,PRESTAMOS!$BE$1:$BK$10000,3,0),0)</f>
        <v>0</v>
      </c>
      <c r="U493" s="188">
        <f>IFERROR(VLOOKUP(C493,PRESTAMOS!$BE$1:$BK$10000,7,0),0)</f>
        <v>0</v>
      </c>
      <c r="V493" s="190">
        <f>IFERROR(VLOOKUP(C493,PRESTAMOS!$AW$1:$BC$10000,4,0),0)</f>
        <v>0</v>
      </c>
      <c r="W493" s="189">
        <f>IFERROR(VLOOKUP(C493,PRESTAMOS!$BM$1:$BS$10000,3,0),0)</f>
        <v>0</v>
      </c>
      <c r="X493" s="189">
        <f>IFERROR(VLOOKUP(C493,PRESTAMOS!$BU$1:$CA$10000,3,0),0)</f>
        <v>0</v>
      </c>
      <c r="Y493" s="190">
        <f>IFERROR(VLOOKUP(C493,PRESTAMOS!$BU$1:$CA$10000,7,0),0)</f>
        <v>0</v>
      </c>
      <c r="Z493" s="190">
        <f>IFERROR(VLOOKUP(C493,PRESTAMOS!$BM$1:$BS$10000,4,0),0)</f>
        <v>0</v>
      </c>
      <c r="AA493" s="189">
        <f>IFERROR(VLOOKUP(C493,AHORRO!$P$1:$S$10000,3,0),0)</f>
        <v>0</v>
      </c>
    </row>
    <row r="494" spans="4:27" x14ac:dyDescent="0.2">
      <c r="D494" s="189">
        <f>IFERROR(VLOOKUP(C494,AHORRO!$F$1:$I$10000,3,0),0)</f>
        <v>0</v>
      </c>
      <c r="E494" s="189">
        <f>IFERROR(VLOOKUP(C494,AHORRO!$A$1:$D$10000,3,0),0)</f>
        <v>0</v>
      </c>
      <c r="F494" s="189">
        <f>IFERROR(VLOOKUP(C494,AHORRO!$K$1:$N$10000,3,0),0)</f>
        <v>0</v>
      </c>
      <c r="G494" s="189">
        <f>IFERROR(VLOOKUP($C494,PRESTAMOS!$A$1:$C$10000,3,0),0)</f>
        <v>0</v>
      </c>
      <c r="H494" s="189">
        <f>IFERROR(VLOOKUP(C494,PRESTAMOS!$I$1:$K$10000,3,0),0)</f>
        <v>0</v>
      </c>
      <c r="I494" s="190">
        <f>IFERROR(VLOOKUP(C494,PRESTAMOS!$A$1:$G$10000,7,0),0)</f>
        <v>0</v>
      </c>
      <c r="J494" s="190">
        <f>IFERROR(VLOOKUP(C494,PRESTAMOS!$A$1:$G$10000,4,0),0)</f>
        <v>0</v>
      </c>
      <c r="K494" s="189">
        <f>IFERROR(VLOOKUP(C494,PRESTAMOS!$Q$1:$W$10000,3,0),0)</f>
        <v>0</v>
      </c>
      <c r="L494" s="189">
        <f>IFERROR(VLOOKUP(C494,PRESTAMOS!$Y$1:$AE$10000,3,0),0)</f>
        <v>0</v>
      </c>
      <c r="M494" s="190">
        <f>IFERROR(VLOOKUP(C494,PRESTAMOS!$Y$1:$AE$10000,7,0),0)</f>
        <v>0</v>
      </c>
      <c r="N494" s="190">
        <f>IFERROR(VLOOKUP(C494,PRESTAMOS!$Q$1:$T$10000,4,0),0)</f>
        <v>0</v>
      </c>
      <c r="O494" s="189">
        <f>IFERROR(VLOOKUP(C494,PRESTAMOS!$AG$1:$AM$10000,3,0),0)</f>
        <v>0</v>
      </c>
      <c r="P494" s="189">
        <f>IFERROR(VLOOKUP(C494,PRESTAMOS!$AO$1:$AU$10000,3,0),0)</f>
        <v>0</v>
      </c>
      <c r="Q494" s="190">
        <f>IFERROR(VLOOKUP(C494,PRESTAMOS!$AO$1:$AU$10000,7,0),0)</f>
        <v>0</v>
      </c>
      <c r="R494" s="190">
        <f>IFERROR(VLOOKUP(C494,PRESTAMOS!$AG$1:$AM$10000,4,0),0)</f>
        <v>0</v>
      </c>
      <c r="S494" s="189">
        <f>IFERROR(VLOOKUP(C494,PRESTAMOS!$AW$1:$BC$10000,3,0),0)</f>
        <v>0</v>
      </c>
      <c r="T494" s="189">
        <f>IFERROR(VLOOKUP(C494,PRESTAMOS!$BE$1:$BK$10000,3,0),0)</f>
        <v>0</v>
      </c>
      <c r="U494" s="188">
        <f>IFERROR(VLOOKUP(C494,PRESTAMOS!$BE$1:$BK$10000,7,0),0)</f>
        <v>0</v>
      </c>
      <c r="V494" s="190">
        <f>IFERROR(VLOOKUP(C494,PRESTAMOS!$AW$1:$BC$10000,4,0),0)</f>
        <v>0</v>
      </c>
      <c r="W494" s="189">
        <f>IFERROR(VLOOKUP(C494,PRESTAMOS!$BM$1:$BS$10000,3,0),0)</f>
        <v>0</v>
      </c>
      <c r="X494" s="189">
        <f>IFERROR(VLOOKUP(C494,PRESTAMOS!$BU$1:$CA$10000,3,0),0)</f>
        <v>0</v>
      </c>
      <c r="Y494" s="190">
        <f>IFERROR(VLOOKUP(C494,PRESTAMOS!$BU$1:$CA$10000,7,0),0)</f>
        <v>0</v>
      </c>
      <c r="Z494" s="190">
        <f>IFERROR(VLOOKUP(C494,PRESTAMOS!$BM$1:$BS$10000,4,0),0)</f>
        <v>0</v>
      </c>
      <c r="AA494" s="189">
        <f>IFERROR(VLOOKUP(C494,AHORRO!$P$1:$S$10000,3,0),0)</f>
        <v>0</v>
      </c>
    </row>
    <row r="495" spans="4:27" x14ac:dyDescent="0.2">
      <c r="D495" s="189">
        <f>IFERROR(VLOOKUP(C495,AHORRO!$F$1:$I$10000,3,0),0)</f>
        <v>0</v>
      </c>
      <c r="E495" s="189">
        <f>IFERROR(VLOOKUP(C495,AHORRO!$A$1:$D$10000,3,0),0)</f>
        <v>0</v>
      </c>
      <c r="F495" s="189">
        <f>IFERROR(VLOOKUP(C495,AHORRO!$K$1:$N$10000,3,0),0)</f>
        <v>0</v>
      </c>
      <c r="G495" s="189">
        <f>IFERROR(VLOOKUP($C495,PRESTAMOS!$A$1:$C$10000,3,0),0)</f>
        <v>0</v>
      </c>
      <c r="H495" s="189">
        <f>IFERROR(VLOOKUP(C495,PRESTAMOS!$I$1:$K$10000,3,0),0)</f>
        <v>0</v>
      </c>
      <c r="I495" s="190">
        <f>IFERROR(VLOOKUP(C495,PRESTAMOS!$A$1:$G$10000,7,0),0)</f>
        <v>0</v>
      </c>
      <c r="J495" s="190">
        <f>IFERROR(VLOOKUP(C495,PRESTAMOS!$A$1:$G$10000,4,0),0)</f>
        <v>0</v>
      </c>
      <c r="K495" s="189">
        <f>IFERROR(VLOOKUP(C495,PRESTAMOS!$Q$1:$W$10000,3,0),0)</f>
        <v>0</v>
      </c>
      <c r="L495" s="189">
        <f>IFERROR(VLOOKUP(C495,PRESTAMOS!$Y$1:$AE$10000,3,0),0)</f>
        <v>0</v>
      </c>
      <c r="M495" s="190">
        <f>IFERROR(VLOOKUP(C495,PRESTAMOS!$Y$1:$AE$10000,7,0),0)</f>
        <v>0</v>
      </c>
      <c r="N495" s="190">
        <f>IFERROR(VLOOKUP(C495,PRESTAMOS!$Q$1:$T$10000,4,0),0)</f>
        <v>0</v>
      </c>
      <c r="O495" s="189">
        <f>IFERROR(VLOOKUP(C495,PRESTAMOS!$AG$1:$AM$10000,3,0),0)</f>
        <v>0</v>
      </c>
      <c r="P495" s="189">
        <f>IFERROR(VLOOKUP(C495,PRESTAMOS!$AO$1:$AU$10000,3,0),0)</f>
        <v>0</v>
      </c>
      <c r="Q495" s="190">
        <f>IFERROR(VLOOKUP(C495,PRESTAMOS!$AO$1:$AU$10000,7,0),0)</f>
        <v>0</v>
      </c>
      <c r="R495" s="190">
        <f>IFERROR(VLOOKUP(C495,PRESTAMOS!$AG$1:$AM$10000,4,0),0)</f>
        <v>0</v>
      </c>
      <c r="S495" s="189">
        <f>IFERROR(VLOOKUP(C495,PRESTAMOS!$AW$1:$BC$10000,3,0),0)</f>
        <v>0</v>
      </c>
      <c r="T495" s="189">
        <f>IFERROR(VLOOKUP(C495,PRESTAMOS!$BE$1:$BK$10000,3,0),0)</f>
        <v>0</v>
      </c>
      <c r="U495" s="188">
        <f>IFERROR(VLOOKUP(C495,PRESTAMOS!$BE$1:$BK$10000,7,0),0)</f>
        <v>0</v>
      </c>
      <c r="V495" s="190">
        <f>IFERROR(VLOOKUP(C495,PRESTAMOS!$AW$1:$BC$10000,4,0),0)</f>
        <v>0</v>
      </c>
      <c r="W495" s="189">
        <f>IFERROR(VLOOKUP(C495,PRESTAMOS!$BM$1:$BS$10000,3,0),0)</f>
        <v>0</v>
      </c>
      <c r="X495" s="189">
        <f>IFERROR(VLOOKUP(C495,PRESTAMOS!$BU$1:$CA$10000,3,0),0)</f>
        <v>0</v>
      </c>
      <c r="Y495" s="190">
        <f>IFERROR(VLOOKUP(C495,PRESTAMOS!$BU$1:$CA$10000,7,0),0)</f>
        <v>0</v>
      </c>
      <c r="Z495" s="190">
        <f>IFERROR(VLOOKUP(C495,PRESTAMOS!$BM$1:$BS$10000,4,0),0)</f>
        <v>0</v>
      </c>
      <c r="AA495" s="189">
        <f>IFERROR(VLOOKUP(C495,AHORRO!$P$1:$S$10000,3,0),0)</f>
        <v>0</v>
      </c>
    </row>
    <row r="496" spans="4:27" x14ac:dyDescent="0.2">
      <c r="D496" s="189">
        <f>IFERROR(VLOOKUP(C496,AHORRO!$F$1:$I$10000,3,0),0)</f>
        <v>0</v>
      </c>
      <c r="E496" s="189">
        <f>IFERROR(VLOOKUP(C496,AHORRO!$A$1:$D$10000,3,0),0)</f>
        <v>0</v>
      </c>
      <c r="F496" s="189">
        <f>IFERROR(VLOOKUP(C496,AHORRO!$K$1:$N$10000,3,0),0)</f>
        <v>0</v>
      </c>
      <c r="G496" s="189">
        <f>IFERROR(VLOOKUP($C496,PRESTAMOS!$A$1:$C$10000,3,0),0)</f>
        <v>0</v>
      </c>
      <c r="H496" s="189">
        <f>IFERROR(VLOOKUP(C496,PRESTAMOS!$I$1:$K$10000,3,0),0)</f>
        <v>0</v>
      </c>
      <c r="I496" s="190">
        <f>IFERROR(VLOOKUP(C496,PRESTAMOS!$A$1:$G$10000,7,0),0)</f>
        <v>0</v>
      </c>
      <c r="J496" s="190">
        <f>IFERROR(VLOOKUP(C496,PRESTAMOS!$A$1:$G$10000,4,0),0)</f>
        <v>0</v>
      </c>
      <c r="K496" s="189">
        <f>IFERROR(VLOOKUP(C496,PRESTAMOS!$Q$1:$W$10000,3,0),0)</f>
        <v>0</v>
      </c>
      <c r="L496" s="189">
        <f>IFERROR(VLOOKUP(C496,PRESTAMOS!$Y$1:$AE$10000,3,0),0)</f>
        <v>0</v>
      </c>
      <c r="M496" s="190">
        <f>IFERROR(VLOOKUP(C496,PRESTAMOS!$Y$1:$AE$10000,7,0),0)</f>
        <v>0</v>
      </c>
      <c r="N496" s="190">
        <f>IFERROR(VLOOKUP(C496,PRESTAMOS!$Q$1:$T$10000,4,0),0)</f>
        <v>0</v>
      </c>
      <c r="O496" s="189">
        <f>IFERROR(VLOOKUP(C496,PRESTAMOS!$AG$1:$AM$10000,3,0),0)</f>
        <v>0</v>
      </c>
      <c r="P496" s="189">
        <f>IFERROR(VLOOKUP(C496,PRESTAMOS!$AO$1:$AU$10000,3,0),0)</f>
        <v>0</v>
      </c>
      <c r="Q496" s="190">
        <f>IFERROR(VLOOKUP(C496,PRESTAMOS!$AO$1:$AU$10000,7,0),0)</f>
        <v>0</v>
      </c>
      <c r="R496" s="190">
        <f>IFERROR(VLOOKUP(C496,PRESTAMOS!$AG$1:$AM$10000,4,0),0)</f>
        <v>0</v>
      </c>
      <c r="S496" s="189">
        <f>IFERROR(VLOOKUP(C496,PRESTAMOS!$AW$1:$BC$10000,3,0),0)</f>
        <v>0</v>
      </c>
      <c r="T496" s="189">
        <f>IFERROR(VLOOKUP(C496,PRESTAMOS!$BE$1:$BK$10000,3,0),0)</f>
        <v>0</v>
      </c>
      <c r="U496" s="188">
        <f>IFERROR(VLOOKUP(C496,PRESTAMOS!$BE$1:$BK$10000,7,0),0)</f>
        <v>0</v>
      </c>
      <c r="V496" s="190">
        <f>IFERROR(VLOOKUP(C496,PRESTAMOS!$AW$1:$BC$10000,4,0),0)</f>
        <v>0</v>
      </c>
      <c r="W496" s="189">
        <f>IFERROR(VLOOKUP(C496,PRESTAMOS!$BM$1:$BS$10000,3,0),0)</f>
        <v>0</v>
      </c>
      <c r="X496" s="189">
        <f>IFERROR(VLOOKUP(C496,PRESTAMOS!$BU$1:$CA$10000,3,0),0)</f>
        <v>0</v>
      </c>
      <c r="Y496" s="190">
        <f>IFERROR(VLOOKUP(C496,PRESTAMOS!$BU$1:$CA$10000,7,0),0)</f>
        <v>0</v>
      </c>
      <c r="Z496" s="190">
        <f>IFERROR(VLOOKUP(C496,PRESTAMOS!$BM$1:$BS$10000,4,0),0)</f>
        <v>0</v>
      </c>
      <c r="AA496" s="189">
        <f>IFERROR(VLOOKUP(C496,AHORRO!$P$1:$S$10000,3,0),0)</f>
        <v>0</v>
      </c>
    </row>
    <row r="497" spans="4:27" x14ac:dyDescent="0.2">
      <c r="D497" s="189">
        <f>IFERROR(VLOOKUP(C497,AHORRO!$F$1:$I$10000,3,0),0)</f>
        <v>0</v>
      </c>
      <c r="E497" s="189">
        <f>IFERROR(VLOOKUP(C497,AHORRO!$A$1:$D$10000,3,0),0)</f>
        <v>0</v>
      </c>
      <c r="F497" s="189">
        <f>IFERROR(VLOOKUP(C497,AHORRO!$K$1:$N$10000,3,0),0)</f>
        <v>0</v>
      </c>
      <c r="G497" s="189">
        <f>IFERROR(VLOOKUP($C497,PRESTAMOS!$A$1:$C$10000,3,0),0)</f>
        <v>0</v>
      </c>
      <c r="H497" s="189">
        <f>IFERROR(VLOOKUP(C497,PRESTAMOS!$I$1:$K$10000,3,0),0)</f>
        <v>0</v>
      </c>
      <c r="I497" s="190">
        <f>IFERROR(VLOOKUP(C497,PRESTAMOS!$A$1:$G$10000,7,0),0)</f>
        <v>0</v>
      </c>
      <c r="J497" s="190">
        <f>IFERROR(VLOOKUP(C497,PRESTAMOS!$A$1:$G$10000,4,0),0)</f>
        <v>0</v>
      </c>
      <c r="K497" s="189">
        <f>IFERROR(VLOOKUP(C497,PRESTAMOS!$Q$1:$W$10000,3,0),0)</f>
        <v>0</v>
      </c>
      <c r="L497" s="189">
        <f>IFERROR(VLOOKUP(C497,PRESTAMOS!$Y$1:$AE$10000,3,0),0)</f>
        <v>0</v>
      </c>
      <c r="M497" s="190">
        <f>IFERROR(VLOOKUP(C497,PRESTAMOS!$Y$1:$AE$10000,7,0),0)</f>
        <v>0</v>
      </c>
      <c r="N497" s="190">
        <f>IFERROR(VLOOKUP(C497,PRESTAMOS!$Q$1:$T$10000,4,0),0)</f>
        <v>0</v>
      </c>
      <c r="O497" s="189">
        <f>IFERROR(VLOOKUP(C497,PRESTAMOS!$AG$1:$AM$10000,3,0),0)</f>
        <v>0</v>
      </c>
      <c r="P497" s="189">
        <f>IFERROR(VLOOKUP(C497,PRESTAMOS!$AO$1:$AU$10000,3,0),0)</f>
        <v>0</v>
      </c>
      <c r="Q497" s="190">
        <f>IFERROR(VLOOKUP(C497,PRESTAMOS!$AO$1:$AU$10000,7,0),0)</f>
        <v>0</v>
      </c>
      <c r="R497" s="190">
        <f>IFERROR(VLOOKUP(C497,PRESTAMOS!$AG$1:$AM$10000,4,0),0)</f>
        <v>0</v>
      </c>
      <c r="S497" s="189">
        <f>IFERROR(VLOOKUP(C497,PRESTAMOS!$AW$1:$BC$10000,3,0),0)</f>
        <v>0</v>
      </c>
      <c r="T497" s="189">
        <f>IFERROR(VLOOKUP(C497,PRESTAMOS!$BE$1:$BK$10000,3,0),0)</f>
        <v>0</v>
      </c>
      <c r="U497" s="188">
        <f>IFERROR(VLOOKUP(C497,PRESTAMOS!$BE$1:$BK$10000,7,0),0)</f>
        <v>0</v>
      </c>
      <c r="V497" s="190">
        <f>IFERROR(VLOOKUP(C497,PRESTAMOS!$AW$1:$BC$10000,4,0),0)</f>
        <v>0</v>
      </c>
      <c r="W497" s="189">
        <f>IFERROR(VLOOKUP(C497,PRESTAMOS!$BM$1:$BS$10000,3,0),0)</f>
        <v>0</v>
      </c>
      <c r="X497" s="189">
        <f>IFERROR(VLOOKUP(C497,PRESTAMOS!$BU$1:$CA$10000,3,0),0)</f>
        <v>0</v>
      </c>
      <c r="Y497" s="190">
        <f>IFERROR(VLOOKUP(C497,PRESTAMOS!$BU$1:$CA$10000,7,0),0)</f>
        <v>0</v>
      </c>
      <c r="Z497" s="190">
        <f>IFERROR(VLOOKUP(C497,PRESTAMOS!$BM$1:$BS$10000,4,0),0)</f>
        <v>0</v>
      </c>
      <c r="AA497" s="189">
        <f>IFERROR(VLOOKUP(C497,AHORRO!$P$1:$S$10000,3,0),0)</f>
        <v>0</v>
      </c>
    </row>
    <row r="498" spans="4:27" x14ac:dyDescent="0.2">
      <c r="D498" s="189">
        <f>IFERROR(VLOOKUP(C498,AHORRO!$F$1:$I$10000,3,0),0)</f>
        <v>0</v>
      </c>
      <c r="E498" s="189">
        <f>IFERROR(VLOOKUP(C498,AHORRO!$A$1:$D$10000,3,0),0)</f>
        <v>0</v>
      </c>
      <c r="F498" s="189">
        <f>IFERROR(VLOOKUP(C498,AHORRO!$K$1:$N$10000,3,0),0)</f>
        <v>0</v>
      </c>
      <c r="G498" s="189">
        <f>IFERROR(VLOOKUP($C498,PRESTAMOS!$A$1:$C$10000,3,0),0)</f>
        <v>0</v>
      </c>
      <c r="H498" s="189">
        <f>IFERROR(VLOOKUP(C498,PRESTAMOS!$I$1:$K$10000,3,0),0)</f>
        <v>0</v>
      </c>
      <c r="I498" s="190">
        <f>IFERROR(VLOOKUP(C498,PRESTAMOS!$A$1:$G$10000,7,0),0)</f>
        <v>0</v>
      </c>
      <c r="J498" s="190">
        <f>IFERROR(VLOOKUP(C498,PRESTAMOS!$A$1:$G$10000,4,0),0)</f>
        <v>0</v>
      </c>
      <c r="K498" s="189">
        <f>IFERROR(VLOOKUP(C498,PRESTAMOS!$Q$1:$W$10000,3,0),0)</f>
        <v>0</v>
      </c>
      <c r="L498" s="189">
        <f>IFERROR(VLOOKUP(C498,PRESTAMOS!$Y$1:$AE$10000,3,0),0)</f>
        <v>0</v>
      </c>
      <c r="M498" s="190">
        <f>IFERROR(VLOOKUP(C498,PRESTAMOS!$Y$1:$AE$10000,7,0),0)</f>
        <v>0</v>
      </c>
      <c r="N498" s="190">
        <f>IFERROR(VLOOKUP(C498,PRESTAMOS!$Q$1:$T$10000,4,0),0)</f>
        <v>0</v>
      </c>
      <c r="O498" s="189">
        <f>IFERROR(VLOOKUP(C498,PRESTAMOS!$AG$1:$AM$10000,3,0),0)</f>
        <v>0</v>
      </c>
      <c r="P498" s="189">
        <f>IFERROR(VLOOKUP(C498,PRESTAMOS!$AO$1:$AU$10000,3,0),0)</f>
        <v>0</v>
      </c>
      <c r="Q498" s="190">
        <f>IFERROR(VLOOKUP(C498,PRESTAMOS!$AO$1:$AU$10000,7,0),0)</f>
        <v>0</v>
      </c>
      <c r="R498" s="190">
        <f>IFERROR(VLOOKUP(C498,PRESTAMOS!$AG$1:$AM$10000,4,0),0)</f>
        <v>0</v>
      </c>
      <c r="S498" s="189">
        <f>IFERROR(VLOOKUP(C498,PRESTAMOS!$AW$1:$BC$10000,3,0),0)</f>
        <v>0</v>
      </c>
      <c r="T498" s="189">
        <f>IFERROR(VLOOKUP(C498,PRESTAMOS!$BE$1:$BK$10000,3,0),0)</f>
        <v>0</v>
      </c>
      <c r="U498" s="188">
        <f>IFERROR(VLOOKUP(C498,PRESTAMOS!$BE$1:$BK$10000,7,0),0)</f>
        <v>0</v>
      </c>
      <c r="V498" s="190">
        <f>IFERROR(VLOOKUP(C498,PRESTAMOS!$AW$1:$BC$10000,4,0),0)</f>
        <v>0</v>
      </c>
      <c r="W498" s="189">
        <f>IFERROR(VLOOKUP(C498,PRESTAMOS!$BM$1:$BS$10000,3,0),0)</f>
        <v>0</v>
      </c>
      <c r="X498" s="189">
        <f>IFERROR(VLOOKUP(C498,PRESTAMOS!$BU$1:$CA$10000,3,0),0)</f>
        <v>0</v>
      </c>
      <c r="Y498" s="190">
        <f>IFERROR(VLOOKUP(C498,PRESTAMOS!$BU$1:$CA$10000,7,0),0)</f>
        <v>0</v>
      </c>
      <c r="Z498" s="190">
        <f>IFERROR(VLOOKUP(C498,PRESTAMOS!$BM$1:$BS$10000,4,0),0)</f>
        <v>0</v>
      </c>
      <c r="AA498" s="189">
        <f>IFERROR(VLOOKUP(C498,AHORRO!$P$1:$S$10000,3,0),0)</f>
        <v>0</v>
      </c>
    </row>
    <row r="499" spans="4:27" x14ac:dyDescent="0.2">
      <c r="D499" s="189">
        <f>IFERROR(VLOOKUP(C499,AHORRO!$F$1:$I$10000,3,0),0)</f>
        <v>0</v>
      </c>
      <c r="E499" s="189">
        <f>IFERROR(VLOOKUP(C499,AHORRO!$A$1:$D$10000,3,0),0)</f>
        <v>0</v>
      </c>
      <c r="F499" s="189">
        <f>IFERROR(VLOOKUP(C499,AHORRO!$K$1:$N$10000,3,0),0)</f>
        <v>0</v>
      </c>
      <c r="G499" s="189">
        <f>IFERROR(VLOOKUP($C499,PRESTAMOS!$A$1:$C$10000,3,0),0)</f>
        <v>0</v>
      </c>
      <c r="H499" s="189">
        <f>IFERROR(VLOOKUP(C499,PRESTAMOS!$I$1:$K$10000,3,0),0)</f>
        <v>0</v>
      </c>
      <c r="I499" s="190">
        <f>IFERROR(VLOOKUP(C499,PRESTAMOS!$A$1:$G$10000,7,0),0)</f>
        <v>0</v>
      </c>
      <c r="J499" s="190">
        <f>IFERROR(VLOOKUP(C499,PRESTAMOS!$A$1:$G$10000,4,0),0)</f>
        <v>0</v>
      </c>
      <c r="K499" s="189">
        <f>IFERROR(VLOOKUP(C499,PRESTAMOS!$Q$1:$W$10000,3,0),0)</f>
        <v>0</v>
      </c>
      <c r="L499" s="189">
        <f>IFERROR(VLOOKUP(C499,PRESTAMOS!$Y$1:$AE$10000,3,0),0)</f>
        <v>0</v>
      </c>
      <c r="M499" s="190">
        <f>IFERROR(VLOOKUP(C499,PRESTAMOS!$Y$1:$AE$10000,7,0),0)</f>
        <v>0</v>
      </c>
      <c r="N499" s="190">
        <f>IFERROR(VLOOKUP(C499,PRESTAMOS!$Q$1:$T$10000,4,0),0)</f>
        <v>0</v>
      </c>
      <c r="O499" s="189">
        <f>IFERROR(VLOOKUP(C499,PRESTAMOS!$AG$1:$AM$10000,3,0),0)</f>
        <v>0</v>
      </c>
      <c r="P499" s="189">
        <f>IFERROR(VLOOKUP(C499,PRESTAMOS!$AO$1:$AU$10000,3,0),0)</f>
        <v>0</v>
      </c>
      <c r="Q499" s="190">
        <f>IFERROR(VLOOKUP(C499,PRESTAMOS!$AO$1:$AU$10000,7,0),0)</f>
        <v>0</v>
      </c>
      <c r="R499" s="190">
        <f>IFERROR(VLOOKUP(C499,PRESTAMOS!$AG$1:$AM$10000,4,0),0)</f>
        <v>0</v>
      </c>
      <c r="S499" s="189">
        <f>IFERROR(VLOOKUP(C499,PRESTAMOS!$AW$1:$BC$10000,3,0),0)</f>
        <v>0</v>
      </c>
      <c r="T499" s="189">
        <f>IFERROR(VLOOKUP(C499,PRESTAMOS!$BE$1:$BK$10000,3,0),0)</f>
        <v>0</v>
      </c>
      <c r="U499" s="188">
        <f>IFERROR(VLOOKUP(C499,PRESTAMOS!$BE$1:$BK$10000,7,0),0)</f>
        <v>0</v>
      </c>
      <c r="V499" s="190">
        <f>IFERROR(VLOOKUP(C499,PRESTAMOS!$AW$1:$BC$10000,4,0),0)</f>
        <v>0</v>
      </c>
      <c r="W499" s="189">
        <f>IFERROR(VLOOKUP(C499,PRESTAMOS!$BM$1:$BS$10000,3,0),0)</f>
        <v>0</v>
      </c>
      <c r="X499" s="189">
        <f>IFERROR(VLOOKUP(C499,PRESTAMOS!$BU$1:$CA$10000,3,0),0)</f>
        <v>0</v>
      </c>
      <c r="Y499" s="190">
        <f>IFERROR(VLOOKUP(C499,PRESTAMOS!$BU$1:$CA$10000,7,0),0)</f>
        <v>0</v>
      </c>
      <c r="Z499" s="190">
        <f>IFERROR(VLOOKUP(C499,PRESTAMOS!$BM$1:$BS$10000,4,0),0)</f>
        <v>0</v>
      </c>
      <c r="AA499" s="189">
        <f>IFERROR(VLOOKUP(C499,AHORRO!$P$1:$S$10000,3,0),0)</f>
        <v>0</v>
      </c>
    </row>
    <row r="500" spans="4:27" x14ac:dyDescent="0.2">
      <c r="D500" s="189">
        <f>IFERROR(VLOOKUP(C500,AHORRO!$F$1:$I$10000,3,0),0)</f>
        <v>0</v>
      </c>
      <c r="E500" s="189">
        <f>IFERROR(VLOOKUP(C500,AHORRO!$A$1:$D$10000,3,0),0)</f>
        <v>0</v>
      </c>
      <c r="F500" s="189">
        <f>IFERROR(VLOOKUP(C500,AHORRO!$K$1:$N$10000,3,0),0)</f>
        <v>0</v>
      </c>
      <c r="G500" s="189">
        <f>IFERROR(VLOOKUP($C500,PRESTAMOS!$A$1:$C$10000,3,0),0)</f>
        <v>0</v>
      </c>
      <c r="H500" s="189">
        <f>IFERROR(VLOOKUP(C500,PRESTAMOS!$I$1:$K$10000,3,0),0)</f>
        <v>0</v>
      </c>
      <c r="I500" s="190">
        <f>IFERROR(VLOOKUP(C500,PRESTAMOS!$A$1:$G$10000,7,0),0)</f>
        <v>0</v>
      </c>
      <c r="J500" s="190">
        <f>IFERROR(VLOOKUP(C500,PRESTAMOS!$A$1:$G$10000,4,0),0)</f>
        <v>0</v>
      </c>
      <c r="K500" s="189">
        <f>IFERROR(VLOOKUP(C500,PRESTAMOS!$Q$1:$W$10000,3,0),0)</f>
        <v>0</v>
      </c>
      <c r="L500" s="189">
        <f>IFERROR(VLOOKUP(C500,PRESTAMOS!$Y$1:$AE$10000,3,0),0)</f>
        <v>0</v>
      </c>
      <c r="M500" s="190">
        <f>IFERROR(VLOOKUP(C500,PRESTAMOS!$Y$1:$AE$10000,7,0),0)</f>
        <v>0</v>
      </c>
      <c r="N500" s="190">
        <f>IFERROR(VLOOKUP(C500,PRESTAMOS!$Q$1:$T$10000,4,0),0)</f>
        <v>0</v>
      </c>
      <c r="O500" s="189">
        <f>IFERROR(VLOOKUP(C500,PRESTAMOS!$AG$1:$AM$10000,3,0),0)</f>
        <v>0</v>
      </c>
      <c r="P500" s="189">
        <f>IFERROR(VLOOKUP(C500,PRESTAMOS!$AO$1:$AU$10000,3,0),0)</f>
        <v>0</v>
      </c>
      <c r="Q500" s="190">
        <f>IFERROR(VLOOKUP(C500,PRESTAMOS!$AO$1:$AU$10000,7,0),0)</f>
        <v>0</v>
      </c>
      <c r="R500" s="190">
        <f>IFERROR(VLOOKUP(C500,PRESTAMOS!$AG$1:$AM$10000,4,0),0)</f>
        <v>0</v>
      </c>
      <c r="S500" s="189">
        <f>IFERROR(VLOOKUP(C500,PRESTAMOS!$AW$1:$BC$10000,3,0),0)</f>
        <v>0</v>
      </c>
      <c r="T500" s="189">
        <f>IFERROR(VLOOKUP(C500,PRESTAMOS!$BE$1:$BK$10000,3,0),0)</f>
        <v>0</v>
      </c>
      <c r="U500" s="188">
        <f>IFERROR(VLOOKUP(C500,PRESTAMOS!$BE$1:$BK$10000,7,0),0)</f>
        <v>0</v>
      </c>
      <c r="V500" s="190">
        <f>IFERROR(VLOOKUP(C500,PRESTAMOS!$AW$1:$BC$10000,4,0),0)</f>
        <v>0</v>
      </c>
      <c r="W500" s="189">
        <f>IFERROR(VLOOKUP(C500,PRESTAMOS!$BM$1:$BS$10000,3,0),0)</f>
        <v>0</v>
      </c>
      <c r="X500" s="189">
        <f>IFERROR(VLOOKUP(C500,PRESTAMOS!$BU$1:$CA$10000,3,0),0)</f>
        <v>0</v>
      </c>
      <c r="Y500" s="190">
        <f>IFERROR(VLOOKUP(C500,PRESTAMOS!$BU$1:$CA$10000,7,0),0)</f>
        <v>0</v>
      </c>
      <c r="Z500" s="190">
        <f>IFERROR(VLOOKUP(C500,PRESTAMOS!$BM$1:$BS$10000,4,0),0)</f>
        <v>0</v>
      </c>
      <c r="AA500" s="189">
        <f>IFERROR(VLOOKUP(C500,AHORRO!$P$1:$S$10000,3,0),0)</f>
        <v>0</v>
      </c>
    </row>
    <row r="501" spans="4:27" x14ac:dyDescent="0.2">
      <c r="D501" s="189">
        <f>IFERROR(VLOOKUP(C501,AHORRO!$F$1:$I$10000,3,0),0)</f>
        <v>0</v>
      </c>
      <c r="E501" s="189">
        <f>IFERROR(VLOOKUP(C501,AHORRO!$A$1:$D$10000,3,0),0)</f>
        <v>0</v>
      </c>
      <c r="F501" s="189">
        <f>IFERROR(VLOOKUP(C501,AHORRO!$K$1:$N$10000,3,0),0)</f>
        <v>0</v>
      </c>
      <c r="G501" s="189">
        <f>IFERROR(VLOOKUP($C501,PRESTAMOS!$A$1:$C$10000,3,0),0)</f>
        <v>0</v>
      </c>
      <c r="H501" s="189">
        <f>IFERROR(VLOOKUP(C501,PRESTAMOS!$I$1:$K$10000,3,0),0)</f>
        <v>0</v>
      </c>
      <c r="I501" s="190">
        <f>IFERROR(VLOOKUP(C501,PRESTAMOS!$A$1:$G$10000,7,0),0)</f>
        <v>0</v>
      </c>
      <c r="J501" s="190">
        <f>IFERROR(VLOOKUP(C501,PRESTAMOS!$A$1:$G$10000,4,0),0)</f>
        <v>0</v>
      </c>
      <c r="K501" s="189">
        <f>IFERROR(VLOOKUP(C501,PRESTAMOS!$Q$1:$W$10000,3,0),0)</f>
        <v>0</v>
      </c>
      <c r="L501" s="189">
        <f>IFERROR(VLOOKUP(C501,PRESTAMOS!$Y$1:$AE$10000,3,0),0)</f>
        <v>0</v>
      </c>
      <c r="M501" s="190">
        <f>IFERROR(VLOOKUP(C501,PRESTAMOS!$Y$1:$AE$10000,7,0),0)</f>
        <v>0</v>
      </c>
      <c r="N501" s="190">
        <f>IFERROR(VLOOKUP(C501,PRESTAMOS!$Q$1:$T$10000,4,0),0)</f>
        <v>0</v>
      </c>
      <c r="O501" s="189">
        <f>IFERROR(VLOOKUP(C501,PRESTAMOS!$AG$1:$AM$10000,3,0),0)</f>
        <v>0</v>
      </c>
      <c r="P501" s="189">
        <f>IFERROR(VLOOKUP(C501,PRESTAMOS!$AO$1:$AU$10000,3,0),0)</f>
        <v>0</v>
      </c>
      <c r="Q501" s="190">
        <f>IFERROR(VLOOKUP(C501,PRESTAMOS!$AO$1:$AU$10000,7,0),0)</f>
        <v>0</v>
      </c>
      <c r="R501" s="190">
        <f>IFERROR(VLOOKUP(C501,PRESTAMOS!$AG$1:$AM$10000,4,0),0)</f>
        <v>0</v>
      </c>
      <c r="S501" s="189">
        <f>IFERROR(VLOOKUP(C501,PRESTAMOS!$AW$1:$BC$10000,3,0),0)</f>
        <v>0</v>
      </c>
      <c r="T501" s="189">
        <f>IFERROR(VLOOKUP(C501,PRESTAMOS!$BE$1:$BK$10000,3,0),0)</f>
        <v>0</v>
      </c>
      <c r="U501" s="188">
        <f>IFERROR(VLOOKUP(C501,PRESTAMOS!$BE$1:$BK$10000,7,0),0)</f>
        <v>0</v>
      </c>
      <c r="V501" s="190">
        <f>IFERROR(VLOOKUP(C501,PRESTAMOS!$AW$1:$BC$10000,4,0),0)</f>
        <v>0</v>
      </c>
      <c r="W501" s="189">
        <f>IFERROR(VLOOKUP(C501,PRESTAMOS!$BM$1:$BS$10000,3,0),0)</f>
        <v>0</v>
      </c>
      <c r="X501" s="189">
        <f>IFERROR(VLOOKUP(C501,PRESTAMOS!$BU$1:$CA$10000,3,0),0)</f>
        <v>0</v>
      </c>
      <c r="Y501" s="190">
        <f>IFERROR(VLOOKUP(C501,PRESTAMOS!$BU$1:$CA$10000,7,0),0)</f>
        <v>0</v>
      </c>
      <c r="Z501" s="190">
        <f>IFERROR(VLOOKUP(C501,PRESTAMOS!$BM$1:$BS$10000,4,0),0)</f>
        <v>0</v>
      </c>
      <c r="AA501" s="189">
        <f>IFERROR(VLOOKUP(C501,AHORRO!$P$1:$S$10000,3,0),0)</f>
        <v>0</v>
      </c>
    </row>
    <row r="502" spans="4:27" x14ac:dyDescent="0.2">
      <c r="D502" s="189">
        <f>IFERROR(VLOOKUP(C502,AHORRO!$F$1:$I$10000,3,0),0)</f>
        <v>0</v>
      </c>
      <c r="E502" s="189">
        <f>IFERROR(VLOOKUP(C502,AHORRO!$A$1:$D$10000,3,0),0)</f>
        <v>0</v>
      </c>
      <c r="F502" s="189">
        <f>IFERROR(VLOOKUP(C502,AHORRO!$K$1:$N$10000,3,0),0)</f>
        <v>0</v>
      </c>
      <c r="G502" s="189">
        <f>IFERROR(VLOOKUP($C502,PRESTAMOS!$A$1:$C$10000,3,0),0)</f>
        <v>0</v>
      </c>
      <c r="H502" s="189">
        <f>IFERROR(VLOOKUP(C502,PRESTAMOS!$I$1:$K$10000,3,0),0)</f>
        <v>0</v>
      </c>
      <c r="I502" s="190">
        <f>IFERROR(VLOOKUP(C502,PRESTAMOS!$A$1:$G$10000,7,0),0)</f>
        <v>0</v>
      </c>
      <c r="J502" s="190">
        <f>IFERROR(VLOOKUP(C502,PRESTAMOS!$A$1:$G$10000,4,0),0)</f>
        <v>0</v>
      </c>
      <c r="K502" s="189">
        <f>IFERROR(VLOOKUP(C502,PRESTAMOS!$Q$1:$W$10000,3,0),0)</f>
        <v>0</v>
      </c>
      <c r="L502" s="189">
        <f>IFERROR(VLOOKUP(C502,PRESTAMOS!$Y$1:$AE$10000,3,0),0)</f>
        <v>0</v>
      </c>
      <c r="M502" s="190">
        <f>IFERROR(VLOOKUP(C502,PRESTAMOS!$Y$1:$AE$10000,7,0),0)</f>
        <v>0</v>
      </c>
      <c r="N502" s="190">
        <f>IFERROR(VLOOKUP(C502,PRESTAMOS!$Q$1:$T$10000,4,0),0)</f>
        <v>0</v>
      </c>
      <c r="O502" s="189">
        <f>IFERROR(VLOOKUP(C502,PRESTAMOS!$AG$1:$AM$10000,3,0),0)</f>
        <v>0</v>
      </c>
      <c r="P502" s="189">
        <f>IFERROR(VLOOKUP(C502,PRESTAMOS!$AO$1:$AU$10000,3,0),0)</f>
        <v>0</v>
      </c>
      <c r="Q502" s="190">
        <f>IFERROR(VLOOKUP(C502,PRESTAMOS!$AO$1:$AU$10000,7,0),0)</f>
        <v>0</v>
      </c>
      <c r="R502" s="190">
        <f>IFERROR(VLOOKUP(C502,PRESTAMOS!$AG$1:$AM$10000,4,0),0)</f>
        <v>0</v>
      </c>
      <c r="S502" s="189">
        <f>IFERROR(VLOOKUP(C502,PRESTAMOS!$AW$1:$BC$10000,3,0),0)</f>
        <v>0</v>
      </c>
      <c r="T502" s="189">
        <f>IFERROR(VLOOKUP(C502,PRESTAMOS!$BE$1:$BK$10000,3,0),0)</f>
        <v>0</v>
      </c>
      <c r="U502" s="188">
        <f>IFERROR(VLOOKUP(C502,PRESTAMOS!$BE$1:$BK$10000,7,0),0)</f>
        <v>0</v>
      </c>
      <c r="V502" s="190">
        <f>IFERROR(VLOOKUP(C502,PRESTAMOS!$AW$1:$BC$10000,4,0),0)</f>
        <v>0</v>
      </c>
      <c r="W502" s="189">
        <f>IFERROR(VLOOKUP(C502,PRESTAMOS!$BM$1:$BS$10000,3,0),0)</f>
        <v>0</v>
      </c>
      <c r="X502" s="189">
        <f>IFERROR(VLOOKUP(C502,PRESTAMOS!$BU$1:$CA$10000,3,0),0)</f>
        <v>0</v>
      </c>
      <c r="Y502" s="190">
        <f>IFERROR(VLOOKUP(C502,PRESTAMOS!$BU$1:$CA$10000,7,0),0)</f>
        <v>0</v>
      </c>
      <c r="Z502" s="190">
        <f>IFERROR(VLOOKUP(C502,PRESTAMOS!$BM$1:$BS$10000,4,0),0)</f>
        <v>0</v>
      </c>
      <c r="AA502" s="189">
        <f>IFERROR(VLOOKUP(C502,AHORRO!$P$1:$S$10000,3,0),0)</f>
        <v>0</v>
      </c>
    </row>
    <row r="503" spans="4:27" x14ac:dyDescent="0.2">
      <c r="D503" s="189">
        <f>IFERROR(VLOOKUP(C503,AHORRO!$F$1:$I$10000,3,0),0)</f>
        <v>0</v>
      </c>
      <c r="E503" s="189">
        <f>IFERROR(VLOOKUP(C503,AHORRO!$A$1:$D$10000,3,0),0)</f>
        <v>0</v>
      </c>
      <c r="F503" s="189">
        <f>IFERROR(VLOOKUP(C503,AHORRO!$K$1:$N$10000,3,0),0)</f>
        <v>0</v>
      </c>
      <c r="G503" s="189">
        <f>IFERROR(VLOOKUP($C503,PRESTAMOS!$A$1:$C$10000,3,0),0)</f>
        <v>0</v>
      </c>
      <c r="H503" s="189">
        <f>IFERROR(VLOOKUP(C503,PRESTAMOS!$I$1:$K$10000,3,0),0)</f>
        <v>0</v>
      </c>
      <c r="I503" s="190">
        <f>IFERROR(VLOOKUP(C503,PRESTAMOS!$A$1:$G$10000,7,0),0)</f>
        <v>0</v>
      </c>
      <c r="J503" s="190">
        <f>IFERROR(VLOOKUP(C503,PRESTAMOS!$A$1:$G$10000,4,0),0)</f>
        <v>0</v>
      </c>
      <c r="K503" s="189">
        <f>IFERROR(VLOOKUP(C503,PRESTAMOS!$Q$1:$W$10000,3,0),0)</f>
        <v>0</v>
      </c>
      <c r="L503" s="189">
        <f>IFERROR(VLOOKUP(C503,PRESTAMOS!$Y$1:$AE$10000,3,0),0)</f>
        <v>0</v>
      </c>
      <c r="M503" s="190">
        <f>IFERROR(VLOOKUP(C503,PRESTAMOS!$Y$1:$AE$10000,7,0),0)</f>
        <v>0</v>
      </c>
      <c r="N503" s="190">
        <f>IFERROR(VLOOKUP(C503,PRESTAMOS!$Q$1:$T$10000,4,0),0)</f>
        <v>0</v>
      </c>
      <c r="O503" s="189">
        <f>IFERROR(VLOOKUP(C503,PRESTAMOS!$AG$1:$AM$10000,3,0),0)</f>
        <v>0</v>
      </c>
      <c r="P503" s="189">
        <f>IFERROR(VLOOKUP(C503,PRESTAMOS!$AO$1:$AU$10000,3,0),0)</f>
        <v>0</v>
      </c>
      <c r="Q503" s="190">
        <f>IFERROR(VLOOKUP(C503,PRESTAMOS!$AO$1:$AU$10000,7,0),0)</f>
        <v>0</v>
      </c>
      <c r="R503" s="190">
        <f>IFERROR(VLOOKUP(C503,PRESTAMOS!$AG$1:$AM$10000,4,0),0)</f>
        <v>0</v>
      </c>
      <c r="S503" s="189">
        <f>IFERROR(VLOOKUP(C503,PRESTAMOS!$AW$1:$BC$10000,3,0),0)</f>
        <v>0</v>
      </c>
      <c r="T503" s="189">
        <f>IFERROR(VLOOKUP(C503,PRESTAMOS!$BE$1:$BK$10000,3,0),0)</f>
        <v>0</v>
      </c>
      <c r="U503" s="188">
        <f>IFERROR(VLOOKUP(C503,PRESTAMOS!$BE$1:$BK$10000,7,0),0)</f>
        <v>0</v>
      </c>
      <c r="V503" s="190">
        <f>IFERROR(VLOOKUP(C503,PRESTAMOS!$AW$1:$BC$10000,4,0),0)</f>
        <v>0</v>
      </c>
      <c r="W503" s="189">
        <f>IFERROR(VLOOKUP(C503,PRESTAMOS!$BM$1:$BS$10000,3,0),0)</f>
        <v>0</v>
      </c>
      <c r="X503" s="189">
        <f>IFERROR(VLOOKUP(C503,PRESTAMOS!$BU$1:$CA$10000,3,0),0)</f>
        <v>0</v>
      </c>
      <c r="Y503" s="190">
        <f>IFERROR(VLOOKUP(C503,PRESTAMOS!$BU$1:$CA$10000,7,0),0)</f>
        <v>0</v>
      </c>
      <c r="Z503" s="190">
        <f>IFERROR(VLOOKUP(C503,PRESTAMOS!$BM$1:$BS$10000,4,0),0)</f>
        <v>0</v>
      </c>
      <c r="AA503" s="189">
        <f>IFERROR(VLOOKUP(C503,AHORRO!$P$1:$S$10000,3,0),0)</f>
        <v>0</v>
      </c>
    </row>
    <row r="504" spans="4:27" x14ac:dyDescent="0.2">
      <c r="D504" s="189">
        <f>IFERROR(VLOOKUP(C504,AHORRO!$F$1:$I$10000,3,0),0)</f>
        <v>0</v>
      </c>
      <c r="E504" s="189">
        <f>IFERROR(VLOOKUP(C504,AHORRO!$A$1:$D$10000,3,0),0)</f>
        <v>0</v>
      </c>
      <c r="F504" s="189">
        <f>IFERROR(VLOOKUP(C504,AHORRO!$K$1:$N$10000,3,0),0)</f>
        <v>0</v>
      </c>
      <c r="G504" s="189">
        <f>IFERROR(VLOOKUP($C504,PRESTAMOS!$A$1:$C$10000,3,0),0)</f>
        <v>0</v>
      </c>
      <c r="H504" s="189">
        <f>IFERROR(VLOOKUP(C504,PRESTAMOS!$I$1:$K$10000,3,0),0)</f>
        <v>0</v>
      </c>
      <c r="I504" s="190">
        <f>IFERROR(VLOOKUP(C504,PRESTAMOS!$A$1:$G$10000,7,0),0)</f>
        <v>0</v>
      </c>
      <c r="J504" s="190">
        <f>IFERROR(VLOOKUP(C504,PRESTAMOS!$A$1:$G$10000,4,0),0)</f>
        <v>0</v>
      </c>
      <c r="K504" s="189">
        <f>IFERROR(VLOOKUP(C504,PRESTAMOS!$Q$1:$W$10000,3,0),0)</f>
        <v>0</v>
      </c>
      <c r="L504" s="189">
        <f>IFERROR(VLOOKUP(C504,PRESTAMOS!$Y$1:$AE$10000,3,0),0)</f>
        <v>0</v>
      </c>
      <c r="M504" s="190">
        <f>IFERROR(VLOOKUP(C504,PRESTAMOS!$Y$1:$AE$10000,7,0),0)</f>
        <v>0</v>
      </c>
      <c r="N504" s="190">
        <f>IFERROR(VLOOKUP(C504,PRESTAMOS!$Q$1:$T$10000,4,0),0)</f>
        <v>0</v>
      </c>
      <c r="O504" s="189">
        <f>IFERROR(VLOOKUP(C504,PRESTAMOS!$AG$1:$AM$10000,3,0),0)</f>
        <v>0</v>
      </c>
      <c r="P504" s="189">
        <f>IFERROR(VLOOKUP(C504,PRESTAMOS!$AO$1:$AU$10000,3,0),0)</f>
        <v>0</v>
      </c>
      <c r="Q504" s="190">
        <f>IFERROR(VLOOKUP(C504,PRESTAMOS!$AO$1:$AU$10000,7,0),0)</f>
        <v>0</v>
      </c>
      <c r="R504" s="190">
        <f>IFERROR(VLOOKUP(C504,PRESTAMOS!$AG$1:$AM$10000,4,0),0)</f>
        <v>0</v>
      </c>
      <c r="S504" s="189">
        <f>IFERROR(VLOOKUP(C504,PRESTAMOS!$AW$1:$BC$10000,3,0),0)</f>
        <v>0</v>
      </c>
      <c r="T504" s="189">
        <f>IFERROR(VLOOKUP(C504,PRESTAMOS!$BE$1:$BK$10000,3,0),0)</f>
        <v>0</v>
      </c>
      <c r="U504" s="188">
        <f>IFERROR(VLOOKUP(C504,PRESTAMOS!$BE$1:$BK$10000,7,0),0)</f>
        <v>0</v>
      </c>
      <c r="V504" s="190">
        <f>IFERROR(VLOOKUP(C504,PRESTAMOS!$AW$1:$BC$10000,4,0),0)</f>
        <v>0</v>
      </c>
      <c r="W504" s="189">
        <f>IFERROR(VLOOKUP(C504,PRESTAMOS!$BM$1:$BS$10000,3,0),0)</f>
        <v>0</v>
      </c>
      <c r="X504" s="189">
        <f>IFERROR(VLOOKUP(C504,PRESTAMOS!$BU$1:$CA$10000,3,0),0)</f>
        <v>0</v>
      </c>
      <c r="Y504" s="190">
        <f>IFERROR(VLOOKUP(C504,PRESTAMOS!$BU$1:$CA$10000,7,0),0)</f>
        <v>0</v>
      </c>
      <c r="Z504" s="190">
        <f>IFERROR(VLOOKUP(C504,PRESTAMOS!$BM$1:$BS$10000,4,0),0)</f>
        <v>0</v>
      </c>
      <c r="AA504" s="189">
        <f>IFERROR(VLOOKUP(C504,AHORRO!$P$1:$S$10000,3,0),0)</f>
        <v>0</v>
      </c>
    </row>
    <row r="505" spans="4:27" x14ac:dyDescent="0.2">
      <c r="D505" s="189">
        <f>IFERROR(VLOOKUP(C505,AHORRO!$F$1:$I$10000,3,0),0)</f>
        <v>0</v>
      </c>
      <c r="E505" s="189">
        <f>IFERROR(VLOOKUP(C505,AHORRO!$A$1:$D$10000,3,0),0)</f>
        <v>0</v>
      </c>
      <c r="F505" s="189">
        <f>IFERROR(VLOOKUP(C505,AHORRO!$K$1:$N$10000,3,0),0)</f>
        <v>0</v>
      </c>
      <c r="G505" s="189">
        <f>IFERROR(VLOOKUP($C505,PRESTAMOS!$A$1:$C$10000,3,0),0)</f>
        <v>0</v>
      </c>
      <c r="H505" s="189">
        <f>IFERROR(VLOOKUP(C505,PRESTAMOS!$I$1:$K$10000,3,0),0)</f>
        <v>0</v>
      </c>
      <c r="I505" s="190">
        <f>IFERROR(VLOOKUP(C505,PRESTAMOS!$A$1:$G$10000,7,0),0)</f>
        <v>0</v>
      </c>
      <c r="J505" s="190">
        <f>IFERROR(VLOOKUP(C505,PRESTAMOS!$A$1:$G$10000,4,0),0)</f>
        <v>0</v>
      </c>
      <c r="K505" s="189">
        <f>IFERROR(VLOOKUP(C505,PRESTAMOS!$Q$1:$W$10000,3,0),0)</f>
        <v>0</v>
      </c>
      <c r="L505" s="189">
        <f>IFERROR(VLOOKUP(C505,PRESTAMOS!$Y$1:$AE$10000,3,0),0)</f>
        <v>0</v>
      </c>
      <c r="M505" s="190">
        <f>IFERROR(VLOOKUP(C505,PRESTAMOS!$Y$1:$AE$10000,7,0),0)</f>
        <v>0</v>
      </c>
      <c r="N505" s="190">
        <f>IFERROR(VLOOKUP(C505,PRESTAMOS!$Q$1:$T$10000,4,0),0)</f>
        <v>0</v>
      </c>
      <c r="O505" s="189">
        <f>IFERROR(VLOOKUP(C505,PRESTAMOS!$AG$1:$AM$10000,3,0),0)</f>
        <v>0</v>
      </c>
      <c r="P505" s="189">
        <f>IFERROR(VLOOKUP(C505,PRESTAMOS!$AO$1:$AU$10000,3,0),0)</f>
        <v>0</v>
      </c>
      <c r="Q505" s="190">
        <f>IFERROR(VLOOKUP(C505,PRESTAMOS!$AO$1:$AU$10000,7,0),0)</f>
        <v>0</v>
      </c>
      <c r="R505" s="190">
        <f>IFERROR(VLOOKUP(C505,PRESTAMOS!$AG$1:$AM$10000,4,0),0)</f>
        <v>0</v>
      </c>
      <c r="S505" s="189">
        <f>IFERROR(VLOOKUP(C505,PRESTAMOS!$AW$1:$BC$10000,3,0),0)</f>
        <v>0</v>
      </c>
      <c r="T505" s="189">
        <f>IFERROR(VLOOKUP(C505,PRESTAMOS!$BE$1:$BK$10000,3,0),0)</f>
        <v>0</v>
      </c>
      <c r="U505" s="188">
        <f>IFERROR(VLOOKUP(C505,PRESTAMOS!$BE$1:$BK$10000,7,0),0)</f>
        <v>0</v>
      </c>
      <c r="V505" s="190">
        <f>IFERROR(VLOOKUP(C505,PRESTAMOS!$AW$1:$BC$10000,4,0),0)</f>
        <v>0</v>
      </c>
      <c r="W505" s="189">
        <f>IFERROR(VLOOKUP(C505,PRESTAMOS!$BM$1:$BS$10000,3,0),0)</f>
        <v>0</v>
      </c>
      <c r="X505" s="189">
        <f>IFERROR(VLOOKUP(C505,PRESTAMOS!$BU$1:$CA$10000,3,0),0)</f>
        <v>0</v>
      </c>
      <c r="Y505" s="190">
        <f>IFERROR(VLOOKUP(C505,PRESTAMOS!$BU$1:$CA$10000,7,0),0)</f>
        <v>0</v>
      </c>
      <c r="Z505" s="190">
        <f>IFERROR(VLOOKUP(C505,PRESTAMOS!$BM$1:$BS$10000,4,0),0)</f>
        <v>0</v>
      </c>
      <c r="AA505" s="189">
        <f>IFERROR(VLOOKUP(C505,AHORRO!$P$1:$S$10000,3,0),0)</f>
        <v>0</v>
      </c>
    </row>
    <row r="506" spans="4:27" x14ac:dyDescent="0.2">
      <c r="D506" s="189">
        <f>IFERROR(VLOOKUP(C506,AHORRO!$F$1:$I$10000,3,0),0)</f>
        <v>0</v>
      </c>
      <c r="E506" s="189">
        <f>IFERROR(VLOOKUP(C506,AHORRO!$A$1:$D$10000,3,0),0)</f>
        <v>0</v>
      </c>
      <c r="F506" s="189">
        <f>IFERROR(VLOOKUP(C506,AHORRO!$K$1:$N$10000,3,0),0)</f>
        <v>0</v>
      </c>
      <c r="G506" s="189">
        <f>IFERROR(VLOOKUP($C506,PRESTAMOS!$A$1:$C$10000,3,0),0)</f>
        <v>0</v>
      </c>
      <c r="H506" s="189">
        <f>IFERROR(VLOOKUP(C506,PRESTAMOS!$I$1:$K$10000,3,0),0)</f>
        <v>0</v>
      </c>
      <c r="I506" s="190">
        <f>IFERROR(VLOOKUP(C506,PRESTAMOS!$A$1:$G$10000,7,0),0)</f>
        <v>0</v>
      </c>
      <c r="J506" s="190">
        <f>IFERROR(VLOOKUP(C506,PRESTAMOS!$A$1:$G$10000,4,0),0)</f>
        <v>0</v>
      </c>
      <c r="K506" s="189">
        <f>IFERROR(VLOOKUP(C506,PRESTAMOS!$Q$1:$W$10000,3,0),0)</f>
        <v>0</v>
      </c>
      <c r="L506" s="189">
        <f>IFERROR(VLOOKUP(C506,PRESTAMOS!$Y$1:$AE$10000,3,0),0)</f>
        <v>0</v>
      </c>
      <c r="M506" s="190">
        <f>IFERROR(VLOOKUP(C506,PRESTAMOS!$Y$1:$AE$10000,7,0),0)</f>
        <v>0</v>
      </c>
      <c r="N506" s="190">
        <f>IFERROR(VLOOKUP(C506,PRESTAMOS!$Q$1:$T$10000,4,0),0)</f>
        <v>0</v>
      </c>
      <c r="O506" s="189">
        <f>IFERROR(VLOOKUP(C506,PRESTAMOS!$AG$1:$AM$10000,3,0),0)</f>
        <v>0</v>
      </c>
      <c r="P506" s="189">
        <f>IFERROR(VLOOKUP(C506,PRESTAMOS!$AO$1:$AU$10000,3,0),0)</f>
        <v>0</v>
      </c>
      <c r="Q506" s="190">
        <f>IFERROR(VLOOKUP(C506,PRESTAMOS!$AO$1:$AU$10000,7,0),0)</f>
        <v>0</v>
      </c>
      <c r="R506" s="190">
        <f>IFERROR(VLOOKUP(C506,PRESTAMOS!$AG$1:$AM$10000,4,0),0)</f>
        <v>0</v>
      </c>
      <c r="S506" s="189">
        <f>IFERROR(VLOOKUP(C506,PRESTAMOS!$AW$1:$BC$10000,3,0),0)</f>
        <v>0</v>
      </c>
      <c r="T506" s="189">
        <f>IFERROR(VLOOKUP(C506,PRESTAMOS!$BE$1:$BK$10000,3,0),0)</f>
        <v>0</v>
      </c>
      <c r="U506" s="188">
        <f>IFERROR(VLOOKUP(C506,PRESTAMOS!$BE$1:$BK$10000,7,0),0)</f>
        <v>0</v>
      </c>
      <c r="V506" s="190">
        <f>IFERROR(VLOOKUP(C506,PRESTAMOS!$AW$1:$BC$10000,4,0),0)</f>
        <v>0</v>
      </c>
      <c r="W506" s="189">
        <f>IFERROR(VLOOKUP(C506,PRESTAMOS!$BM$1:$BS$10000,3,0),0)</f>
        <v>0</v>
      </c>
      <c r="X506" s="189">
        <f>IFERROR(VLOOKUP(C506,PRESTAMOS!$BU$1:$CA$10000,3,0),0)</f>
        <v>0</v>
      </c>
      <c r="Y506" s="190">
        <f>IFERROR(VLOOKUP(C506,PRESTAMOS!$BU$1:$CA$10000,7,0),0)</f>
        <v>0</v>
      </c>
      <c r="Z506" s="190">
        <f>IFERROR(VLOOKUP(C506,PRESTAMOS!$BM$1:$BS$10000,4,0),0)</f>
        <v>0</v>
      </c>
      <c r="AA506" s="189">
        <f>IFERROR(VLOOKUP(C506,AHORRO!$P$1:$S$10000,3,0),0)</f>
        <v>0</v>
      </c>
    </row>
    <row r="507" spans="4:27" x14ac:dyDescent="0.2">
      <c r="D507" s="189">
        <f>IFERROR(VLOOKUP(C507,AHORRO!$F$1:$I$10000,3,0),0)</f>
        <v>0</v>
      </c>
      <c r="E507" s="189">
        <f>IFERROR(VLOOKUP(C507,AHORRO!$A$1:$D$10000,3,0),0)</f>
        <v>0</v>
      </c>
      <c r="F507" s="189">
        <f>IFERROR(VLOOKUP(C507,AHORRO!$K$1:$N$10000,3,0),0)</f>
        <v>0</v>
      </c>
      <c r="G507" s="189">
        <f>IFERROR(VLOOKUP($C507,PRESTAMOS!$A$1:$C$10000,3,0),0)</f>
        <v>0</v>
      </c>
      <c r="H507" s="189">
        <f>IFERROR(VLOOKUP(C507,PRESTAMOS!$I$1:$K$10000,3,0),0)</f>
        <v>0</v>
      </c>
      <c r="I507" s="190">
        <f>IFERROR(VLOOKUP(C507,PRESTAMOS!$A$1:$G$10000,7,0),0)</f>
        <v>0</v>
      </c>
      <c r="J507" s="190">
        <f>IFERROR(VLOOKUP(C507,PRESTAMOS!$A$1:$G$10000,4,0),0)</f>
        <v>0</v>
      </c>
      <c r="K507" s="189">
        <f>IFERROR(VLOOKUP(C507,PRESTAMOS!$Q$1:$W$10000,3,0),0)</f>
        <v>0</v>
      </c>
      <c r="L507" s="189">
        <f>IFERROR(VLOOKUP(C507,PRESTAMOS!$Y$1:$AE$10000,3,0),0)</f>
        <v>0</v>
      </c>
      <c r="M507" s="190">
        <f>IFERROR(VLOOKUP(C507,PRESTAMOS!$Y$1:$AE$10000,7,0),0)</f>
        <v>0</v>
      </c>
      <c r="N507" s="190">
        <f>IFERROR(VLOOKUP(C507,PRESTAMOS!$Q$1:$T$10000,4,0),0)</f>
        <v>0</v>
      </c>
      <c r="O507" s="189">
        <f>IFERROR(VLOOKUP(C507,PRESTAMOS!$AG$1:$AM$10000,3,0),0)</f>
        <v>0</v>
      </c>
      <c r="P507" s="189">
        <f>IFERROR(VLOOKUP(C507,PRESTAMOS!$AO$1:$AU$10000,3,0),0)</f>
        <v>0</v>
      </c>
      <c r="Q507" s="190">
        <f>IFERROR(VLOOKUP(C507,PRESTAMOS!$AO$1:$AU$10000,7,0),0)</f>
        <v>0</v>
      </c>
      <c r="R507" s="190">
        <f>IFERROR(VLOOKUP(C507,PRESTAMOS!$AG$1:$AM$10000,4,0),0)</f>
        <v>0</v>
      </c>
      <c r="S507" s="189">
        <f>IFERROR(VLOOKUP(C507,PRESTAMOS!$AW$1:$BC$10000,3,0),0)</f>
        <v>0</v>
      </c>
      <c r="T507" s="189">
        <f>IFERROR(VLOOKUP(C507,PRESTAMOS!$BE$1:$BK$10000,3,0),0)</f>
        <v>0</v>
      </c>
      <c r="U507" s="188">
        <f>IFERROR(VLOOKUP(C507,PRESTAMOS!$BE$1:$BK$10000,7,0),0)</f>
        <v>0</v>
      </c>
      <c r="V507" s="190">
        <f>IFERROR(VLOOKUP(C507,PRESTAMOS!$AW$1:$BC$10000,4,0),0)</f>
        <v>0</v>
      </c>
      <c r="W507" s="189">
        <f>IFERROR(VLOOKUP(C507,PRESTAMOS!$BM$1:$BS$10000,3,0),0)</f>
        <v>0</v>
      </c>
      <c r="X507" s="189">
        <f>IFERROR(VLOOKUP(C507,PRESTAMOS!$BU$1:$CA$10000,3,0),0)</f>
        <v>0</v>
      </c>
      <c r="Y507" s="190">
        <f>IFERROR(VLOOKUP(C507,PRESTAMOS!$BU$1:$CA$10000,7,0),0)</f>
        <v>0</v>
      </c>
      <c r="Z507" s="190">
        <f>IFERROR(VLOOKUP(C507,PRESTAMOS!$BM$1:$BS$10000,4,0),0)</f>
        <v>0</v>
      </c>
      <c r="AA507" s="189">
        <f>IFERROR(VLOOKUP(C507,AHORRO!$P$1:$S$10000,3,0),0)</f>
        <v>0</v>
      </c>
    </row>
    <row r="508" spans="4:27" x14ac:dyDescent="0.2">
      <c r="D508" s="189">
        <f>IFERROR(VLOOKUP(C508,AHORRO!$F$1:$I$10000,3,0),0)</f>
        <v>0</v>
      </c>
      <c r="E508" s="189">
        <f>IFERROR(VLOOKUP(C508,AHORRO!$A$1:$D$10000,3,0),0)</f>
        <v>0</v>
      </c>
      <c r="F508" s="189">
        <f>IFERROR(VLOOKUP(C508,AHORRO!$K$1:$N$10000,3,0),0)</f>
        <v>0</v>
      </c>
      <c r="G508" s="189">
        <f>IFERROR(VLOOKUP($C508,PRESTAMOS!$A$1:$C$10000,3,0),0)</f>
        <v>0</v>
      </c>
      <c r="H508" s="189">
        <f>IFERROR(VLOOKUP(C508,PRESTAMOS!$I$1:$K$10000,3,0),0)</f>
        <v>0</v>
      </c>
      <c r="I508" s="190">
        <f>IFERROR(VLOOKUP(C508,PRESTAMOS!$A$1:$G$10000,7,0),0)</f>
        <v>0</v>
      </c>
      <c r="J508" s="190">
        <f>IFERROR(VLOOKUP(C508,PRESTAMOS!$A$1:$G$10000,4,0),0)</f>
        <v>0</v>
      </c>
      <c r="K508" s="189">
        <f>IFERROR(VLOOKUP(C508,PRESTAMOS!$Q$1:$W$10000,3,0),0)</f>
        <v>0</v>
      </c>
      <c r="L508" s="189">
        <f>IFERROR(VLOOKUP(C508,PRESTAMOS!$Y$1:$AE$10000,3,0),0)</f>
        <v>0</v>
      </c>
      <c r="M508" s="190">
        <f>IFERROR(VLOOKUP(C508,PRESTAMOS!$Y$1:$AE$10000,7,0),0)</f>
        <v>0</v>
      </c>
      <c r="N508" s="190">
        <f>IFERROR(VLOOKUP(C508,PRESTAMOS!$Q$1:$T$10000,4,0),0)</f>
        <v>0</v>
      </c>
      <c r="O508" s="189">
        <f>IFERROR(VLOOKUP(C508,PRESTAMOS!$AG$1:$AM$10000,3,0),0)</f>
        <v>0</v>
      </c>
      <c r="P508" s="189">
        <f>IFERROR(VLOOKUP(C508,PRESTAMOS!$AO$1:$AU$10000,3,0),0)</f>
        <v>0</v>
      </c>
      <c r="Q508" s="190">
        <f>IFERROR(VLOOKUP(C508,PRESTAMOS!$AO$1:$AU$10000,7,0),0)</f>
        <v>0</v>
      </c>
      <c r="R508" s="190">
        <f>IFERROR(VLOOKUP(C508,PRESTAMOS!$AG$1:$AM$10000,4,0),0)</f>
        <v>0</v>
      </c>
      <c r="S508" s="189">
        <f>IFERROR(VLOOKUP(C508,PRESTAMOS!$AW$1:$BC$10000,3,0),0)</f>
        <v>0</v>
      </c>
      <c r="T508" s="189">
        <f>IFERROR(VLOOKUP(C508,PRESTAMOS!$BE$1:$BK$10000,3,0),0)</f>
        <v>0</v>
      </c>
      <c r="U508" s="188">
        <f>IFERROR(VLOOKUP(C508,PRESTAMOS!$BE$1:$BK$10000,7,0),0)</f>
        <v>0</v>
      </c>
      <c r="V508" s="190">
        <f>IFERROR(VLOOKUP(C508,PRESTAMOS!$AW$1:$BC$10000,4,0),0)</f>
        <v>0</v>
      </c>
      <c r="W508" s="189">
        <f>IFERROR(VLOOKUP(C508,PRESTAMOS!$BM$1:$BS$10000,3,0),0)</f>
        <v>0</v>
      </c>
      <c r="X508" s="189">
        <f>IFERROR(VLOOKUP(C508,PRESTAMOS!$BU$1:$CA$10000,3,0),0)</f>
        <v>0</v>
      </c>
      <c r="Y508" s="190">
        <f>IFERROR(VLOOKUP(C508,PRESTAMOS!$BU$1:$CA$10000,7,0),0)</f>
        <v>0</v>
      </c>
      <c r="Z508" s="190">
        <f>IFERROR(VLOOKUP(C508,PRESTAMOS!$BM$1:$BS$10000,4,0),0)</f>
        <v>0</v>
      </c>
      <c r="AA508" s="189">
        <f>IFERROR(VLOOKUP(C508,AHORRO!$P$1:$S$10000,3,0),0)</f>
        <v>0</v>
      </c>
    </row>
    <row r="509" spans="4:27" x14ac:dyDescent="0.2">
      <c r="D509" s="189">
        <f>IFERROR(VLOOKUP(C509,AHORRO!$F$1:$I$10000,3,0),0)</f>
        <v>0</v>
      </c>
      <c r="E509" s="189">
        <f>IFERROR(VLOOKUP(C509,AHORRO!$A$1:$D$10000,3,0),0)</f>
        <v>0</v>
      </c>
      <c r="F509" s="189">
        <f>IFERROR(VLOOKUP(C509,AHORRO!$K$1:$N$10000,3,0),0)</f>
        <v>0</v>
      </c>
      <c r="G509" s="189">
        <f>IFERROR(VLOOKUP($C509,PRESTAMOS!$A$1:$C$10000,3,0),0)</f>
        <v>0</v>
      </c>
      <c r="H509" s="189">
        <f>IFERROR(VLOOKUP(C509,PRESTAMOS!$I$1:$K$10000,3,0),0)</f>
        <v>0</v>
      </c>
      <c r="I509" s="190">
        <f>IFERROR(VLOOKUP(C509,PRESTAMOS!$A$1:$G$10000,7,0),0)</f>
        <v>0</v>
      </c>
      <c r="J509" s="190">
        <f>IFERROR(VLOOKUP(C509,PRESTAMOS!$A$1:$G$10000,4,0),0)</f>
        <v>0</v>
      </c>
      <c r="K509" s="189">
        <f>IFERROR(VLOOKUP(C509,PRESTAMOS!$Q$1:$W$10000,3,0),0)</f>
        <v>0</v>
      </c>
      <c r="L509" s="189">
        <f>IFERROR(VLOOKUP(C509,PRESTAMOS!$Y$1:$AE$10000,3,0),0)</f>
        <v>0</v>
      </c>
      <c r="M509" s="190">
        <f>IFERROR(VLOOKUP(C509,PRESTAMOS!$Y$1:$AE$10000,7,0),0)</f>
        <v>0</v>
      </c>
      <c r="N509" s="190">
        <f>IFERROR(VLOOKUP(C509,PRESTAMOS!$Q$1:$T$10000,4,0),0)</f>
        <v>0</v>
      </c>
      <c r="O509" s="189">
        <f>IFERROR(VLOOKUP(C509,PRESTAMOS!$AG$1:$AM$10000,3,0),0)</f>
        <v>0</v>
      </c>
      <c r="P509" s="189">
        <f>IFERROR(VLOOKUP(C509,PRESTAMOS!$AO$1:$AU$10000,3,0),0)</f>
        <v>0</v>
      </c>
      <c r="Q509" s="190">
        <f>IFERROR(VLOOKUP(C509,PRESTAMOS!$AO$1:$AU$10000,7,0),0)</f>
        <v>0</v>
      </c>
      <c r="R509" s="190">
        <f>IFERROR(VLOOKUP(C509,PRESTAMOS!$AG$1:$AM$10000,4,0),0)</f>
        <v>0</v>
      </c>
      <c r="S509" s="189">
        <f>IFERROR(VLOOKUP(C509,PRESTAMOS!$AW$1:$BC$10000,3,0),0)</f>
        <v>0</v>
      </c>
      <c r="T509" s="189">
        <f>IFERROR(VLOOKUP(C509,PRESTAMOS!$BE$1:$BK$10000,3,0),0)</f>
        <v>0</v>
      </c>
      <c r="U509" s="188">
        <f>IFERROR(VLOOKUP(C509,PRESTAMOS!$BE$1:$BK$10000,7,0),0)</f>
        <v>0</v>
      </c>
      <c r="V509" s="190">
        <f>IFERROR(VLOOKUP(C509,PRESTAMOS!$AW$1:$BC$10000,4,0),0)</f>
        <v>0</v>
      </c>
      <c r="W509" s="189">
        <f>IFERROR(VLOOKUP(C509,PRESTAMOS!$BM$1:$BS$10000,3,0),0)</f>
        <v>0</v>
      </c>
      <c r="X509" s="189">
        <f>IFERROR(VLOOKUP(C509,PRESTAMOS!$BU$1:$CA$10000,3,0),0)</f>
        <v>0</v>
      </c>
      <c r="Y509" s="190">
        <f>IFERROR(VLOOKUP(C509,PRESTAMOS!$BU$1:$CA$10000,7,0),0)</f>
        <v>0</v>
      </c>
      <c r="Z509" s="190">
        <f>IFERROR(VLOOKUP(C509,PRESTAMOS!$BM$1:$BS$10000,4,0),0)</f>
        <v>0</v>
      </c>
      <c r="AA509" s="189">
        <f>IFERROR(VLOOKUP(C509,AHORRO!$P$1:$S$10000,3,0),0)</f>
        <v>0</v>
      </c>
    </row>
    <row r="510" spans="4:27" x14ac:dyDescent="0.2">
      <c r="D510" s="189">
        <f>IFERROR(VLOOKUP(C510,AHORRO!$F$1:$I$10000,3,0),0)</f>
        <v>0</v>
      </c>
      <c r="E510" s="189">
        <f>IFERROR(VLOOKUP(C510,AHORRO!$A$1:$D$10000,3,0),0)</f>
        <v>0</v>
      </c>
      <c r="F510" s="189">
        <f>IFERROR(VLOOKUP(C510,AHORRO!$K$1:$N$10000,3,0),0)</f>
        <v>0</v>
      </c>
      <c r="G510" s="189">
        <f>IFERROR(VLOOKUP($C510,PRESTAMOS!$A$1:$C$10000,3,0),0)</f>
        <v>0</v>
      </c>
      <c r="H510" s="189">
        <f>IFERROR(VLOOKUP(C510,PRESTAMOS!$I$1:$K$10000,3,0),0)</f>
        <v>0</v>
      </c>
      <c r="I510" s="190">
        <f>IFERROR(VLOOKUP(C510,PRESTAMOS!$A$1:$G$10000,7,0),0)</f>
        <v>0</v>
      </c>
      <c r="J510" s="190">
        <f>IFERROR(VLOOKUP(C510,PRESTAMOS!$A$1:$G$10000,4,0),0)</f>
        <v>0</v>
      </c>
      <c r="K510" s="189">
        <f>IFERROR(VLOOKUP(C510,PRESTAMOS!$Q$1:$W$10000,3,0),0)</f>
        <v>0</v>
      </c>
      <c r="L510" s="189">
        <f>IFERROR(VLOOKUP(C510,PRESTAMOS!$Y$1:$AE$10000,3,0),0)</f>
        <v>0</v>
      </c>
      <c r="M510" s="190">
        <f>IFERROR(VLOOKUP(C510,PRESTAMOS!$Y$1:$AE$10000,7,0),0)</f>
        <v>0</v>
      </c>
      <c r="N510" s="190">
        <f>IFERROR(VLOOKUP(C510,PRESTAMOS!$Q$1:$T$10000,4,0),0)</f>
        <v>0</v>
      </c>
      <c r="O510" s="189">
        <f>IFERROR(VLOOKUP(C510,PRESTAMOS!$AG$1:$AM$10000,3,0),0)</f>
        <v>0</v>
      </c>
      <c r="P510" s="189">
        <f>IFERROR(VLOOKUP(C510,PRESTAMOS!$AO$1:$AU$10000,3,0),0)</f>
        <v>0</v>
      </c>
      <c r="Q510" s="190">
        <f>IFERROR(VLOOKUP(C510,PRESTAMOS!$AO$1:$AU$10000,7,0),0)</f>
        <v>0</v>
      </c>
      <c r="R510" s="190">
        <f>IFERROR(VLOOKUP(C510,PRESTAMOS!$AG$1:$AM$10000,4,0),0)</f>
        <v>0</v>
      </c>
      <c r="S510" s="189">
        <f>IFERROR(VLOOKUP(C510,PRESTAMOS!$AW$1:$BC$10000,3,0),0)</f>
        <v>0</v>
      </c>
      <c r="T510" s="189">
        <f>IFERROR(VLOOKUP(C510,PRESTAMOS!$BE$1:$BK$10000,3,0),0)</f>
        <v>0</v>
      </c>
      <c r="U510" s="188">
        <f>IFERROR(VLOOKUP(C510,PRESTAMOS!$BE$1:$BK$10000,7,0),0)</f>
        <v>0</v>
      </c>
      <c r="V510" s="190">
        <f>IFERROR(VLOOKUP(C510,PRESTAMOS!$AW$1:$BC$10000,4,0),0)</f>
        <v>0</v>
      </c>
      <c r="W510" s="189">
        <f>IFERROR(VLOOKUP(C510,PRESTAMOS!$BM$1:$BS$10000,3,0),0)</f>
        <v>0</v>
      </c>
      <c r="X510" s="189">
        <f>IFERROR(VLOOKUP(C510,PRESTAMOS!$BU$1:$CA$10000,3,0),0)</f>
        <v>0</v>
      </c>
      <c r="Y510" s="190">
        <f>IFERROR(VLOOKUP(C510,PRESTAMOS!$BU$1:$CA$10000,7,0),0)</f>
        <v>0</v>
      </c>
      <c r="Z510" s="190">
        <f>IFERROR(VLOOKUP(C510,PRESTAMOS!$BM$1:$BS$10000,4,0),0)</f>
        <v>0</v>
      </c>
      <c r="AA510" s="189">
        <f>IFERROR(VLOOKUP(C510,AHORRO!$P$1:$S$10000,3,0),0)</f>
        <v>0</v>
      </c>
    </row>
    <row r="511" spans="4:27" x14ac:dyDescent="0.2">
      <c r="D511" s="189">
        <f>IFERROR(VLOOKUP(C511,AHORRO!$F$1:$I$10000,3,0),0)</f>
        <v>0</v>
      </c>
      <c r="E511" s="189">
        <f>IFERROR(VLOOKUP(C511,AHORRO!$A$1:$D$10000,3,0),0)</f>
        <v>0</v>
      </c>
      <c r="F511" s="189">
        <f>IFERROR(VLOOKUP(C511,AHORRO!$K$1:$N$10000,3,0),0)</f>
        <v>0</v>
      </c>
      <c r="G511" s="189">
        <f>IFERROR(VLOOKUP($C511,PRESTAMOS!$A$1:$C$10000,3,0),0)</f>
        <v>0</v>
      </c>
      <c r="H511" s="189">
        <f>IFERROR(VLOOKUP(C511,PRESTAMOS!$I$1:$K$10000,3,0),0)</f>
        <v>0</v>
      </c>
      <c r="I511" s="190">
        <f>IFERROR(VLOOKUP(C511,PRESTAMOS!$A$1:$G$10000,7,0),0)</f>
        <v>0</v>
      </c>
      <c r="J511" s="190">
        <f>IFERROR(VLOOKUP(C511,PRESTAMOS!$A$1:$G$10000,4,0),0)</f>
        <v>0</v>
      </c>
      <c r="K511" s="189">
        <f>IFERROR(VLOOKUP(C511,PRESTAMOS!$Q$1:$W$10000,3,0),0)</f>
        <v>0</v>
      </c>
      <c r="L511" s="189">
        <f>IFERROR(VLOOKUP(C511,PRESTAMOS!$Y$1:$AE$10000,3,0),0)</f>
        <v>0</v>
      </c>
      <c r="M511" s="190">
        <f>IFERROR(VLOOKUP(C511,PRESTAMOS!$Y$1:$AE$10000,7,0),0)</f>
        <v>0</v>
      </c>
      <c r="N511" s="190">
        <f>IFERROR(VLOOKUP(C511,PRESTAMOS!$Q$1:$T$10000,4,0),0)</f>
        <v>0</v>
      </c>
      <c r="O511" s="189">
        <f>IFERROR(VLOOKUP(C511,PRESTAMOS!$AG$1:$AM$10000,3,0),0)</f>
        <v>0</v>
      </c>
      <c r="P511" s="189">
        <f>IFERROR(VLOOKUP(C511,PRESTAMOS!$AO$1:$AU$10000,3,0),0)</f>
        <v>0</v>
      </c>
      <c r="Q511" s="190">
        <f>IFERROR(VLOOKUP(C511,PRESTAMOS!$AO$1:$AU$10000,7,0),0)</f>
        <v>0</v>
      </c>
      <c r="R511" s="190">
        <f>IFERROR(VLOOKUP(C511,PRESTAMOS!$AG$1:$AM$10000,4,0),0)</f>
        <v>0</v>
      </c>
      <c r="S511" s="189">
        <f>IFERROR(VLOOKUP(C511,PRESTAMOS!$AW$1:$BC$10000,3,0),0)</f>
        <v>0</v>
      </c>
      <c r="T511" s="189">
        <f>IFERROR(VLOOKUP(C511,PRESTAMOS!$BE$1:$BK$10000,3,0),0)</f>
        <v>0</v>
      </c>
      <c r="U511" s="188">
        <f>IFERROR(VLOOKUP(C511,PRESTAMOS!$BE$1:$BK$10000,7,0),0)</f>
        <v>0</v>
      </c>
      <c r="V511" s="190">
        <f>IFERROR(VLOOKUP(C511,PRESTAMOS!$AW$1:$BC$10000,4,0),0)</f>
        <v>0</v>
      </c>
      <c r="W511" s="189">
        <f>IFERROR(VLOOKUP(C511,PRESTAMOS!$BM$1:$BS$10000,3,0),0)</f>
        <v>0</v>
      </c>
      <c r="X511" s="189">
        <f>IFERROR(VLOOKUP(C511,PRESTAMOS!$BU$1:$CA$10000,3,0),0)</f>
        <v>0</v>
      </c>
      <c r="Y511" s="190">
        <f>IFERROR(VLOOKUP(C511,PRESTAMOS!$BU$1:$CA$10000,7,0),0)</f>
        <v>0</v>
      </c>
      <c r="Z511" s="190">
        <f>IFERROR(VLOOKUP(C511,PRESTAMOS!$BM$1:$BS$10000,4,0),0)</f>
        <v>0</v>
      </c>
      <c r="AA511" s="189">
        <f>IFERROR(VLOOKUP(C511,AHORRO!$P$1:$S$10000,3,0),0)</f>
        <v>0</v>
      </c>
    </row>
    <row r="512" spans="4:27" x14ac:dyDescent="0.2">
      <c r="D512" s="189">
        <f>IFERROR(VLOOKUP(C512,AHORRO!$F$1:$I$10000,3,0),0)</f>
        <v>0</v>
      </c>
      <c r="E512" s="189">
        <f>IFERROR(VLOOKUP(C512,AHORRO!$A$1:$D$10000,3,0),0)</f>
        <v>0</v>
      </c>
      <c r="F512" s="189">
        <f>IFERROR(VLOOKUP(C512,AHORRO!$K$1:$N$10000,3,0),0)</f>
        <v>0</v>
      </c>
      <c r="G512" s="189">
        <f>IFERROR(VLOOKUP($C512,PRESTAMOS!$A$1:$C$10000,3,0),0)</f>
        <v>0</v>
      </c>
      <c r="H512" s="189">
        <f>IFERROR(VLOOKUP(C512,PRESTAMOS!$I$1:$K$10000,3,0),0)</f>
        <v>0</v>
      </c>
      <c r="I512" s="190">
        <f>IFERROR(VLOOKUP(C512,PRESTAMOS!$A$1:$G$10000,7,0),0)</f>
        <v>0</v>
      </c>
      <c r="J512" s="190">
        <f>IFERROR(VLOOKUP(C512,PRESTAMOS!$A$1:$G$10000,4,0),0)</f>
        <v>0</v>
      </c>
      <c r="K512" s="189">
        <f>IFERROR(VLOOKUP(C512,PRESTAMOS!$Q$1:$W$10000,3,0),0)</f>
        <v>0</v>
      </c>
      <c r="L512" s="189">
        <f>IFERROR(VLOOKUP(C512,PRESTAMOS!$Y$1:$AE$10000,3,0),0)</f>
        <v>0</v>
      </c>
      <c r="M512" s="190">
        <f>IFERROR(VLOOKUP(C512,PRESTAMOS!$Y$1:$AE$10000,7,0),0)</f>
        <v>0</v>
      </c>
      <c r="N512" s="190">
        <f>IFERROR(VLOOKUP(C512,PRESTAMOS!$Q$1:$T$10000,4,0),0)</f>
        <v>0</v>
      </c>
      <c r="O512" s="189">
        <f>IFERROR(VLOOKUP(C512,PRESTAMOS!$AG$1:$AM$10000,3,0),0)</f>
        <v>0</v>
      </c>
      <c r="P512" s="189">
        <f>IFERROR(VLOOKUP(C512,PRESTAMOS!$AO$1:$AU$10000,3,0),0)</f>
        <v>0</v>
      </c>
      <c r="Q512" s="190">
        <f>IFERROR(VLOOKUP(C512,PRESTAMOS!$AO$1:$AU$10000,7,0),0)</f>
        <v>0</v>
      </c>
      <c r="R512" s="190">
        <f>IFERROR(VLOOKUP(C512,PRESTAMOS!$AG$1:$AM$10000,4,0),0)</f>
        <v>0</v>
      </c>
      <c r="S512" s="189">
        <f>IFERROR(VLOOKUP(C512,PRESTAMOS!$AW$1:$BC$10000,3,0),0)</f>
        <v>0</v>
      </c>
      <c r="T512" s="189">
        <f>IFERROR(VLOOKUP(C512,PRESTAMOS!$BE$1:$BK$10000,3,0),0)</f>
        <v>0</v>
      </c>
      <c r="U512" s="188">
        <f>IFERROR(VLOOKUP(C512,PRESTAMOS!$BE$1:$BK$10000,7,0),0)</f>
        <v>0</v>
      </c>
      <c r="V512" s="190">
        <f>IFERROR(VLOOKUP(C512,PRESTAMOS!$AW$1:$BC$10000,4,0),0)</f>
        <v>0</v>
      </c>
      <c r="W512" s="189">
        <f>IFERROR(VLOOKUP(C512,PRESTAMOS!$BM$1:$BS$10000,3,0),0)</f>
        <v>0</v>
      </c>
      <c r="X512" s="189">
        <f>IFERROR(VLOOKUP(C512,PRESTAMOS!$BU$1:$CA$10000,3,0),0)</f>
        <v>0</v>
      </c>
      <c r="Y512" s="190">
        <f>IFERROR(VLOOKUP(C512,PRESTAMOS!$BU$1:$CA$10000,7,0),0)</f>
        <v>0</v>
      </c>
      <c r="Z512" s="190">
        <f>IFERROR(VLOOKUP(C512,PRESTAMOS!$BM$1:$BS$10000,4,0),0)</f>
        <v>0</v>
      </c>
      <c r="AA512" s="189">
        <f>IFERROR(VLOOKUP(C512,AHORRO!$P$1:$S$10000,3,0),0)</f>
        <v>0</v>
      </c>
    </row>
    <row r="513" spans="4:27" x14ac:dyDescent="0.2">
      <c r="D513" s="189">
        <f>IFERROR(VLOOKUP(C513,AHORRO!$F$1:$I$10000,3,0),0)</f>
        <v>0</v>
      </c>
      <c r="E513" s="189">
        <f>IFERROR(VLOOKUP(C513,AHORRO!$A$1:$D$10000,3,0),0)</f>
        <v>0</v>
      </c>
      <c r="F513" s="189">
        <f>IFERROR(VLOOKUP(C513,AHORRO!$K$1:$N$10000,3,0),0)</f>
        <v>0</v>
      </c>
      <c r="G513" s="189">
        <f>IFERROR(VLOOKUP($C513,PRESTAMOS!$A$1:$C$10000,3,0),0)</f>
        <v>0</v>
      </c>
      <c r="H513" s="189">
        <f>IFERROR(VLOOKUP(C513,PRESTAMOS!$I$1:$K$10000,3,0),0)</f>
        <v>0</v>
      </c>
      <c r="I513" s="190">
        <f>IFERROR(VLOOKUP(C513,PRESTAMOS!$A$1:$G$10000,7,0),0)</f>
        <v>0</v>
      </c>
      <c r="J513" s="190">
        <f>IFERROR(VLOOKUP(C513,PRESTAMOS!$A$1:$G$10000,4,0),0)</f>
        <v>0</v>
      </c>
      <c r="K513" s="189">
        <f>IFERROR(VLOOKUP(C513,PRESTAMOS!$Q$1:$W$10000,3,0),0)</f>
        <v>0</v>
      </c>
      <c r="L513" s="189">
        <f>IFERROR(VLOOKUP(C513,PRESTAMOS!$Y$1:$AE$10000,3,0),0)</f>
        <v>0</v>
      </c>
      <c r="M513" s="190">
        <f>IFERROR(VLOOKUP(C513,PRESTAMOS!$Y$1:$AE$10000,7,0),0)</f>
        <v>0</v>
      </c>
      <c r="N513" s="190">
        <f>IFERROR(VLOOKUP(C513,PRESTAMOS!$Q$1:$T$10000,4,0),0)</f>
        <v>0</v>
      </c>
      <c r="O513" s="189">
        <f>IFERROR(VLOOKUP(C513,PRESTAMOS!$AG$1:$AM$10000,3,0),0)</f>
        <v>0</v>
      </c>
      <c r="P513" s="189">
        <f>IFERROR(VLOOKUP(C513,PRESTAMOS!$AO$1:$AU$10000,3,0),0)</f>
        <v>0</v>
      </c>
      <c r="Q513" s="190">
        <f>IFERROR(VLOOKUP(C513,PRESTAMOS!$AO$1:$AU$10000,7,0),0)</f>
        <v>0</v>
      </c>
      <c r="R513" s="190">
        <f>IFERROR(VLOOKUP(C513,PRESTAMOS!$AG$1:$AM$10000,4,0),0)</f>
        <v>0</v>
      </c>
      <c r="S513" s="189">
        <f>IFERROR(VLOOKUP(C513,PRESTAMOS!$AW$1:$BC$10000,3,0),0)</f>
        <v>0</v>
      </c>
      <c r="T513" s="189">
        <f>IFERROR(VLOOKUP(C513,PRESTAMOS!$BE$1:$BK$10000,3,0),0)</f>
        <v>0</v>
      </c>
      <c r="U513" s="188">
        <f>IFERROR(VLOOKUP(C513,PRESTAMOS!$BE$1:$BK$10000,7,0),0)</f>
        <v>0</v>
      </c>
      <c r="V513" s="190">
        <f>IFERROR(VLOOKUP(C513,PRESTAMOS!$AW$1:$BC$10000,4,0),0)</f>
        <v>0</v>
      </c>
      <c r="W513" s="189">
        <f>IFERROR(VLOOKUP(C513,PRESTAMOS!$BM$1:$BS$10000,3,0),0)</f>
        <v>0</v>
      </c>
      <c r="X513" s="189">
        <f>IFERROR(VLOOKUP(C513,PRESTAMOS!$BU$1:$CA$10000,3,0),0)</f>
        <v>0</v>
      </c>
      <c r="Y513" s="190">
        <f>IFERROR(VLOOKUP(C513,PRESTAMOS!$BU$1:$CA$10000,7,0),0)</f>
        <v>0</v>
      </c>
      <c r="Z513" s="190">
        <f>IFERROR(VLOOKUP(C513,PRESTAMOS!$BM$1:$BS$10000,4,0),0)</f>
        <v>0</v>
      </c>
      <c r="AA513" s="189">
        <f>IFERROR(VLOOKUP(C513,AHORRO!$P$1:$S$10000,3,0),0)</f>
        <v>0</v>
      </c>
    </row>
    <row r="514" spans="4:27" x14ac:dyDescent="0.2">
      <c r="D514" s="189">
        <f>IFERROR(VLOOKUP(C514,AHORRO!$F$1:$I$10000,3,0),0)</f>
        <v>0</v>
      </c>
      <c r="E514" s="189">
        <f>IFERROR(VLOOKUP(C514,AHORRO!$A$1:$D$10000,3,0),0)</f>
        <v>0</v>
      </c>
      <c r="F514" s="189">
        <f>IFERROR(VLOOKUP(C514,AHORRO!$K$1:$N$10000,3,0),0)</f>
        <v>0</v>
      </c>
      <c r="G514" s="189">
        <f>IFERROR(VLOOKUP($C514,PRESTAMOS!$A$1:$C$10000,3,0),0)</f>
        <v>0</v>
      </c>
      <c r="H514" s="189">
        <f>IFERROR(VLOOKUP(C514,PRESTAMOS!$I$1:$K$10000,3,0),0)</f>
        <v>0</v>
      </c>
      <c r="I514" s="190">
        <f>IFERROR(VLOOKUP(C514,PRESTAMOS!$A$1:$G$10000,7,0),0)</f>
        <v>0</v>
      </c>
      <c r="J514" s="190">
        <f>IFERROR(VLOOKUP(C514,PRESTAMOS!$A$1:$G$10000,4,0),0)</f>
        <v>0</v>
      </c>
      <c r="K514" s="189">
        <f>IFERROR(VLOOKUP(C514,PRESTAMOS!$Q$1:$W$10000,3,0),0)</f>
        <v>0</v>
      </c>
      <c r="L514" s="189">
        <f>IFERROR(VLOOKUP(C514,PRESTAMOS!$Y$1:$AE$10000,3,0),0)</f>
        <v>0</v>
      </c>
      <c r="M514" s="190">
        <f>IFERROR(VLOOKUP(C514,PRESTAMOS!$Y$1:$AE$10000,7,0),0)</f>
        <v>0</v>
      </c>
      <c r="N514" s="190">
        <f>IFERROR(VLOOKUP(C514,PRESTAMOS!$Q$1:$T$10000,4,0),0)</f>
        <v>0</v>
      </c>
      <c r="O514" s="189">
        <f>IFERROR(VLOOKUP(C514,PRESTAMOS!$AG$1:$AM$10000,3,0),0)</f>
        <v>0</v>
      </c>
      <c r="P514" s="189">
        <f>IFERROR(VLOOKUP(C514,PRESTAMOS!$AO$1:$AU$10000,3,0),0)</f>
        <v>0</v>
      </c>
      <c r="Q514" s="190">
        <f>IFERROR(VLOOKUP(C514,PRESTAMOS!$AO$1:$AU$10000,7,0),0)</f>
        <v>0</v>
      </c>
      <c r="R514" s="190">
        <f>IFERROR(VLOOKUP(C514,PRESTAMOS!$AG$1:$AM$10000,4,0),0)</f>
        <v>0</v>
      </c>
      <c r="S514" s="189">
        <f>IFERROR(VLOOKUP(C514,PRESTAMOS!$AW$1:$BC$10000,3,0),0)</f>
        <v>0</v>
      </c>
      <c r="T514" s="189">
        <f>IFERROR(VLOOKUP(C514,PRESTAMOS!$BE$1:$BK$10000,3,0),0)</f>
        <v>0</v>
      </c>
      <c r="U514" s="188">
        <f>IFERROR(VLOOKUP(C514,PRESTAMOS!$BE$1:$BK$10000,7,0),0)</f>
        <v>0</v>
      </c>
      <c r="V514" s="190">
        <f>IFERROR(VLOOKUP(C514,PRESTAMOS!$AW$1:$BC$10000,4,0),0)</f>
        <v>0</v>
      </c>
      <c r="W514" s="189">
        <f>IFERROR(VLOOKUP(C514,PRESTAMOS!$BM$1:$BS$10000,3,0),0)</f>
        <v>0</v>
      </c>
      <c r="X514" s="189">
        <f>IFERROR(VLOOKUP(C514,PRESTAMOS!$BU$1:$CA$10000,3,0),0)</f>
        <v>0</v>
      </c>
      <c r="Y514" s="190">
        <f>IFERROR(VLOOKUP(C514,PRESTAMOS!$BU$1:$CA$10000,7,0),0)</f>
        <v>0</v>
      </c>
      <c r="Z514" s="190">
        <f>IFERROR(VLOOKUP(C514,PRESTAMOS!$BM$1:$BS$10000,4,0),0)</f>
        <v>0</v>
      </c>
      <c r="AA514" s="189">
        <f>IFERROR(VLOOKUP(C514,AHORRO!$P$1:$S$10000,3,0),0)</f>
        <v>0</v>
      </c>
    </row>
    <row r="515" spans="4:27" x14ac:dyDescent="0.2">
      <c r="D515" s="189">
        <f>IFERROR(VLOOKUP(C515,AHORRO!$F$1:$I$10000,3,0),0)</f>
        <v>0</v>
      </c>
      <c r="E515" s="189">
        <f>IFERROR(VLOOKUP(C515,AHORRO!$A$1:$D$10000,3,0),0)</f>
        <v>0</v>
      </c>
      <c r="F515" s="189">
        <f>IFERROR(VLOOKUP(C515,AHORRO!$K$1:$N$10000,3,0),0)</f>
        <v>0</v>
      </c>
      <c r="G515" s="189">
        <f>IFERROR(VLOOKUP($C515,PRESTAMOS!$A$1:$C$10000,3,0),0)</f>
        <v>0</v>
      </c>
      <c r="H515" s="189">
        <f>IFERROR(VLOOKUP(C515,PRESTAMOS!$I$1:$K$10000,3,0),0)</f>
        <v>0</v>
      </c>
      <c r="I515" s="190">
        <f>IFERROR(VLOOKUP(C515,PRESTAMOS!$A$1:$G$10000,7,0),0)</f>
        <v>0</v>
      </c>
      <c r="J515" s="190">
        <f>IFERROR(VLOOKUP(C515,PRESTAMOS!$A$1:$G$10000,4,0),0)</f>
        <v>0</v>
      </c>
      <c r="K515" s="189">
        <f>IFERROR(VLOOKUP(C515,PRESTAMOS!$Q$1:$W$10000,3,0),0)</f>
        <v>0</v>
      </c>
      <c r="L515" s="189">
        <f>IFERROR(VLOOKUP(C515,PRESTAMOS!$Y$1:$AE$10000,3,0),0)</f>
        <v>0</v>
      </c>
      <c r="M515" s="190">
        <f>IFERROR(VLOOKUP(C515,PRESTAMOS!$Y$1:$AE$10000,7,0),0)</f>
        <v>0</v>
      </c>
      <c r="N515" s="190">
        <f>IFERROR(VLOOKUP(C515,PRESTAMOS!$Q$1:$T$10000,4,0),0)</f>
        <v>0</v>
      </c>
      <c r="O515" s="189">
        <f>IFERROR(VLOOKUP(C515,PRESTAMOS!$AG$1:$AM$10000,3,0),0)</f>
        <v>0</v>
      </c>
      <c r="P515" s="189">
        <f>IFERROR(VLOOKUP(C515,PRESTAMOS!$AO$1:$AU$10000,3,0),0)</f>
        <v>0</v>
      </c>
      <c r="Q515" s="190">
        <f>IFERROR(VLOOKUP(C515,PRESTAMOS!$AO$1:$AU$10000,7,0),0)</f>
        <v>0</v>
      </c>
      <c r="R515" s="190">
        <f>IFERROR(VLOOKUP(C515,PRESTAMOS!$AG$1:$AM$10000,4,0),0)</f>
        <v>0</v>
      </c>
      <c r="S515" s="189">
        <f>IFERROR(VLOOKUP(C515,PRESTAMOS!$AW$1:$BC$10000,3,0),0)</f>
        <v>0</v>
      </c>
      <c r="T515" s="189">
        <f>IFERROR(VLOOKUP(C515,PRESTAMOS!$BE$1:$BK$10000,3,0),0)</f>
        <v>0</v>
      </c>
      <c r="U515" s="188">
        <f>IFERROR(VLOOKUP(C515,PRESTAMOS!$BE$1:$BK$10000,7,0),0)</f>
        <v>0</v>
      </c>
      <c r="V515" s="190">
        <f>IFERROR(VLOOKUP(C515,PRESTAMOS!$AW$1:$BC$10000,4,0),0)</f>
        <v>0</v>
      </c>
      <c r="W515" s="189">
        <f>IFERROR(VLOOKUP(C515,PRESTAMOS!$BM$1:$BS$10000,3,0),0)</f>
        <v>0</v>
      </c>
      <c r="X515" s="189">
        <f>IFERROR(VLOOKUP(C515,PRESTAMOS!$BU$1:$CA$10000,3,0),0)</f>
        <v>0</v>
      </c>
      <c r="Y515" s="190">
        <f>IFERROR(VLOOKUP(C515,PRESTAMOS!$BU$1:$CA$10000,7,0),0)</f>
        <v>0</v>
      </c>
      <c r="Z515" s="190">
        <f>IFERROR(VLOOKUP(C515,PRESTAMOS!$BM$1:$BS$10000,4,0),0)</f>
        <v>0</v>
      </c>
      <c r="AA515" s="189">
        <f>IFERROR(VLOOKUP(C515,AHORRO!$P$1:$S$10000,3,0),0)</f>
        <v>0</v>
      </c>
    </row>
    <row r="516" spans="4:27" x14ac:dyDescent="0.2">
      <c r="D516" s="189">
        <f>IFERROR(VLOOKUP(C516,AHORRO!$F$1:$I$10000,3,0),0)</f>
        <v>0</v>
      </c>
      <c r="E516" s="189">
        <f>IFERROR(VLOOKUP(C516,AHORRO!$A$1:$D$10000,3,0),0)</f>
        <v>0</v>
      </c>
      <c r="F516" s="189">
        <f>IFERROR(VLOOKUP(C516,AHORRO!$K$1:$N$10000,3,0),0)</f>
        <v>0</v>
      </c>
      <c r="G516" s="189">
        <f>IFERROR(VLOOKUP($C516,PRESTAMOS!$A$1:$C$10000,3,0),0)</f>
        <v>0</v>
      </c>
      <c r="H516" s="189">
        <f>IFERROR(VLOOKUP(C516,PRESTAMOS!$I$1:$K$10000,3,0),0)</f>
        <v>0</v>
      </c>
      <c r="I516" s="190">
        <f>IFERROR(VLOOKUP(C516,PRESTAMOS!$A$1:$G$10000,7,0),0)</f>
        <v>0</v>
      </c>
      <c r="J516" s="190">
        <f>IFERROR(VLOOKUP(C516,PRESTAMOS!$A$1:$G$10000,4,0),0)</f>
        <v>0</v>
      </c>
      <c r="K516" s="189">
        <f>IFERROR(VLOOKUP(C516,PRESTAMOS!$Q$1:$W$10000,3,0),0)</f>
        <v>0</v>
      </c>
      <c r="L516" s="189">
        <f>IFERROR(VLOOKUP(C516,PRESTAMOS!$Y$1:$AE$10000,3,0),0)</f>
        <v>0</v>
      </c>
      <c r="M516" s="190">
        <f>IFERROR(VLOOKUP(C516,PRESTAMOS!$Y$1:$AE$10000,7,0),0)</f>
        <v>0</v>
      </c>
      <c r="N516" s="190">
        <f>IFERROR(VLOOKUP(C516,PRESTAMOS!$Q$1:$T$10000,4,0),0)</f>
        <v>0</v>
      </c>
      <c r="O516" s="189">
        <f>IFERROR(VLOOKUP(C516,PRESTAMOS!$AG$1:$AM$10000,3,0),0)</f>
        <v>0</v>
      </c>
      <c r="P516" s="189">
        <f>IFERROR(VLOOKUP(C516,PRESTAMOS!$AO$1:$AU$10000,3,0),0)</f>
        <v>0</v>
      </c>
      <c r="Q516" s="190">
        <f>IFERROR(VLOOKUP(C516,PRESTAMOS!$AO$1:$AU$10000,7,0),0)</f>
        <v>0</v>
      </c>
      <c r="R516" s="190">
        <f>IFERROR(VLOOKUP(C516,PRESTAMOS!$AG$1:$AM$10000,4,0),0)</f>
        <v>0</v>
      </c>
      <c r="S516" s="189">
        <f>IFERROR(VLOOKUP(C516,PRESTAMOS!$AW$1:$BC$10000,3,0),0)</f>
        <v>0</v>
      </c>
      <c r="T516" s="189">
        <f>IFERROR(VLOOKUP(C516,PRESTAMOS!$BE$1:$BK$10000,3,0),0)</f>
        <v>0</v>
      </c>
      <c r="U516" s="188">
        <f>IFERROR(VLOOKUP(C516,PRESTAMOS!$BE$1:$BK$10000,7,0),0)</f>
        <v>0</v>
      </c>
      <c r="V516" s="190">
        <f>IFERROR(VLOOKUP(C516,PRESTAMOS!$AW$1:$BC$10000,4,0),0)</f>
        <v>0</v>
      </c>
      <c r="W516" s="189">
        <f>IFERROR(VLOOKUP(C516,PRESTAMOS!$BM$1:$BS$10000,3,0),0)</f>
        <v>0</v>
      </c>
      <c r="X516" s="189">
        <f>IFERROR(VLOOKUP(C516,PRESTAMOS!$BU$1:$CA$10000,3,0),0)</f>
        <v>0</v>
      </c>
      <c r="Y516" s="190">
        <f>IFERROR(VLOOKUP(C516,PRESTAMOS!$BU$1:$CA$10000,7,0),0)</f>
        <v>0</v>
      </c>
      <c r="Z516" s="190">
        <f>IFERROR(VLOOKUP(C516,PRESTAMOS!$BM$1:$BS$10000,4,0),0)</f>
        <v>0</v>
      </c>
      <c r="AA516" s="189">
        <f>IFERROR(VLOOKUP(C516,AHORRO!$P$1:$S$10000,3,0),0)</f>
        <v>0</v>
      </c>
    </row>
    <row r="517" spans="4:27" x14ac:dyDescent="0.2">
      <c r="D517" s="189">
        <f>IFERROR(VLOOKUP(C517,AHORRO!$F$1:$I$10000,3,0),0)</f>
        <v>0</v>
      </c>
      <c r="E517" s="189">
        <f>IFERROR(VLOOKUP(C517,AHORRO!$A$1:$D$10000,3,0),0)</f>
        <v>0</v>
      </c>
      <c r="F517" s="189">
        <f>IFERROR(VLOOKUP(C517,AHORRO!$K$1:$N$10000,3,0),0)</f>
        <v>0</v>
      </c>
      <c r="G517" s="189">
        <f>IFERROR(VLOOKUP($C517,PRESTAMOS!$A$1:$C$10000,3,0),0)</f>
        <v>0</v>
      </c>
      <c r="H517" s="189">
        <f>IFERROR(VLOOKUP(C517,PRESTAMOS!$I$1:$K$10000,3,0),0)</f>
        <v>0</v>
      </c>
      <c r="I517" s="190">
        <f>IFERROR(VLOOKUP(C517,PRESTAMOS!$A$1:$G$10000,7,0),0)</f>
        <v>0</v>
      </c>
      <c r="J517" s="190">
        <f>IFERROR(VLOOKUP(C517,PRESTAMOS!$A$1:$G$10000,4,0),0)</f>
        <v>0</v>
      </c>
      <c r="K517" s="189">
        <f>IFERROR(VLOOKUP(C517,PRESTAMOS!$Q$1:$W$10000,3,0),0)</f>
        <v>0</v>
      </c>
      <c r="L517" s="189">
        <f>IFERROR(VLOOKUP(C517,PRESTAMOS!$Y$1:$AE$10000,3,0),0)</f>
        <v>0</v>
      </c>
      <c r="M517" s="190">
        <f>IFERROR(VLOOKUP(C517,PRESTAMOS!$Y$1:$AE$10000,7,0),0)</f>
        <v>0</v>
      </c>
      <c r="N517" s="190">
        <f>IFERROR(VLOOKUP(C517,PRESTAMOS!$Q$1:$T$10000,4,0),0)</f>
        <v>0</v>
      </c>
      <c r="O517" s="189">
        <f>IFERROR(VLOOKUP(C517,PRESTAMOS!$AG$1:$AM$10000,3,0),0)</f>
        <v>0</v>
      </c>
      <c r="P517" s="189">
        <f>IFERROR(VLOOKUP(C517,PRESTAMOS!$AO$1:$AU$10000,3,0),0)</f>
        <v>0</v>
      </c>
      <c r="Q517" s="190">
        <f>IFERROR(VLOOKUP(C517,PRESTAMOS!$AO$1:$AU$10000,7,0),0)</f>
        <v>0</v>
      </c>
      <c r="R517" s="190">
        <f>IFERROR(VLOOKUP(C517,PRESTAMOS!$AG$1:$AM$10000,4,0),0)</f>
        <v>0</v>
      </c>
      <c r="S517" s="189">
        <f>IFERROR(VLOOKUP(C517,PRESTAMOS!$AW$1:$BC$10000,3,0),0)</f>
        <v>0</v>
      </c>
      <c r="T517" s="189">
        <f>IFERROR(VLOOKUP(C517,PRESTAMOS!$BE$1:$BK$10000,3,0),0)</f>
        <v>0</v>
      </c>
      <c r="U517" s="188">
        <f>IFERROR(VLOOKUP(C517,PRESTAMOS!$BE$1:$BK$10000,7,0),0)</f>
        <v>0</v>
      </c>
      <c r="V517" s="190">
        <f>IFERROR(VLOOKUP(C517,PRESTAMOS!$AW$1:$BC$10000,4,0),0)</f>
        <v>0</v>
      </c>
      <c r="W517" s="189">
        <f>IFERROR(VLOOKUP(C517,PRESTAMOS!$BM$1:$BS$10000,3,0),0)</f>
        <v>0</v>
      </c>
      <c r="X517" s="189">
        <f>IFERROR(VLOOKUP(C517,PRESTAMOS!$BU$1:$CA$10000,3,0),0)</f>
        <v>0</v>
      </c>
      <c r="Y517" s="190">
        <f>IFERROR(VLOOKUP(C517,PRESTAMOS!$BU$1:$CA$10000,7,0),0)</f>
        <v>0</v>
      </c>
      <c r="Z517" s="190">
        <f>IFERROR(VLOOKUP(C517,PRESTAMOS!$BM$1:$BS$10000,4,0),0)</f>
        <v>0</v>
      </c>
      <c r="AA517" s="189">
        <f>IFERROR(VLOOKUP(C517,AHORRO!$P$1:$S$10000,3,0),0)</f>
        <v>0</v>
      </c>
    </row>
    <row r="518" spans="4:27" x14ac:dyDescent="0.2">
      <c r="D518" s="189">
        <f>IFERROR(VLOOKUP(C518,AHORRO!$F$1:$I$10000,3,0),0)</f>
        <v>0</v>
      </c>
      <c r="E518" s="189">
        <f>IFERROR(VLOOKUP(C518,AHORRO!$A$1:$D$10000,3,0),0)</f>
        <v>0</v>
      </c>
      <c r="F518" s="189">
        <f>IFERROR(VLOOKUP(C518,AHORRO!$K$1:$N$10000,3,0),0)</f>
        <v>0</v>
      </c>
      <c r="G518" s="189">
        <f>IFERROR(VLOOKUP($C518,PRESTAMOS!$A$1:$C$10000,3,0),0)</f>
        <v>0</v>
      </c>
      <c r="H518" s="189">
        <f>IFERROR(VLOOKUP(C518,PRESTAMOS!$I$1:$K$10000,3,0),0)</f>
        <v>0</v>
      </c>
      <c r="I518" s="190">
        <f>IFERROR(VLOOKUP(C518,PRESTAMOS!$A$1:$G$10000,7,0),0)</f>
        <v>0</v>
      </c>
      <c r="J518" s="190">
        <f>IFERROR(VLOOKUP(C518,PRESTAMOS!$A$1:$G$10000,4,0),0)</f>
        <v>0</v>
      </c>
      <c r="K518" s="189">
        <f>IFERROR(VLOOKUP(C518,PRESTAMOS!$Q$1:$W$10000,3,0),0)</f>
        <v>0</v>
      </c>
      <c r="L518" s="189">
        <f>IFERROR(VLOOKUP(C518,PRESTAMOS!$Y$1:$AE$10000,3,0),0)</f>
        <v>0</v>
      </c>
      <c r="M518" s="190">
        <f>IFERROR(VLOOKUP(C518,PRESTAMOS!$Y$1:$AE$10000,7,0),0)</f>
        <v>0</v>
      </c>
      <c r="N518" s="190">
        <f>IFERROR(VLOOKUP(C518,PRESTAMOS!$Q$1:$T$10000,4,0),0)</f>
        <v>0</v>
      </c>
      <c r="O518" s="189">
        <f>IFERROR(VLOOKUP(C518,PRESTAMOS!$AG$1:$AM$10000,3,0),0)</f>
        <v>0</v>
      </c>
      <c r="P518" s="189">
        <f>IFERROR(VLOOKUP(C518,PRESTAMOS!$AO$1:$AU$10000,3,0),0)</f>
        <v>0</v>
      </c>
      <c r="Q518" s="190">
        <f>IFERROR(VLOOKUP(C518,PRESTAMOS!$AO$1:$AU$10000,7,0),0)</f>
        <v>0</v>
      </c>
      <c r="R518" s="190">
        <f>IFERROR(VLOOKUP(C518,PRESTAMOS!$AG$1:$AM$10000,4,0),0)</f>
        <v>0</v>
      </c>
      <c r="S518" s="189">
        <f>IFERROR(VLOOKUP(C518,PRESTAMOS!$AW$1:$BC$10000,3,0),0)</f>
        <v>0</v>
      </c>
      <c r="T518" s="189">
        <f>IFERROR(VLOOKUP(C518,PRESTAMOS!$BE$1:$BK$10000,3,0),0)</f>
        <v>0</v>
      </c>
      <c r="U518" s="188">
        <f>IFERROR(VLOOKUP(C518,PRESTAMOS!$BE$1:$BK$10000,7,0),0)</f>
        <v>0</v>
      </c>
      <c r="V518" s="190">
        <f>IFERROR(VLOOKUP(C518,PRESTAMOS!$AW$1:$BC$10000,4,0),0)</f>
        <v>0</v>
      </c>
      <c r="W518" s="189">
        <f>IFERROR(VLOOKUP(C518,PRESTAMOS!$BM$1:$BS$10000,3,0),0)</f>
        <v>0</v>
      </c>
      <c r="X518" s="189">
        <f>IFERROR(VLOOKUP(C518,PRESTAMOS!$BU$1:$CA$10000,3,0),0)</f>
        <v>0</v>
      </c>
      <c r="Y518" s="190">
        <f>IFERROR(VLOOKUP(C518,PRESTAMOS!$BU$1:$CA$10000,7,0),0)</f>
        <v>0</v>
      </c>
      <c r="Z518" s="190">
        <f>IFERROR(VLOOKUP(C518,PRESTAMOS!$BM$1:$BS$10000,4,0),0)</f>
        <v>0</v>
      </c>
      <c r="AA518" s="189">
        <f>IFERROR(VLOOKUP(C518,AHORRO!$P$1:$S$10000,3,0),0)</f>
        <v>0</v>
      </c>
    </row>
    <row r="519" spans="4:27" x14ac:dyDescent="0.2">
      <c r="D519" s="189">
        <f>IFERROR(VLOOKUP(C519,AHORRO!$F$1:$I$10000,3,0),0)</f>
        <v>0</v>
      </c>
      <c r="E519" s="189">
        <f>IFERROR(VLOOKUP(C519,AHORRO!$A$1:$D$10000,3,0),0)</f>
        <v>0</v>
      </c>
      <c r="F519" s="189">
        <f>IFERROR(VLOOKUP(C519,AHORRO!$K$1:$N$10000,3,0),0)</f>
        <v>0</v>
      </c>
      <c r="G519" s="189">
        <f>IFERROR(VLOOKUP($C519,PRESTAMOS!$A$1:$C$10000,3,0),0)</f>
        <v>0</v>
      </c>
      <c r="H519" s="189">
        <f>IFERROR(VLOOKUP(C519,PRESTAMOS!$I$1:$K$10000,3,0),0)</f>
        <v>0</v>
      </c>
      <c r="I519" s="190">
        <f>IFERROR(VLOOKUP(C519,PRESTAMOS!$A$1:$G$10000,7,0),0)</f>
        <v>0</v>
      </c>
      <c r="J519" s="190">
        <f>IFERROR(VLOOKUP(C519,PRESTAMOS!$A$1:$G$10000,4,0),0)</f>
        <v>0</v>
      </c>
      <c r="K519" s="189">
        <f>IFERROR(VLOOKUP(C519,PRESTAMOS!$Q$1:$W$10000,3,0),0)</f>
        <v>0</v>
      </c>
      <c r="L519" s="189">
        <f>IFERROR(VLOOKUP(C519,PRESTAMOS!$Y$1:$AE$10000,3,0),0)</f>
        <v>0</v>
      </c>
      <c r="M519" s="190">
        <f>IFERROR(VLOOKUP(C519,PRESTAMOS!$Y$1:$AE$10000,7,0),0)</f>
        <v>0</v>
      </c>
      <c r="N519" s="190">
        <f>IFERROR(VLOOKUP(C519,PRESTAMOS!$Q$1:$T$10000,4,0),0)</f>
        <v>0</v>
      </c>
      <c r="O519" s="189">
        <f>IFERROR(VLOOKUP(C519,PRESTAMOS!$AG$1:$AM$10000,3,0),0)</f>
        <v>0</v>
      </c>
      <c r="P519" s="189">
        <f>IFERROR(VLOOKUP(C519,PRESTAMOS!$AO$1:$AU$10000,3,0),0)</f>
        <v>0</v>
      </c>
      <c r="Q519" s="190">
        <f>IFERROR(VLOOKUP(C519,PRESTAMOS!$AO$1:$AU$10000,7,0),0)</f>
        <v>0</v>
      </c>
      <c r="R519" s="190">
        <f>IFERROR(VLOOKUP(C519,PRESTAMOS!$AG$1:$AM$10000,4,0),0)</f>
        <v>0</v>
      </c>
      <c r="S519" s="189">
        <f>IFERROR(VLOOKUP(C519,PRESTAMOS!$AW$1:$BC$10000,3,0),0)</f>
        <v>0</v>
      </c>
      <c r="T519" s="189">
        <f>IFERROR(VLOOKUP(C519,PRESTAMOS!$BE$1:$BK$10000,3,0),0)</f>
        <v>0</v>
      </c>
      <c r="U519" s="188">
        <f>IFERROR(VLOOKUP(C519,PRESTAMOS!$BE$1:$BK$10000,7,0),0)</f>
        <v>0</v>
      </c>
      <c r="V519" s="190">
        <f>IFERROR(VLOOKUP(C519,PRESTAMOS!$AW$1:$BC$10000,4,0),0)</f>
        <v>0</v>
      </c>
      <c r="W519" s="189">
        <f>IFERROR(VLOOKUP(C519,PRESTAMOS!$BM$1:$BS$10000,3,0),0)</f>
        <v>0</v>
      </c>
      <c r="X519" s="189">
        <f>IFERROR(VLOOKUP(C519,PRESTAMOS!$BU$1:$CA$10000,3,0),0)</f>
        <v>0</v>
      </c>
      <c r="Y519" s="190">
        <f>IFERROR(VLOOKUP(C519,PRESTAMOS!$BU$1:$CA$10000,7,0),0)</f>
        <v>0</v>
      </c>
      <c r="Z519" s="190">
        <f>IFERROR(VLOOKUP(C519,PRESTAMOS!$BM$1:$BS$10000,4,0),0)</f>
        <v>0</v>
      </c>
      <c r="AA519" s="189">
        <f>IFERROR(VLOOKUP(C519,AHORRO!$P$1:$S$10000,3,0),0)</f>
        <v>0</v>
      </c>
    </row>
    <row r="520" spans="4:27" x14ac:dyDescent="0.2">
      <c r="D520" s="189">
        <f>IFERROR(VLOOKUP(C520,AHORRO!$F$1:$I$10000,3,0),0)</f>
        <v>0</v>
      </c>
      <c r="E520" s="189">
        <f>IFERROR(VLOOKUP(C520,AHORRO!$A$1:$D$10000,3,0),0)</f>
        <v>0</v>
      </c>
      <c r="F520" s="189">
        <f>IFERROR(VLOOKUP(C520,AHORRO!$K$1:$N$10000,3,0),0)</f>
        <v>0</v>
      </c>
      <c r="G520" s="189">
        <f>IFERROR(VLOOKUP($C520,PRESTAMOS!$A$1:$C$10000,3,0),0)</f>
        <v>0</v>
      </c>
      <c r="H520" s="189">
        <f>IFERROR(VLOOKUP(C520,PRESTAMOS!$I$1:$K$10000,3,0),0)</f>
        <v>0</v>
      </c>
      <c r="I520" s="190">
        <f>IFERROR(VLOOKUP(C520,PRESTAMOS!$A$1:$G$10000,7,0),0)</f>
        <v>0</v>
      </c>
      <c r="J520" s="190">
        <f>IFERROR(VLOOKUP(C520,PRESTAMOS!$A$1:$G$10000,4,0),0)</f>
        <v>0</v>
      </c>
      <c r="K520" s="189">
        <f>IFERROR(VLOOKUP(C520,PRESTAMOS!$Q$1:$W$10000,3,0),0)</f>
        <v>0</v>
      </c>
      <c r="L520" s="189">
        <f>IFERROR(VLOOKUP(C520,PRESTAMOS!$Y$1:$AE$10000,3,0),0)</f>
        <v>0</v>
      </c>
      <c r="M520" s="190">
        <f>IFERROR(VLOOKUP(C520,PRESTAMOS!$Y$1:$AE$10000,7,0),0)</f>
        <v>0</v>
      </c>
      <c r="N520" s="190">
        <f>IFERROR(VLOOKUP(C520,PRESTAMOS!$Q$1:$T$10000,4,0),0)</f>
        <v>0</v>
      </c>
      <c r="O520" s="189">
        <f>IFERROR(VLOOKUP(C520,PRESTAMOS!$AG$1:$AM$10000,3,0),0)</f>
        <v>0</v>
      </c>
      <c r="P520" s="189">
        <f>IFERROR(VLOOKUP(C520,PRESTAMOS!$AO$1:$AU$10000,3,0),0)</f>
        <v>0</v>
      </c>
      <c r="Q520" s="190">
        <f>IFERROR(VLOOKUP(C520,PRESTAMOS!$AO$1:$AU$10000,7,0),0)</f>
        <v>0</v>
      </c>
      <c r="R520" s="190">
        <f>IFERROR(VLOOKUP(C520,PRESTAMOS!$AG$1:$AM$10000,4,0),0)</f>
        <v>0</v>
      </c>
      <c r="S520" s="189">
        <f>IFERROR(VLOOKUP(C520,PRESTAMOS!$AW$1:$BC$10000,3,0),0)</f>
        <v>0</v>
      </c>
      <c r="T520" s="189">
        <f>IFERROR(VLOOKUP(C520,PRESTAMOS!$BE$1:$BK$10000,3,0),0)</f>
        <v>0</v>
      </c>
      <c r="U520" s="188">
        <f>IFERROR(VLOOKUP(C520,PRESTAMOS!$BE$1:$BK$10000,7,0),0)</f>
        <v>0</v>
      </c>
      <c r="V520" s="190">
        <f>IFERROR(VLOOKUP(C520,PRESTAMOS!$AW$1:$BC$10000,4,0),0)</f>
        <v>0</v>
      </c>
      <c r="W520" s="189">
        <f>IFERROR(VLOOKUP(C520,PRESTAMOS!$BM$1:$BS$10000,3,0),0)</f>
        <v>0</v>
      </c>
      <c r="X520" s="189">
        <f>IFERROR(VLOOKUP(C520,PRESTAMOS!$BU$1:$CA$10000,3,0),0)</f>
        <v>0</v>
      </c>
      <c r="Y520" s="190">
        <f>IFERROR(VLOOKUP(C520,PRESTAMOS!$BU$1:$CA$10000,7,0),0)</f>
        <v>0</v>
      </c>
      <c r="Z520" s="190">
        <f>IFERROR(VLOOKUP(C520,PRESTAMOS!$BM$1:$BS$10000,4,0),0)</f>
        <v>0</v>
      </c>
      <c r="AA520" s="189">
        <f>IFERROR(VLOOKUP(C520,AHORRO!$P$1:$S$10000,3,0),0)</f>
        <v>0</v>
      </c>
    </row>
    <row r="521" spans="4:27" x14ac:dyDescent="0.2">
      <c r="D521" s="189">
        <f>IFERROR(VLOOKUP(C521,AHORRO!$F$1:$I$10000,3,0),0)</f>
        <v>0</v>
      </c>
      <c r="E521" s="189">
        <f>IFERROR(VLOOKUP(C521,AHORRO!$A$1:$D$10000,3,0),0)</f>
        <v>0</v>
      </c>
      <c r="F521" s="189">
        <f>IFERROR(VLOOKUP(C521,AHORRO!$K$1:$N$10000,3,0),0)</f>
        <v>0</v>
      </c>
      <c r="G521" s="189">
        <f>IFERROR(VLOOKUP($C521,PRESTAMOS!$A$1:$C$10000,3,0),0)</f>
        <v>0</v>
      </c>
      <c r="H521" s="189">
        <f>IFERROR(VLOOKUP(C521,PRESTAMOS!$I$1:$K$10000,3,0),0)</f>
        <v>0</v>
      </c>
      <c r="I521" s="190">
        <f>IFERROR(VLOOKUP(C521,PRESTAMOS!$A$1:$G$10000,7,0),0)</f>
        <v>0</v>
      </c>
      <c r="J521" s="190">
        <f>IFERROR(VLOOKUP(C521,PRESTAMOS!$A$1:$G$10000,4,0),0)</f>
        <v>0</v>
      </c>
      <c r="K521" s="189">
        <f>IFERROR(VLOOKUP(C521,PRESTAMOS!$Q$1:$W$10000,3,0),0)</f>
        <v>0</v>
      </c>
      <c r="L521" s="189">
        <f>IFERROR(VLOOKUP(C521,PRESTAMOS!$Y$1:$AE$10000,3,0),0)</f>
        <v>0</v>
      </c>
      <c r="M521" s="190">
        <f>IFERROR(VLOOKUP(C521,PRESTAMOS!$Y$1:$AE$10000,7,0),0)</f>
        <v>0</v>
      </c>
      <c r="N521" s="190">
        <f>IFERROR(VLOOKUP(C521,PRESTAMOS!$Q$1:$T$10000,4,0),0)</f>
        <v>0</v>
      </c>
      <c r="O521" s="189">
        <f>IFERROR(VLOOKUP(C521,PRESTAMOS!$AG$1:$AM$10000,3,0),0)</f>
        <v>0</v>
      </c>
      <c r="P521" s="189">
        <f>IFERROR(VLOOKUP(C521,PRESTAMOS!$AO$1:$AU$10000,3,0),0)</f>
        <v>0</v>
      </c>
      <c r="Q521" s="190">
        <f>IFERROR(VLOOKUP(C521,PRESTAMOS!$AO$1:$AU$10000,7,0),0)</f>
        <v>0</v>
      </c>
      <c r="R521" s="190">
        <f>IFERROR(VLOOKUP(C521,PRESTAMOS!$AG$1:$AM$10000,4,0),0)</f>
        <v>0</v>
      </c>
      <c r="S521" s="189">
        <f>IFERROR(VLOOKUP(C521,PRESTAMOS!$AW$1:$BC$10000,3,0),0)</f>
        <v>0</v>
      </c>
      <c r="T521" s="189">
        <f>IFERROR(VLOOKUP(C521,PRESTAMOS!$BE$1:$BK$10000,3,0),0)</f>
        <v>0</v>
      </c>
      <c r="U521" s="188">
        <f>IFERROR(VLOOKUP(C521,PRESTAMOS!$BE$1:$BK$10000,7,0),0)</f>
        <v>0</v>
      </c>
      <c r="V521" s="190">
        <f>IFERROR(VLOOKUP(C521,PRESTAMOS!$AW$1:$BC$10000,4,0),0)</f>
        <v>0</v>
      </c>
      <c r="W521" s="189">
        <f>IFERROR(VLOOKUP(C521,PRESTAMOS!$BM$1:$BS$10000,3,0),0)</f>
        <v>0</v>
      </c>
      <c r="X521" s="189">
        <f>IFERROR(VLOOKUP(C521,PRESTAMOS!$BU$1:$CA$10000,3,0),0)</f>
        <v>0</v>
      </c>
      <c r="Y521" s="190">
        <f>IFERROR(VLOOKUP(C521,PRESTAMOS!$BU$1:$CA$10000,7,0),0)</f>
        <v>0</v>
      </c>
      <c r="Z521" s="190">
        <f>IFERROR(VLOOKUP(C521,PRESTAMOS!$BM$1:$BS$10000,4,0),0)</f>
        <v>0</v>
      </c>
      <c r="AA521" s="189">
        <f>IFERROR(VLOOKUP(C521,AHORRO!$P$1:$S$10000,3,0),0)</f>
        <v>0</v>
      </c>
    </row>
    <row r="522" spans="4:27" x14ac:dyDescent="0.2">
      <c r="D522" s="189">
        <f>IFERROR(VLOOKUP(C522,AHORRO!$F$1:$I$10000,3,0),0)</f>
        <v>0</v>
      </c>
      <c r="E522" s="189">
        <f>IFERROR(VLOOKUP(C522,AHORRO!$A$1:$D$10000,3,0),0)</f>
        <v>0</v>
      </c>
      <c r="F522" s="189">
        <f>IFERROR(VLOOKUP(C522,AHORRO!$K$1:$N$10000,3,0),0)</f>
        <v>0</v>
      </c>
      <c r="G522" s="189">
        <f>IFERROR(VLOOKUP($C522,PRESTAMOS!$A$1:$C$10000,3,0),0)</f>
        <v>0</v>
      </c>
      <c r="H522" s="189">
        <f>IFERROR(VLOOKUP(C522,PRESTAMOS!$I$1:$K$10000,3,0),0)</f>
        <v>0</v>
      </c>
      <c r="I522" s="190">
        <f>IFERROR(VLOOKUP(C522,PRESTAMOS!$A$1:$G$10000,7,0),0)</f>
        <v>0</v>
      </c>
      <c r="J522" s="190">
        <f>IFERROR(VLOOKUP(C522,PRESTAMOS!$A$1:$G$10000,4,0),0)</f>
        <v>0</v>
      </c>
      <c r="K522" s="189">
        <f>IFERROR(VLOOKUP(C522,PRESTAMOS!$Q$1:$W$10000,3,0),0)</f>
        <v>0</v>
      </c>
      <c r="L522" s="189">
        <f>IFERROR(VLOOKUP(C522,PRESTAMOS!$Y$1:$AE$10000,3,0),0)</f>
        <v>0</v>
      </c>
      <c r="M522" s="190">
        <f>IFERROR(VLOOKUP(C522,PRESTAMOS!$Y$1:$AE$10000,7,0),0)</f>
        <v>0</v>
      </c>
      <c r="N522" s="190">
        <f>IFERROR(VLOOKUP(C522,PRESTAMOS!$Q$1:$T$10000,4,0),0)</f>
        <v>0</v>
      </c>
      <c r="O522" s="189">
        <f>IFERROR(VLOOKUP(C522,PRESTAMOS!$AG$1:$AM$10000,3,0),0)</f>
        <v>0</v>
      </c>
      <c r="P522" s="189">
        <f>IFERROR(VLOOKUP(C522,PRESTAMOS!$AO$1:$AU$10000,3,0),0)</f>
        <v>0</v>
      </c>
      <c r="Q522" s="190">
        <f>IFERROR(VLOOKUP(C522,PRESTAMOS!$AO$1:$AU$10000,7,0),0)</f>
        <v>0</v>
      </c>
      <c r="R522" s="190">
        <f>IFERROR(VLOOKUP(C522,PRESTAMOS!$AG$1:$AM$10000,4,0),0)</f>
        <v>0</v>
      </c>
      <c r="S522" s="189">
        <f>IFERROR(VLOOKUP(C522,PRESTAMOS!$AW$1:$BC$10000,3,0),0)</f>
        <v>0</v>
      </c>
      <c r="T522" s="189">
        <f>IFERROR(VLOOKUP(C522,PRESTAMOS!$BE$1:$BK$10000,3,0),0)</f>
        <v>0</v>
      </c>
      <c r="U522" s="188">
        <f>IFERROR(VLOOKUP(C522,PRESTAMOS!$BE$1:$BK$10000,7,0),0)</f>
        <v>0</v>
      </c>
      <c r="V522" s="190">
        <f>IFERROR(VLOOKUP(C522,PRESTAMOS!$AW$1:$BC$10000,4,0),0)</f>
        <v>0</v>
      </c>
      <c r="W522" s="189">
        <f>IFERROR(VLOOKUP(C522,PRESTAMOS!$BM$1:$BS$10000,3,0),0)</f>
        <v>0</v>
      </c>
      <c r="X522" s="189">
        <f>IFERROR(VLOOKUP(C522,PRESTAMOS!$BU$1:$CA$10000,3,0),0)</f>
        <v>0</v>
      </c>
      <c r="Y522" s="190">
        <f>IFERROR(VLOOKUP(C522,PRESTAMOS!$BU$1:$CA$10000,7,0),0)</f>
        <v>0</v>
      </c>
      <c r="Z522" s="190">
        <f>IFERROR(VLOOKUP(C522,PRESTAMOS!$BM$1:$BS$10000,4,0),0)</f>
        <v>0</v>
      </c>
      <c r="AA522" s="189">
        <f>IFERROR(VLOOKUP(C522,AHORRO!$P$1:$S$10000,3,0),0)</f>
        <v>0</v>
      </c>
    </row>
    <row r="523" spans="4:27" x14ac:dyDescent="0.2">
      <c r="D523" s="189">
        <f>IFERROR(VLOOKUP(C523,AHORRO!$F$1:$I$10000,3,0),0)</f>
        <v>0</v>
      </c>
      <c r="E523" s="189">
        <f>IFERROR(VLOOKUP(C523,AHORRO!$A$1:$D$10000,3,0),0)</f>
        <v>0</v>
      </c>
      <c r="F523" s="189">
        <f>IFERROR(VLOOKUP(C523,AHORRO!$K$1:$N$10000,3,0),0)</f>
        <v>0</v>
      </c>
      <c r="G523" s="189">
        <f>IFERROR(VLOOKUP($C523,PRESTAMOS!$A$1:$C$10000,3,0),0)</f>
        <v>0</v>
      </c>
      <c r="H523" s="189">
        <f>IFERROR(VLOOKUP(C523,PRESTAMOS!$I$1:$K$10000,3,0),0)</f>
        <v>0</v>
      </c>
      <c r="I523" s="190">
        <f>IFERROR(VLOOKUP(C523,PRESTAMOS!$A$1:$G$10000,7,0),0)</f>
        <v>0</v>
      </c>
      <c r="J523" s="190">
        <f>IFERROR(VLOOKUP(C523,PRESTAMOS!$A$1:$G$10000,4,0),0)</f>
        <v>0</v>
      </c>
      <c r="K523" s="189">
        <f>IFERROR(VLOOKUP(C523,PRESTAMOS!$Q$1:$W$10000,3,0),0)</f>
        <v>0</v>
      </c>
      <c r="L523" s="189">
        <f>IFERROR(VLOOKUP(C523,PRESTAMOS!$Y$1:$AE$10000,3,0),0)</f>
        <v>0</v>
      </c>
      <c r="M523" s="190">
        <f>IFERROR(VLOOKUP(C523,PRESTAMOS!$Y$1:$AE$10000,7,0),0)</f>
        <v>0</v>
      </c>
      <c r="N523" s="190">
        <f>IFERROR(VLOOKUP(C523,PRESTAMOS!$Q$1:$T$10000,4,0),0)</f>
        <v>0</v>
      </c>
      <c r="O523" s="189">
        <f>IFERROR(VLOOKUP(C523,PRESTAMOS!$AG$1:$AM$10000,3,0),0)</f>
        <v>0</v>
      </c>
      <c r="P523" s="189">
        <f>IFERROR(VLOOKUP(C523,PRESTAMOS!$AO$1:$AU$10000,3,0),0)</f>
        <v>0</v>
      </c>
      <c r="Q523" s="190">
        <f>IFERROR(VLOOKUP(C523,PRESTAMOS!$AO$1:$AU$10000,7,0),0)</f>
        <v>0</v>
      </c>
      <c r="R523" s="190">
        <f>IFERROR(VLOOKUP(C523,PRESTAMOS!$AG$1:$AM$10000,4,0),0)</f>
        <v>0</v>
      </c>
      <c r="S523" s="189">
        <f>IFERROR(VLOOKUP(C523,PRESTAMOS!$AW$1:$BC$10000,3,0),0)</f>
        <v>0</v>
      </c>
      <c r="T523" s="189">
        <f>IFERROR(VLOOKUP(C523,PRESTAMOS!$BE$1:$BK$10000,3,0),0)</f>
        <v>0</v>
      </c>
      <c r="U523" s="188">
        <f>IFERROR(VLOOKUP(C523,PRESTAMOS!$BE$1:$BK$10000,7,0),0)</f>
        <v>0</v>
      </c>
      <c r="V523" s="190">
        <f>IFERROR(VLOOKUP(C523,PRESTAMOS!$AW$1:$BC$10000,4,0),0)</f>
        <v>0</v>
      </c>
      <c r="W523" s="189">
        <f>IFERROR(VLOOKUP(C523,PRESTAMOS!$BM$1:$BS$10000,3,0),0)</f>
        <v>0</v>
      </c>
      <c r="X523" s="189">
        <f>IFERROR(VLOOKUP(C523,PRESTAMOS!$BU$1:$CA$10000,3,0),0)</f>
        <v>0</v>
      </c>
      <c r="Y523" s="190">
        <f>IFERROR(VLOOKUP(C523,PRESTAMOS!$BU$1:$CA$10000,7,0),0)</f>
        <v>0</v>
      </c>
      <c r="Z523" s="190">
        <f>IFERROR(VLOOKUP(C523,PRESTAMOS!$BM$1:$BS$10000,4,0),0)</f>
        <v>0</v>
      </c>
      <c r="AA523" s="189">
        <f>IFERROR(VLOOKUP(C523,AHORRO!$P$1:$S$10000,3,0),0)</f>
        <v>0</v>
      </c>
    </row>
    <row r="524" spans="4:27" x14ac:dyDescent="0.2">
      <c r="D524" s="189">
        <f>IFERROR(VLOOKUP(C524,AHORRO!$F$1:$I$10000,3,0),0)</f>
        <v>0</v>
      </c>
      <c r="E524" s="189">
        <f>IFERROR(VLOOKUP(C524,AHORRO!$A$1:$D$10000,3,0),0)</f>
        <v>0</v>
      </c>
      <c r="F524" s="189">
        <f>IFERROR(VLOOKUP(C524,AHORRO!$K$1:$N$10000,3,0),0)</f>
        <v>0</v>
      </c>
      <c r="G524" s="189">
        <f>IFERROR(VLOOKUP($C524,PRESTAMOS!$A$1:$C$10000,3,0),0)</f>
        <v>0</v>
      </c>
      <c r="H524" s="189">
        <f>IFERROR(VLOOKUP(C524,PRESTAMOS!$I$1:$K$10000,3,0),0)</f>
        <v>0</v>
      </c>
      <c r="I524" s="190">
        <f>IFERROR(VLOOKUP(C524,PRESTAMOS!$A$1:$G$10000,7,0),0)</f>
        <v>0</v>
      </c>
      <c r="J524" s="190">
        <f>IFERROR(VLOOKUP(C524,PRESTAMOS!$A$1:$G$10000,4,0),0)</f>
        <v>0</v>
      </c>
      <c r="K524" s="189">
        <f>IFERROR(VLOOKUP(C524,PRESTAMOS!$Q$1:$W$10000,3,0),0)</f>
        <v>0</v>
      </c>
      <c r="L524" s="189">
        <f>IFERROR(VLOOKUP(C524,PRESTAMOS!$Y$1:$AE$10000,3,0),0)</f>
        <v>0</v>
      </c>
      <c r="M524" s="190">
        <f>IFERROR(VLOOKUP(C524,PRESTAMOS!$Y$1:$AE$10000,7,0),0)</f>
        <v>0</v>
      </c>
      <c r="N524" s="190">
        <f>IFERROR(VLOOKUP(C524,PRESTAMOS!$Q$1:$T$10000,4,0),0)</f>
        <v>0</v>
      </c>
      <c r="O524" s="189">
        <f>IFERROR(VLOOKUP(C524,PRESTAMOS!$AG$1:$AM$10000,3,0),0)</f>
        <v>0</v>
      </c>
      <c r="P524" s="189">
        <f>IFERROR(VLOOKUP(C524,PRESTAMOS!$AO$1:$AU$10000,3,0),0)</f>
        <v>0</v>
      </c>
      <c r="Q524" s="190">
        <f>IFERROR(VLOOKUP(C524,PRESTAMOS!$AO$1:$AU$10000,7,0),0)</f>
        <v>0</v>
      </c>
      <c r="R524" s="190">
        <f>IFERROR(VLOOKUP(C524,PRESTAMOS!$AG$1:$AM$10000,4,0),0)</f>
        <v>0</v>
      </c>
      <c r="S524" s="189">
        <f>IFERROR(VLOOKUP(C524,PRESTAMOS!$AW$1:$BC$10000,3,0),0)</f>
        <v>0</v>
      </c>
      <c r="T524" s="189">
        <f>IFERROR(VLOOKUP(C524,PRESTAMOS!$BE$1:$BK$10000,3,0),0)</f>
        <v>0</v>
      </c>
      <c r="U524" s="188">
        <f>IFERROR(VLOOKUP(C524,PRESTAMOS!$BE$1:$BK$10000,7,0),0)</f>
        <v>0</v>
      </c>
      <c r="V524" s="190">
        <f>IFERROR(VLOOKUP(C524,PRESTAMOS!$AW$1:$BC$10000,4,0),0)</f>
        <v>0</v>
      </c>
      <c r="W524" s="189">
        <f>IFERROR(VLOOKUP(C524,PRESTAMOS!$BM$1:$BS$10000,3,0),0)</f>
        <v>0</v>
      </c>
      <c r="X524" s="189">
        <f>IFERROR(VLOOKUP(C524,PRESTAMOS!$BU$1:$CA$10000,3,0),0)</f>
        <v>0</v>
      </c>
      <c r="Y524" s="190">
        <f>IFERROR(VLOOKUP(C524,PRESTAMOS!$BU$1:$CA$10000,7,0),0)</f>
        <v>0</v>
      </c>
      <c r="Z524" s="190">
        <f>IFERROR(VLOOKUP(C524,PRESTAMOS!$BM$1:$BS$10000,4,0),0)</f>
        <v>0</v>
      </c>
      <c r="AA524" s="189">
        <f>IFERROR(VLOOKUP(C524,AHORRO!$P$1:$S$10000,3,0),0)</f>
        <v>0</v>
      </c>
    </row>
    <row r="525" spans="4:27" x14ac:dyDescent="0.2">
      <c r="D525" s="189">
        <f>IFERROR(VLOOKUP(C525,AHORRO!$F$1:$I$10000,3,0),0)</f>
        <v>0</v>
      </c>
      <c r="E525" s="189">
        <f>IFERROR(VLOOKUP(C525,AHORRO!$A$1:$D$10000,3,0),0)</f>
        <v>0</v>
      </c>
      <c r="F525" s="189">
        <f>IFERROR(VLOOKUP(C525,AHORRO!$K$1:$N$10000,3,0),0)</f>
        <v>0</v>
      </c>
      <c r="G525" s="189">
        <f>IFERROR(VLOOKUP($C525,PRESTAMOS!$A$1:$C$10000,3,0),0)</f>
        <v>0</v>
      </c>
      <c r="H525" s="189">
        <f>IFERROR(VLOOKUP(C525,PRESTAMOS!$I$1:$K$10000,3,0),0)</f>
        <v>0</v>
      </c>
      <c r="I525" s="190">
        <f>IFERROR(VLOOKUP(C525,PRESTAMOS!$A$1:$G$10000,7,0),0)</f>
        <v>0</v>
      </c>
      <c r="J525" s="190">
        <f>IFERROR(VLOOKUP(C525,PRESTAMOS!$A$1:$G$10000,4,0),0)</f>
        <v>0</v>
      </c>
      <c r="K525" s="189">
        <f>IFERROR(VLOOKUP(C525,PRESTAMOS!$Q$1:$W$10000,3,0),0)</f>
        <v>0</v>
      </c>
      <c r="L525" s="189">
        <f>IFERROR(VLOOKUP(C525,PRESTAMOS!$Y$1:$AE$10000,3,0),0)</f>
        <v>0</v>
      </c>
      <c r="M525" s="190">
        <f>IFERROR(VLOOKUP(C525,PRESTAMOS!$Y$1:$AE$10000,7,0),0)</f>
        <v>0</v>
      </c>
      <c r="N525" s="190">
        <f>IFERROR(VLOOKUP(C525,PRESTAMOS!$Q$1:$T$10000,4,0),0)</f>
        <v>0</v>
      </c>
      <c r="O525" s="189">
        <f>IFERROR(VLOOKUP(C525,PRESTAMOS!$AG$1:$AM$10000,3,0),0)</f>
        <v>0</v>
      </c>
      <c r="P525" s="189">
        <f>IFERROR(VLOOKUP(C525,PRESTAMOS!$AO$1:$AU$10000,3,0),0)</f>
        <v>0</v>
      </c>
      <c r="Q525" s="190">
        <f>IFERROR(VLOOKUP(C525,PRESTAMOS!$AO$1:$AU$10000,7,0),0)</f>
        <v>0</v>
      </c>
      <c r="R525" s="190">
        <f>IFERROR(VLOOKUP(C525,PRESTAMOS!$AG$1:$AM$10000,4,0),0)</f>
        <v>0</v>
      </c>
      <c r="S525" s="189">
        <f>IFERROR(VLOOKUP(C525,PRESTAMOS!$AW$1:$BC$10000,3,0),0)</f>
        <v>0</v>
      </c>
      <c r="T525" s="189">
        <f>IFERROR(VLOOKUP(C525,PRESTAMOS!$BE$1:$BK$10000,3,0),0)</f>
        <v>0</v>
      </c>
      <c r="U525" s="188">
        <f>IFERROR(VLOOKUP(C525,PRESTAMOS!$BE$1:$BK$10000,7,0),0)</f>
        <v>0</v>
      </c>
      <c r="V525" s="190">
        <f>IFERROR(VLOOKUP(C525,PRESTAMOS!$AW$1:$BC$10000,4,0),0)</f>
        <v>0</v>
      </c>
      <c r="W525" s="189">
        <f>IFERROR(VLOOKUP(C525,PRESTAMOS!$BM$1:$BS$10000,3,0),0)</f>
        <v>0</v>
      </c>
      <c r="X525" s="189">
        <f>IFERROR(VLOOKUP(C525,PRESTAMOS!$BU$1:$CA$10000,3,0),0)</f>
        <v>0</v>
      </c>
      <c r="Y525" s="190">
        <f>IFERROR(VLOOKUP(C525,PRESTAMOS!$BU$1:$CA$10000,7,0),0)</f>
        <v>0</v>
      </c>
      <c r="Z525" s="190">
        <f>IFERROR(VLOOKUP(C525,PRESTAMOS!$BM$1:$BS$10000,4,0),0)</f>
        <v>0</v>
      </c>
      <c r="AA525" s="189">
        <f>IFERROR(VLOOKUP(C525,AHORRO!$P$1:$S$10000,3,0),0)</f>
        <v>0</v>
      </c>
    </row>
    <row r="526" spans="4:27" x14ac:dyDescent="0.2">
      <c r="D526" s="189">
        <f>IFERROR(VLOOKUP(C526,AHORRO!$F$1:$I$10000,3,0),0)</f>
        <v>0</v>
      </c>
      <c r="E526" s="189">
        <f>IFERROR(VLOOKUP(C526,AHORRO!$A$1:$D$10000,3,0),0)</f>
        <v>0</v>
      </c>
      <c r="F526" s="189">
        <f>IFERROR(VLOOKUP(C526,AHORRO!$K$1:$N$10000,3,0),0)</f>
        <v>0</v>
      </c>
      <c r="G526" s="189">
        <f>IFERROR(VLOOKUP($C526,PRESTAMOS!$A$1:$C$10000,3,0),0)</f>
        <v>0</v>
      </c>
      <c r="H526" s="189">
        <f>IFERROR(VLOOKUP(C526,PRESTAMOS!$I$1:$K$10000,3,0),0)</f>
        <v>0</v>
      </c>
      <c r="I526" s="190">
        <f>IFERROR(VLOOKUP(C526,PRESTAMOS!$A$1:$G$10000,7,0),0)</f>
        <v>0</v>
      </c>
      <c r="J526" s="190">
        <f>IFERROR(VLOOKUP(C526,PRESTAMOS!$A$1:$G$10000,4,0),0)</f>
        <v>0</v>
      </c>
      <c r="K526" s="189">
        <f>IFERROR(VLOOKUP(C526,PRESTAMOS!$Q$1:$W$10000,3,0),0)</f>
        <v>0</v>
      </c>
      <c r="L526" s="189">
        <f>IFERROR(VLOOKUP(C526,PRESTAMOS!$Y$1:$AE$10000,3,0),0)</f>
        <v>0</v>
      </c>
      <c r="M526" s="190">
        <f>IFERROR(VLOOKUP(C526,PRESTAMOS!$Y$1:$AE$10000,7,0),0)</f>
        <v>0</v>
      </c>
      <c r="N526" s="190">
        <f>IFERROR(VLOOKUP(C526,PRESTAMOS!$Q$1:$T$10000,4,0),0)</f>
        <v>0</v>
      </c>
      <c r="O526" s="189">
        <f>IFERROR(VLOOKUP(C526,PRESTAMOS!$AG$1:$AM$10000,3,0),0)</f>
        <v>0</v>
      </c>
      <c r="P526" s="189">
        <f>IFERROR(VLOOKUP(C526,PRESTAMOS!$AO$1:$AU$10000,3,0),0)</f>
        <v>0</v>
      </c>
      <c r="Q526" s="190">
        <f>IFERROR(VLOOKUP(C526,PRESTAMOS!$AO$1:$AU$10000,7,0),0)</f>
        <v>0</v>
      </c>
      <c r="R526" s="190">
        <f>IFERROR(VLOOKUP(C526,PRESTAMOS!$AG$1:$AM$10000,4,0),0)</f>
        <v>0</v>
      </c>
      <c r="S526" s="189">
        <f>IFERROR(VLOOKUP(C526,PRESTAMOS!$AW$1:$BC$10000,3,0),0)</f>
        <v>0</v>
      </c>
      <c r="T526" s="189">
        <f>IFERROR(VLOOKUP(C526,PRESTAMOS!$BE$1:$BK$10000,3,0),0)</f>
        <v>0</v>
      </c>
      <c r="U526" s="188">
        <f>IFERROR(VLOOKUP(C526,PRESTAMOS!$BE$1:$BK$10000,7,0),0)</f>
        <v>0</v>
      </c>
      <c r="V526" s="190">
        <f>IFERROR(VLOOKUP(C526,PRESTAMOS!$AW$1:$BC$10000,4,0),0)</f>
        <v>0</v>
      </c>
      <c r="W526" s="189">
        <f>IFERROR(VLOOKUP(C526,PRESTAMOS!$BM$1:$BS$10000,3,0),0)</f>
        <v>0</v>
      </c>
      <c r="X526" s="189">
        <f>IFERROR(VLOOKUP(C526,PRESTAMOS!$BU$1:$CA$10000,3,0),0)</f>
        <v>0</v>
      </c>
      <c r="Y526" s="190">
        <f>IFERROR(VLOOKUP(C526,PRESTAMOS!$BU$1:$CA$10000,7,0),0)</f>
        <v>0</v>
      </c>
      <c r="Z526" s="190">
        <f>IFERROR(VLOOKUP(C526,PRESTAMOS!$BM$1:$BS$10000,4,0),0)</f>
        <v>0</v>
      </c>
      <c r="AA526" s="189">
        <f>IFERROR(VLOOKUP(C526,AHORRO!$P$1:$S$10000,3,0),0)</f>
        <v>0</v>
      </c>
    </row>
    <row r="527" spans="4:27" x14ac:dyDescent="0.2">
      <c r="D527" s="189">
        <f>IFERROR(VLOOKUP(C527,AHORRO!$F$1:$I$10000,3,0),0)</f>
        <v>0</v>
      </c>
      <c r="E527" s="189">
        <f>IFERROR(VLOOKUP(C527,AHORRO!$A$1:$D$10000,3,0),0)</f>
        <v>0</v>
      </c>
      <c r="F527" s="189">
        <f>IFERROR(VLOOKUP(C527,AHORRO!$K$1:$N$10000,3,0),0)</f>
        <v>0</v>
      </c>
      <c r="G527" s="189">
        <f>IFERROR(VLOOKUP($C527,PRESTAMOS!$A$1:$C$10000,3,0),0)</f>
        <v>0</v>
      </c>
      <c r="H527" s="189">
        <f>IFERROR(VLOOKUP(C527,PRESTAMOS!$I$1:$K$10000,3,0),0)</f>
        <v>0</v>
      </c>
      <c r="I527" s="190">
        <f>IFERROR(VLOOKUP(C527,PRESTAMOS!$A$1:$G$10000,7,0),0)</f>
        <v>0</v>
      </c>
      <c r="J527" s="190">
        <f>IFERROR(VLOOKUP(C527,PRESTAMOS!$A$1:$G$10000,4,0),0)</f>
        <v>0</v>
      </c>
      <c r="K527" s="189">
        <f>IFERROR(VLOOKUP(C527,PRESTAMOS!$Q$1:$W$10000,3,0),0)</f>
        <v>0</v>
      </c>
      <c r="L527" s="189">
        <f>IFERROR(VLOOKUP(C527,PRESTAMOS!$Y$1:$AE$10000,3,0),0)</f>
        <v>0</v>
      </c>
      <c r="M527" s="190">
        <f>IFERROR(VLOOKUP(C527,PRESTAMOS!$Y$1:$AE$10000,7,0),0)</f>
        <v>0</v>
      </c>
      <c r="N527" s="190">
        <f>IFERROR(VLOOKUP(C527,PRESTAMOS!$Q$1:$T$10000,4,0),0)</f>
        <v>0</v>
      </c>
      <c r="O527" s="189">
        <f>IFERROR(VLOOKUP(C527,PRESTAMOS!$AG$1:$AM$10000,3,0),0)</f>
        <v>0</v>
      </c>
      <c r="P527" s="189">
        <f>IFERROR(VLOOKUP(C527,PRESTAMOS!$AO$1:$AU$10000,3,0),0)</f>
        <v>0</v>
      </c>
      <c r="Q527" s="190">
        <f>IFERROR(VLOOKUP(C527,PRESTAMOS!$AO$1:$AU$10000,7,0),0)</f>
        <v>0</v>
      </c>
      <c r="R527" s="190">
        <f>IFERROR(VLOOKUP(C527,PRESTAMOS!$AG$1:$AM$10000,4,0),0)</f>
        <v>0</v>
      </c>
      <c r="S527" s="189">
        <f>IFERROR(VLOOKUP(C527,PRESTAMOS!$AW$1:$BC$10000,3,0),0)</f>
        <v>0</v>
      </c>
      <c r="T527" s="189">
        <f>IFERROR(VLOOKUP(C527,PRESTAMOS!$BE$1:$BK$10000,3,0),0)</f>
        <v>0</v>
      </c>
      <c r="U527" s="188">
        <f>IFERROR(VLOOKUP(C527,PRESTAMOS!$BE$1:$BK$10000,7,0),0)</f>
        <v>0</v>
      </c>
      <c r="V527" s="190">
        <f>IFERROR(VLOOKUP(C527,PRESTAMOS!$AW$1:$BC$10000,4,0),0)</f>
        <v>0</v>
      </c>
      <c r="W527" s="189">
        <f>IFERROR(VLOOKUP(C527,PRESTAMOS!$BM$1:$BS$10000,3,0),0)</f>
        <v>0</v>
      </c>
      <c r="X527" s="189">
        <f>IFERROR(VLOOKUP(C527,PRESTAMOS!$BU$1:$CA$10000,3,0),0)</f>
        <v>0</v>
      </c>
      <c r="Y527" s="190">
        <f>IFERROR(VLOOKUP(C527,PRESTAMOS!$BU$1:$CA$10000,7,0),0)</f>
        <v>0</v>
      </c>
      <c r="Z527" s="190">
        <f>IFERROR(VLOOKUP(C527,PRESTAMOS!$BM$1:$BS$10000,4,0),0)</f>
        <v>0</v>
      </c>
      <c r="AA527" s="189">
        <f>IFERROR(VLOOKUP(C527,AHORRO!$P$1:$S$10000,3,0),0)</f>
        <v>0</v>
      </c>
    </row>
    <row r="528" spans="4:27" x14ac:dyDescent="0.2">
      <c r="D528" s="189">
        <f>IFERROR(VLOOKUP(C528,AHORRO!$F$1:$I$10000,3,0),0)</f>
        <v>0</v>
      </c>
      <c r="E528" s="189">
        <f>IFERROR(VLOOKUP(C528,AHORRO!$A$1:$D$10000,3,0),0)</f>
        <v>0</v>
      </c>
      <c r="F528" s="189">
        <f>IFERROR(VLOOKUP(C528,AHORRO!$K$1:$N$10000,3,0),0)</f>
        <v>0</v>
      </c>
      <c r="G528" s="189">
        <f>IFERROR(VLOOKUP($C528,PRESTAMOS!$A$1:$C$10000,3,0),0)</f>
        <v>0</v>
      </c>
      <c r="H528" s="189">
        <f>IFERROR(VLOOKUP(C528,PRESTAMOS!$I$1:$K$10000,3,0),0)</f>
        <v>0</v>
      </c>
      <c r="I528" s="190">
        <f>IFERROR(VLOOKUP(C528,PRESTAMOS!$A$1:$G$10000,7,0),0)</f>
        <v>0</v>
      </c>
      <c r="J528" s="190">
        <f>IFERROR(VLOOKUP(C528,PRESTAMOS!$A$1:$G$10000,4,0),0)</f>
        <v>0</v>
      </c>
      <c r="K528" s="189">
        <f>IFERROR(VLOOKUP(C528,PRESTAMOS!$Q$1:$W$10000,3,0),0)</f>
        <v>0</v>
      </c>
      <c r="L528" s="189">
        <f>IFERROR(VLOOKUP(C528,PRESTAMOS!$Y$1:$AE$10000,3,0),0)</f>
        <v>0</v>
      </c>
      <c r="M528" s="190">
        <f>IFERROR(VLOOKUP(C528,PRESTAMOS!$Y$1:$AE$10000,7,0),0)</f>
        <v>0</v>
      </c>
      <c r="N528" s="190">
        <f>IFERROR(VLOOKUP(C528,PRESTAMOS!$Q$1:$T$10000,4,0),0)</f>
        <v>0</v>
      </c>
      <c r="O528" s="189">
        <f>IFERROR(VLOOKUP(C528,PRESTAMOS!$AG$1:$AM$10000,3,0),0)</f>
        <v>0</v>
      </c>
      <c r="P528" s="189">
        <f>IFERROR(VLOOKUP(C528,PRESTAMOS!$AO$1:$AU$10000,3,0),0)</f>
        <v>0</v>
      </c>
      <c r="Q528" s="190">
        <f>IFERROR(VLOOKUP(C528,PRESTAMOS!$AO$1:$AU$10000,7,0),0)</f>
        <v>0</v>
      </c>
      <c r="R528" s="190">
        <f>IFERROR(VLOOKUP(C528,PRESTAMOS!$AG$1:$AM$10000,4,0),0)</f>
        <v>0</v>
      </c>
      <c r="S528" s="189">
        <f>IFERROR(VLOOKUP(C528,PRESTAMOS!$AW$1:$BC$10000,3,0),0)</f>
        <v>0</v>
      </c>
      <c r="T528" s="189">
        <f>IFERROR(VLOOKUP(C528,PRESTAMOS!$BE$1:$BK$10000,3,0),0)</f>
        <v>0</v>
      </c>
      <c r="U528" s="188">
        <f>IFERROR(VLOOKUP(C528,PRESTAMOS!$BE$1:$BK$10000,7,0),0)</f>
        <v>0</v>
      </c>
      <c r="V528" s="190">
        <f>IFERROR(VLOOKUP(C528,PRESTAMOS!$AW$1:$BC$10000,4,0),0)</f>
        <v>0</v>
      </c>
      <c r="W528" s="189">
        <f>IFERROR(VLOOKUP(C528,PRESTAMOS!$BM$1:$BS$10000,3,0),0)</f>
        <v>0</v>
      </c>
      <c r="X528" s="189">
        <f>IFERROR(VLOOKUP(C528,PRESTAMOS!$BU$1:$CA$10000,3,0),0)</f>
        <v>0</v>
      </c>
      <c r="Y528" s="190">
        <f>IFERROR(VLOOKUP(C528,PRESTAMOS!$BU$1:$CA$10000,7,0),0)</f>
        <v>0</v>
      </c>
      <c r="Z528" s="190">
        <f>IFERROR(VLOOKUP(C528,PRESTAMOS!$BM$1:$BS$10000,4,0),0)</f>
        <v>0</v>
      </c>
      <c r="AA528" s="189">
        <f>IFERROR(VLOOKUP(C528,AHORRO!$P$1:$S$10000,3,0),0)</f>
        <v>0</v>
      </c>
    </row>
    <row r="529" spans="4:27" x14ac:dyDescent="0.2">
      <c r="D529" s="189">
        <f>IFERROR(VLOOKUP(C529,AHORRO!$F$1:$I$10000,3,0),0)</f>
        <v>0</v>
      </c>
      <c r="E529" s="189">
        <f>IFERROR(VLOOKUP(C529,AHORRO!$A$1:$D$10000,3,0),0)</f>
        <v>0</v>
      </c>
      <c r="F529" s="189">
        <f>IFERROR(VLOOKUP(C529,AHORRO!$K$1:$N$10000,3,0),0)</f>
        <v>0</v>
      </c>
      <c r="G529" s="189">
        <f>IFERROR(VLOOKUP($C529,PRESTAMOS!$A$1:$C$10000,3,0),0)</f>
        <v>0</v>
      </c>
      <c r="H529" s="189">
        <f>IFERROR(VLOOKUP(C529,PRESTAMOS!$I$1:$K$10000,3,0),0)</f>
        <v>0</v>
      </c>
      <c r="I529" s="190">
        <f>IFERROR(VLOOKUP(C529,PRESTAMOS!$A$1:$G$10000,7,0),0)</f>
        <v>0</v>
      </c>
      <c r="J529" s="190">
        <f>IFERROR(VLOOKUP(C529,PRESTAMOS!$A$1:$G$10000,4,0),0)</f>
        <v>0</v>
      </c>
      <c r="K529" s="189">
        <f>IFERROR(VLOOKUP(C529,PRESTAMOS!$Q$1:$W$10000,3,0),0)</f>
        <v>0</v>
      </c>
      <c r="L529" s="189">
        <f>IFERROR(VLOOKUP(C529,PRESTAMOS!$Y$1:$AE$10000,3,0),0)</f>
        <v>0</v>
      </c>
      <c r="M529" s="190">
        <f>IFERROR(VLOOKUP(C529,PRESTAMOS!$Y$1:$AE$10000,7,0),0)</f>
        <v>0</v>
      </c>
      <c r="N529" s="190">
        <f>IFERROR(VLOOKUP(C529,PRESTAMOS!$Q$1:$T$10000,4,0),0)</f>
        <v>0</v>
      </c>
      <c r="O529" s="189">
        <f>IFERROR(VLOOKUP(C529,PRESTAMOS!$AG$1:$AM$10000,3,0),0)</f>
        <v>0</v>
      </c>
      <c r="P529" s="189">
        <f>IFERROR(VLOOKUP(C529,PRESTAMOS!$AO$1:$AU$10000,3,0),0)</f>
        <v>0</v>
      </c>
      <c r="Q529" s="190">
        <f>IFERROR(VLOOKUP(C529,PRESTAMOS!$AO$1:$AU$10000,7,0),0)</f>
        <v>0</v>
      </c>
      <c r="R529" s="190">
        <f>IFERROR(VLOOKUP(C529,PRESTAMOS!$AG$1:$AM$10000,4,0),0)</f>
        <v>0</v>
      </c>
      <c r="S529" s="189">
        <f>IFERROR(VLOOKUP(C529,PRESTAMOS!$AW$1:$BC$10000,3,0),0)</f>
        <v>0</v>
      </c>
      <c r="T529" s="189">
        <f>IFERROR(VLOOKUP(C529,PRESTAMOS!$BE$1:$BK$10000,3,0),0)</f>
        <v>0</v>
      </c>
      <c r="U529" s="188">
        <f>IFERROR(VLOOKUP(C529,PRESTAMOS!$BE$1:$BK$10000,7,0),0)</f>
        <v>0</v>
      </c>
      <c r="V529" s="190">
        <f>IFERROR(VLOOKUP(C529,PRESTAMOS!$AW$1:$BC$10000,4,0),0)</f>
        <v>0</v>
      </c>
      <c r="W529" s="189">
        <f>IFERROR(VLOOKUP(C529,PRESTAMOS!$BM$1:$BS$10000,3,0),0)</f>
        <v>0</v>
      </c>
      <c r="X529" s="189">
        <f>IFERROR(VLOOKUP(C529,PRESTAMOS!$BU$1:$CA$10000,3,0),0)</f>
        <v>0</v>
      </c>
      <c r="Y529" s="190">
        <f>IFERROR(VLOOKUP(C529,PRESTAMOS!$BU$1:$CA$10000,7,0),0)</f>
        <v>0</v>
      </c>
      <c r="Z529" s="190">
        <f>IFERROR(VLOOKUP(C529,PRESTAMOS!$BM$1:$BS$10000,4,0),0)</f>
        <v>0</v>
      </c>
      <c r="AA529" s="189">
        <f>IFERROR(VLOOKUP(C529,AHORRO!$P$1:$S$10000,3,0),0)</f>
        <v>0</v>
      </c>
    </row>
    <row r="530" spans="4:27" x14ac:dyDescent="0.2">
      <c r="D530" s="189">
        <f>IFERROR(VLOOKUP(C530,AHORRO!$F$1:$I$10000,3,0),0)</f>
        <v>0</v>
      </c>
      <c r="E530" s="189">
        <f>IFERROR(VLOOKUP(C530,AHORRO!$A$1:$D$10000,3,0),0)</f>
        <v>0</v>
      </c>
      <c r="F530" s="189">
        <f>IFERROR(VLOOKUP(C530,AHORRO!$K$1:$N$10000,3,0),0)</f>
        <v>0</v>
      </c>
      <c r="G530" s="189">
        <f>IFERROR(VLOOKUP($C530,PRESTAMOS!$A$1:$C$10000,3,0),0)</f>
        <v>0</v>
      </c>
      <c r="H530" s="189">
        <f>IFERROR(VLOOKUP(C530,PRESTAMOS!$I$1:$K$10000,3,0),0)</f>
        <v>0</v>
      </c>
      <c r="I530" s="190">
        <f>IFERROR(VLOOKUP(C530,PRESTAMOS!$A$1:$G$10000,7,0),0)</f>
        <v>0</v>
      </c>
      <c r="J530" s="190">
        <f>IFERROR(VLOOKUP(C530,PRESTAMOS!$A$1:$G$10000,4,0),0)</f>
        <v>0</v>
      </c>
      <c r="K530" s="189">
        <f>IFERROR(VLOOKUP(C530,PRESTAMOS!$Q$1:$W$10000,3,0),0)</f>
        <v>0</v>
      </c>
      <c r="L530" s="189">
        <f>IFERROR(VLOOKUP(C530,PRESTAMOS!$Y$1:$AE$10000,3,0),0)</f>
        <v>0</v>
      </c>
      <c r="M530" s="190">
        <f>IFERROR(VLOOKUP(C530,PRESTAMOS!$Y$1:$AE$10000,7,0),0)</f>
        <v>0</v>
      </c>
      <c r="N530" s="190">
        <f>IFERROR(VLOOKUP(C530,PRESTAMOS!$Q$1:$T$10000,4,0),0)</f>
        <v>0</v>
      </c>
      <c r="O530" s="189">
        <f>IFERROR(VLOOKUP(C530,PRESTAMOS!$AG$1:$AM$10000,3,0),0)</f>
        <v>0</v>
      </c>
      <c r="P530" s="189">
        <f>IFERROR(VLOOKUP(C530,PRESTAMOS!$AO$1:$AU$10000,3,0),0)</f>
        <v>0</v>
      </c>
      <c r="Q530" s="190">
        <f>IFERROR(VLOOKUP(C530,PRESTAMOS!$AO$1:$AU$10000,7,0),0)</f>
        <v>0</v>
      </c>
      <c r="R530" s="190">
        <f>IFERROR(VLOOKUP(C530,PRESTAMOS!$AG$1:$AM$10000,4,0),0)</f>
        <v>0</v>
      </c>
      <c r="S530" s="189">
        <f>IFERROR(VLOOKUP(C530,PRESTAMOS!$AW$1:$BC$10000,3,0),0)</f>
        <v>0</v>
      </c>
      <c r="T530" s="189">
        <f>IFERROR(VLOOKUP(C530,PRESTAMOS!$BE$1:$BK$10000,3,0),0)</f>
        <v>0</v>
      </c>
      <c r="U530" s="188">
        <f>IFERROR(VLOOKUP(C530,PRESTAMOS!$BE$1:$BK$10000,7,0),0)</f>
        <v>0</v>
      </c>
      <c r="V530" s="190">
        <f>IFERROR(VLOOKUP(C530,PRESTAMOS!$AW$1:$BC$10000,4,0),0)</f>
        <v>0</v>
      </c>
      <c r="W530" s="189">
        <f>IFERROR(VLOOKUP(C530,PRESTAMOS!$BM$1:$BS$10000,3,0),0)</f>
        <v>0</v>
      </c>
      <c r="X530" s="189">
        <f>IFERROR(VLOOKUP(C530,PRESTAMOS!$BU$1:$CA$10000,3,0),0)</f>
        <v>0</v>
      </c>
      <c r="Y530" s="190">
        <f>IFERROR(VLOOKUP(C530,PRESTAMOS!$BU$1:$CA$10000,7,0),0)</f>
        <v>0</v>
      </c>
      <c r="Z530" s="190">
        <f>IFERROR(VLOOKUP(C530,PRESTAMOS!$BM$1:$BS$10000,4,0),0)</f>
        <v>0</v>
      </c>
      <c r="AA530" s="189">
        <f>IFERROR(VLOOKUP(C530,AHORRO!$P$1:$S$10000,3,0),0)</f>
        <v>0</v>
      </c>
    </row>
    <row r="531" spans="4:27" x14ac:dyDescent="0.2">
      <c r="D531" s="189">
        <f>IFERROR(VLOOKUP(C531,AHORRO!$F$1:$I$10000,3,0),0)</f>
        <v>0</v>
      </c>
      <c r="E531" s="189">
        <f>IFERROR(VLOOKUP(C531,AHORRO!$A$1:$D$10000,3,0),0)</f>
        <v>0</v>
      </c>
      <c r="F531" s="189">
        <f>IFERROR(VLOOKUP(C531,AHORRO!$K$1:$N$10000,3,0),0)</f>
        <v>0</v>
      </c>
      <c r="G531" s="189">
        <f>IFERROR(VLOOKUP($C531,PRESTAMOS!$A$1:$C$10000,3,0),0)</f>
        <v>0</v>
      </c>
      <c r="H531" s="189">
        <f>IFERROR(VLOOKUP(C531,PRESTAMOS!$I$1:$K$10000,3,0),0)</f>
        <v>0</v>
      </c>
      <c r="I531" s="190">
        <f>IFERROR(VLOOKUP(C531,PRESTAMOS!$A$1:$G$10000,7,0),0)</f>
        <v>0</v>
      </c>
      <c r="J531" s="190">
        <f>IFERROR(VLOOKUP(C531,PRESTAMOS!$A$1:$G$10000,4,0),0)</f>
        <v>0</v>
      </c>
      <c r="K531" s="189">
        <f>IFERROR(VLOOKUP(C531,PRESTAMOS!$Q$1:$W$10000,3,0),0)</f>
        <v>0</v>
      </c>
      <c r="L531" s="189">
        <f>IFERROR(VLOOKUP(C531,PRESTAMOS!$Y$1:$AE$10000,3,0),0)</f>
        <v>0</v>
      </c>
      <c r="M531" s="190">
        <f>IFERROR(VLOOKUP(C531,PRESTAMOS!$Y$1:$AE$10000,7,0),0)</f>
        <v>0</v>
      </c>
      <c r="N531" s="190">
        <f>IFERROR(VLOOKUP(C531,PRESTAMOS!$Q$1:$T$10000,4,0),0)</f>
        <v>0</v>
      </c>
      <c r="O531" s="189">
        <f>IFERROR(VLOOKUP(C531,PRESTAMOS!$AG$1:$AM$10000,3,0),0)</f>
        <v>0</v>
      </c>
      <c r="P531" s="189">
        <f>IFERROR(VLOOKUP(C531,PRESTAMOS!$AO$1:$AU$10000,3,0),0)</f>
        <v>0</v>
      </c>
      <c r="Q531" s="190">
        <f>IFERROR(VLOOKUP(C531,PRESTAMOS!$AO$1:$AU$10000,7,0),0)</f>
        <v>0</v>
      </c>
      <c r="R531" s="190">
        <f>IFERROR(VLOOKUP(C531,PRESTAMOS!$AG$1:$AM$10000,4,0),0)</f>
        <v>0</v>
      </c>
      <c r="S531" s="189">
        <f>IFERROR(VLOOKUP(C531,PRESTAMOS!$AW$1:$BC$10000,3,0),0)</f>
        <v>0</v>
      </c>
      <c r="T531" s="189">
        <f>IFERROR(VLOOKUP(C531,PRESTAMOS!$BE$1:$BK$10000,3,0),0)</f>
        <v>0</v>
      </c>
      <c r="U531" s="188">
        <f>IFERROR(VLOOKUP(C531,PRESTAMOS!$BE$1:$BK$10000,7,0),0)</f>
        <v>0</v>
      </c>
      <c r="V531" s="190">
        <f>IFERROR(VLOOKUP(C531,PRESTAMOS!$AW$1:$BC$10000,4,0),0)</f>
        <v>0</v>
      </c>
      <c r="W531" s="189">
        <f>IFERROR(VLOOKUP(C531,PRESTAMOS!$BM$1:$BS$10000,3,0),0)</f>
        <v>0</v>
      </c>
      <c r="X531" s="189">
        <f>IFERROR(VLOOKUP(C531,PRESTAMOS!$BU$1:$CA$10000,3,0),0)</f>
        <v>0</v>
      </c>
      <c r="Y531" s="190">
        <f>IFERROR(VLOOKUP(C531,PRESTAMOS!$BU$1:$CA$10000,7,0),0)</f>
        <v>0</v>
      </c>
      <c r="Z531" s="190">
        <f>IFERROR(VLOOKUP(C531,PRESTAMOS!$BM$1:$BS$10000,4,0),0)</f>
        <v>0</v>
      </c>
      <c r="AA531" s="189">
        <f>IFERROR(VLOOKUP(C531,AHORRO!$P$1:$S$10000,3,0),0)</f>
        <v>0</v>
      </c>
    </row>
    <row r="532" spans="4:27" x14ac:dyDescent="0.2">
      <c r="D532" s="189">
        <f>IFERROR(VLOOKUP(C532,AHORRO!$F$1:$I$10000,3,0),0)</f>
        <v>0</v>
      </c>
      <c r="E532" s="189">
        <f>IFERROR(VLOOKUP(C532,AHORRO!$A$1:$D$10000,3,0),0)</f>
        <v>0</v>
      </c>
      <c r="F532" s="189">
        <f>IFERROR(VLOOKUP(C532,AHORRO!$K$1:$N$10000,3,0),0)</f>
        <v>0</v>
      </c>
      <c r="G532" s="189">
        <f>IFERROR(VLOOKUP($C532,PRESTAMOS!$A$1:$C$10000,3,0),0)</f>
        <v>0</v>
      </c>
      <c r="H532" s="189">
        <f>IFERROR(VLOOKUP(C532,PRESTAMOS!$I$1:$K$10000,3,0),0)</f>
        <v>0</v>
      </c>
      <c r="I532" s="190">
        <f>IFERROR(VLOOKUP(C532,PRESTAMOS!$A$1:$G$10000,7,0),0)</f>
        <v>0</v>
      </c>
      <c r="J532" s="190">
        <f>IFERROR(VLOOKUP(C532,PRESTAMOS!$A$1:$G$10000,4,0),0)</f>
        <v>0</v>
      </c>
      <c r="K532" s="189">
        <f>IFERROR(VLOOKUP(C532,PRESTAMOS!$Q$1:$W$10000,3,0),0)</f>
        <v>0</v>
      </c>
      <c r="L532" s="189">
        <f>IFERROR(VLOOKUP(C532,PRESTAMOS!$Y$1:$AE$10000,3,0),0)</f>
        <v>0</v>
      </c>
      <c r="M532" s="190">
        <f>IFERROR(VLOOKUP(C532,PRESTAMOS!$Y$1:$AE$10000,7,0),0)</f>
        <v>0</v>
      </c>
      <c r="N532" s="190">
        <f>IFERROR(VLOOKUP(C532,PRESTAMOS!$Q$1:$T$10000,4,0),0)</f>
        <v>0</v>
      </c>
      <c r="O532" s="189">
        <f>IFERROR(VLOOKUP(C532,PRESTAMOS!$AG$1:$AM$10000,3,0),0)</f>
        <v>0</v>
      </c>
      <c r="P532" s="189">
        <f>IFERROR(VLOOKUP(C532,PRESTAMOS!$AO$1:$AU$10000,3,0),0)</f>
        <v>0</v>
      </c>
      <c r="Q532" s="190">
        <f>IFERROR(VLOOKUP(C532,PRESTAMOS!$AO$1:$AU$10000,7,0),0)</f>
        <v>0</v>
      </c>
      <c r="R532" s="190">
        <f>IFERROR(VLOOKUP(C532,PRESTAMOS!$AG$1:$AM$10000,4,0),0)</f>
        <v>0</v>
      </c>
      <c r="S532" s="189">
        <f>IFERROR(VLOOKUP(C532,PRESTAMOS!$AW$1:$BC$10000,3,0),0)</f>
        <v>0</v>
      </c>
      <c r="T532" s="189">
        <f>IFERROR(VLOOKUP(C532,PRESTAMOS!$BE$1:$BK$10000,3,0),0)</f>
        <v>0</v>
      </c>
      <c r="U532" s="188">
        <f>IFERROR(VLOOKUP(C532,PRESTAMOS!$BE$1:$BK$10000,7,0),0)</f>
        <v>0</v>
      </c>
      <c r="V532" s="190">
        <f>IFERROR(VLOOKUP(C532,PRESTAMOS!$AW$1:$BC$10000,4,0),0)</f>
        <v>0</v>
      </c>
      <c r="W532" s="189">
        <f>IFERROR(VLOOKUP(C532,PRESTAMOS!$BM$1:$BS$10000,3,0),0)</f>
        <v>0</v>
      </c>
      <c r="X532" s="189">
        <f>IFERROR(VLOOKUP(C532,PRESTAMOS!$BU$1:$CA$10000,3,0),0)</f>
        <v>0</v>
      </c>
      <c r="Y532" s="190">
        <f>IFERROR(VLOOKUP(C532,PRESTAMOS!$BU$1:$CA$10000,7,0),0)</f>
        <v>0</v>
      </c>
      <c r="Z532" s="190">
        <f>IFERROR(VLOOKUP(C532,PRESTAMOS!$BM$1:$BS$10000,4,0),0)</f>
        <v>0</v>
      </c>
      <c r="AA532" s="189">
        <f>IFERROR(VLOOKUP(C532,AHORRO!$P$1:$S$10000,3,0),0)</f>
        <v>0</v>
      </c>
    </row>
    <row r="533" spans="4:27" x14ac:dyDescent="0.2">
      <c r="D533" s="189">
        <f>IFERROR(VLOOKUP(C533,AHORRO!$F$1:$I$10000,3,0),0)</f>
        <v>0</v>
      </c>
      <c r="E533" s="189">
        <f>IFERROR(VLOOKUP(C533,AHORRO!$A$1:$D$10000,3,0),0)</f>
        <v>0</v>
      </c>
      <c r="F533" s="189">
        <f>IFERROR(VLOOKUP(C533,AHORRO!$K$1:$N$10000,3,0),0)</f>
        <v>0</v>
      </c>
      <c r="G533" s="189">
        <f>IFERROR(VLOOKUP($C533,PRESTAMOS!$A$1:$C$10000,3,0),0)</f>
        <v>0</v>
      </c>
      <c r="H533" s="189">
        <f>IFERROR(VLOOKUP(C533,PRESTAMOS!$I$1:$K$10000,3,0),0)</f>
        <v>0</v>
      </c>
      <c r="I533" s="190">
        <f>IFERROR(VLOOKUP(C533,PRESTAMOS!$A$1:$G$10000,7,0),0)</f>
        <v>0</v>
      </c>
      <c r="J533" s="190">
        <f>IFERROR(VLOOKUP(C533,PRESTAMOS!$A$1:$G$10000,4,0),0)</f>
        <v>0</v>
      </c>
      <c r="K533" s="189">
        <f>IFERROR(VLOOKUP(C533,PRESTAMOS!$Q$1:$W$10000,3,0),0)</f>
        <v>0</v>
      </c>
      <c r="L533" s="189">
        <f>IFERROR(VLOOKUP(C533,PRESTAMOS!$Y$1:$AE$10000,3,0),0)</f>
        <v>0</v>
      </c>
      <c r="M533" s="190">
        <f>IFERROR(VLOOKUP(C533,PRESTAMOS!$Y$1:$AE$10000,7,0),0)</f>
        <v>0</v>
      </c>
      <c r="N533" s="190">
        <f>IFERROR(VLOOKUP(C533,PRESTAMOS!$Q$1:$T$10000,4,0),0)</f>
        <v>0</v>
      </c>
      <c r="O533" s="189">
        <f>IFERROR(VLOOKUP(C533,PRESTAMOS!$AG$1:$AM$10000,3,0),0)</f>
        <v>0</v>
      </c>
      <c r="P533" s="189">
        <f>IFERROR(VLOOKUP(C533,PRESTAMOS!$AO$1:$AU$10000,3,0),0)</f>
        <v>0</v>
      </c>
      <c r="Q533" s="190">
        <f>IFERROR(VLOOKUP(C533,PRESTAMOS!$AO$1:$AU$10000,7,0),0)</f>
        <v>0</v>
      </c>
      <c r="R533" s="190">
        <f>IFERROR(VLOOKUP(C533,PRESTAMOS!$AG$1:$AM$10000,4,0),0)</f>
        <v>0</v>
      </c>
      <c r="S533" s="189">
        <f>IFERROR(VLOOKUP(C533,PRESTAMOS!$AW$1:$BC$10000,3,0),0)</f>
        <v>0</v>
      </c>
      <c r="T533" s="189">
        <f>IFERROR(VLOOKUP(C533,PRESTAMOS!$BE$1:$BK$10000,3,0),0)</f>
        <v>0</v>
      </c>
      <c r="U533" s="188">
        <f>IFERROR(VLOOKUP(C533,PRESTAMOS!$BE$1:$BK$10000,7,0),0)</f>
        <v>0</v>
      </c>
      <c r="V533" s="190">
        <f>IFERROR(VLOOKUP(C533,PRESTAMOS!$AW$1:$BC$10000,4,0),0)</f>
        <v>0</v>
      </c>
      <c r="W533" s="189">
        <f>IFERROR(VLOOKUP(C533,PRESTAMOS!$BM$1:$BS$10000,3,0),0)</f>
        <v>0</v>
      </c>
      <c r="X533" s="189">
        <f>IFERROR(VLOOKUP(C533,PRESTAMOS!$BU$1:$CA$10000,3,0),0)</f>
        <v>0</v>
      </c>
      <c r="Y533" s="190">
        <f>IFERROR(VLOOKUP(C533,PRESTAMOS!$BU$1:$CA$10000,7,0),0)</f>
        <v>0</v>
      </c>
      <c r="Z533" s="190">
        <f>IFERROR(VLOOKUP(C533,PRESTAMOS!$BM$1:$BS$10000,4,0),0)</f>
        <v>0</v>
      </c>
      <c r="AA533" s="189">
        <f>IFERROR(VLOOKUP(C533,AHORRO!$P$1:$S$10000,3,0),0)</f>
        <v>0</v>
      </c>
    </row>
    <row r="534" spans="4:27" x14ac:dyDescent="0.2">
      <c r="D534" s="189">
        <f>IFERROR(VLOOKUP(C534,AHORRO!$F$1:$I$10000,3,0),0)</f>
        <v>0</v>
      </c>
      <c r="E534" s="189">
        <f>IFERROR(VLOOKUP(C534,AHORRO!$A$1:$D$10000,3,0),0)</f>
        <v>0</v>
      </c>
      <c r="F534" s="189">
        <f>IFERROR(VLOOKUP(C534,AHORRO!$K$1:$N$10000,3,0),0)</f>
        <v>0</v>
      </c>
      <c r="G534" s="189">
        <f>IFERROR(VLOOKUP($C534,PRESTAMOS!$A$1:$C$10000,3,0),0)</f>
        <v>0</v>
      </c>
      <c r="H534" s="189">
        <f>IFERROR(VLOOKUP(C534,PRESTAMOS!$I$1:$K$10000,3,0),0)</f>
        <v>0</v>
      </c>
      <c r="I534" s="190">
        <f>IFERROR(VLOOKUP(C534,PRESTAMOS!$A$1:$G$10000,7,0),0)</f>
        <v>0</v>
      </c>
      <c r="J534" s="190">
        <f>IFERROR(VLOOKUP(C534,PRESTAMOS!$A$1:$G$10000,4,0),0)</f>
        <v>0</v>
      </c>
      <c r="K534" s="189">
        <f>IFERROR(VLOOKUP(C534,PRESTAMOS!$Q$1:$W$10000,3,0),0)</f>
        <v>0</v>
      </c>
      <c r="L534" s="189">
        <f>IFERROR(VLOOKUP(C534,PRESTAMOS!$Y$1:$AE$10000,3,0),0)</f>
        <v>0</v>
      </c>
      <c r="M534" s="190">
        <f>IFERROR(VLOOKUP(C534,PRESTAMOS!$Y$1:$AE$10000,7,0),0)</f>
        <v>0</v>
      </c>
      <c r="N534" s="190">
        <f>IFERROR(VLOOKUP(C534,PRESTAMOS!$Q$1:$T$10000,4,0),0)</f>
        <v>0</v>
      </c>
      <c r="O534" s="189">
        <f>IFERROR(VLOOKUP(C534,PRESTAMOS!$AG$1:$AM$10000,3,0),0)</f>
        <v>0</v>
      </c>
      <c r="P534" s="189">
        <f>IFERROR(VLOOKUP(C534,PRESTAMOS!$AO$1:$AU$10000,3,0),0)</f>
        <v>0</v>
      </c>
      <c r="Q534" s="190">
        <f>IFERROR(VLOOKUP(C534,PRESTAMOS!$AO$1:$AU$10000,7,0),0)</f>
        <v>0</v>
      </c>
      <c r="R534" s="190">
        <f>IFERROR(VLOOKUP(C534,PRESTAMOS!$AG$1:$AM$10000,4,0),0)</f>
        <v>0</v>
      </c>
      <c r="S534" s="189">
        <f>IFERROR(VLOOKUP(C534,PRESTAMOS!$AW$1:$BC$10000,3,0),0)</f>
        <v>0</v>
      </c>
      <c r="T534" s="189">
        <f>IFERROR(VLOOKUP(C534,PRESTAMOS!$BE$1:$BK$10000,3,0),0)</f>
        <v>0</v>
      </c>
      <c r="U534" s="188">
        <f>IFERROR(VLOOKUP(C534,PRESTAMOS!$BE$1:$BK$10000,7,0),0)</f>
        <v>0</v>
      </c>
      <c r="V534" s="190">
        <f>IFERROR(VLOOKUP(C534,PRESTAMOS!$AW$1:$BC$10000,4,0),0)</f>
        <v>0</v>
      </c>
      <c r="W534" s="189">
        <f>IFERROR(VLOOKUP(C534,PRESTAMOS!$BM$1:$BS$10000,3,0),0)</f>
        <v>0</v>
      </c>
      <c r="X534" s="189">
        <f>IFERROR(VLOOKUP(C534,PRESTAMOS!$BU$1:$CA$10000,3,0),0)</f>
        <v>0</v>
      </c>
      <c r="Y534" s="190">
        <f>IFERROR(VLOOKUP(C534,PRESTAMOS!$BU$1:$CA$10000,7,0),0)</f>
        <v>0</v>
      </c>
      <c r="Z534" s="190">
        <f>IFERROR(VLOOKUP(C534,PRESTAMOS!$BM$1:$BS$10000,4,0),0)</f>
        <v>0</v>
      </c>
      <c r="AA534" s="189">
        <f>IFERROR(VLOOKUP(C534,AHORRO!$P$1:$S$10000,3,0),0)</f>
        <v>0</v>
      </c>
    </row>
    <row r="535" spans="4:27" x14ac:dyDescent="0.2">
      <c r="D535" s="189">
        <f>IFERROR(VLOOKUP(C535,AHORRO!$F$1:$I$10000,3,0),0)</f>
        <v>0</v>
      </c>
      <c r="E535" s="189">
        <f>IFERROR(VLOOKUP(C535,AHORRO!$A$1:$D$10000,3,0),0)</f>
        <v>0</v>
      </c>
      <c r="F535" s="189">
        <f>IFERROR(VLOOKUP(C535,AHORRO!$K$1:$N$10000,3,0),0)</f>
        <v>0</v>
      </c>
      <c r="G535" s="189">
        <f>IFERROR(VLOOKUP($C535,PRESTAMOS!$A$1:$C$10000,3,0),0)</f>
        <v>0</v>
      </c>
      <c r="H535" s="189">
        <f>IFERROR(VLOOKUP(C535,PRESTAMOS!$I$1:$K$10000,3,0),0)</f>
        <v>0</v>
      </c>
      <c r="I535" s="190">
        <f>IFERROR(VLOOKUP(C535,PRESTAMOS!$A$1:$G$10000,7,0),0)</f>
        <v>0</v>
      </c>
      <c r="J535" s="190">
        <f>IFERROR(VLOOKUP(C535,PRESTAMOS!$A$1:$G$10000,4,0),0)</f>
        <v>0</v>
      </c>
      <c r="K535" s="189">
        <f>IFERROR(VLOOKUP(C535,PRESTAMOS!$Q$1:$W$10000,3,0),0)</f>
        <v>0</v>
      </c>
      <c r="L535" s="189">
        <f>IFERROR(VLOOKUP(C535,PRESTAMOS!$Y$1:$AE$10000,3,0),0)</f>
        <v>0</v>
      </c>
      <c r="M535" s="190">
        <f>IFERROR(VLOOKUP(C535,PRESTAMOS!$Y$1:$AE$10000,7,0),0)</f>
        <v>0</v>
      </c>
      <c r="N535" s="190">
        <f>IFERROR(VLOOKUP(C535,PRESTAMOS!$Q$1:$T$10000,4,0),0)</f>
        <v>0</v>
      </c>
      <c r="O535" s="189">
        <f>IFERROR(VLOOKUP(C535,PRESTAMOS!$AG$1:$AM$10000,3,0),0)</f>
        <v>0</v>
      </c>
      <c r="P535" s="189">
        <f>IFERROR(VLOOKUP(C535,PRESTAMOS!$AO$1:$AU$10000,3,0),0)</f>
        <v>0</v>
      </c>
      <c r="Q535" s="190">
        <f>IFERROR(VLOOKUP(C535,PRESTAMOS!$AO$1:$AU$10000,7,0),0)</f>
        <v>0</v>
      </c>
      <c r="R535" s="190">
        <f>IFERROR(VLOOKUP(C535,PRESTAMOS!$AG$1:$AM$10000,4,0),0)</f>
        <v>0</v>
      </c>
      <c r="S535" s="189">
        <f>IFERROR(VLOOKUP(C535,PRESTAMOS!$AW$1:$BC$10000,3,0),0)</f>
        <v>0</v>
      </c>
      <c r="T535" s="189">
        <f>IFERROR(VLOOKUP(C535,PRESTAMOS!$BE$1:$BK$10000,3,0),0)</f>
        <v>0</v>
      </c>
      <c r="U535" s="188">
        <f>IFERROR(VLOOKUP(C535,PRESTAMOS!$BE$1:$BK$10000,7,0),0)</f>
        <v>0</v>
      </c>
      <c r="V535" s="190">
        <f>IFERROR(VLOOKUP(C535,PRESTAMOS!$AW$1:$BC$10000,4,0),0)</f>
        <v>0</v>
      </c>
      <c r="W535" s="189">
        <f>IFERROR(VLOOKUP(C535,PRESTAMOS!$BM$1:$BS$10000,3,0),0)</f>
        <v>0</v>
      </c>
      <c r="X535" s="189">
        <f>IFERROR(VLOOKUP(C535,PRESTAMOS!$BU$1:$CA$10000,3,0),0)</f>
        <v>0</v>
      </c>
      <c r="Y535" s="190">
        <f>IFERROR(VLOOKUP(C535,PRESTAMOS!$BU$1:$CA$10000,7,0),0)</f>
        <v>0</v>
      </c>
      <c r="Z535" s="190">
        <f>IFERROR(VLOOKUP(C535,PRESTAMOS!$BM$1:$BS$10000,4,0),0)</f>
        <v>0</v>
      </c>
      <c r="AA535" s="189">
        <f>IFERROR(VLOOKUP(C535,AHORRO!$P$1:$S$10000,3,0),0)</f>
        <v>0</v>
      </c>
    </row>
    <row r="536" spans="4:27" x14ac:dyDescent="0.2">
      <c r="D536" s="189">
        <f>IFERROR(VLOOKUP(C536,AHORRO!$F$1:$I$10000,3,0),0)</f>
        <v>0</v>
      </c>
      <c r="E536" s="189">
        <f>IFERROR(VLOOKUP(C536,AHORRO!$A$1:$D$10000,3,0),0)</f>
        <v>0</v>
      </c>
      <c r="F536" s="189">
        <f>IFERROR(VLOOKUP(C536,AHORRO!$K$1:$N$10000,3,0),0)</f>
        <v>0</v>
      </c>
      <c r="G536" s="189">
        <f>IFERROR(VLOOKUP($C536,PRESTAMOS!$A$1:$C$10000,3,0),0)</f>
        <v>0</v>
      </c>
      <c r="H536" s="189">
        <f>IFERROR(VLOOKUP(C536,PRESTAMOS!$I$1:$K$10000,3,0),0)</f>
        <v>0</v>
      </c>
      <c r="I536" s="190">
        <f>IFERROR(VLOOKUP(C536,PRESTAMOS!$A$1:$G$10000,7,0),0)</f>
        <v>0</v>
      </c>
      <c r="J536" s="190">
        <f>IFERROR(VLOOKUP(C536,PRESTAMOS!$A$1:$G$10000,4,0),0)</f>
        <v>0</v>
      </c>
      <c r="K536" s="189">
        <f>IFERROR(VLOOKUP(C536,PRESTAMOS!$Q$1:$W$10000,3,0),0)</f>
        <v>0</v>
      </c>
      <c r="L536" s="189">
        <f>IFERROR(VLOOKUP(C536,PRESTAMOS!$Y$1:$AE$10000,3,0),0)</f>
        <v>0</v>
      </c>
      <c r="M536" s="190">
        <f>IFERROR(VLOOKUP(C536,PRESTAMOS!$Y$1:$AE$10000,7,0),0)</f>
        <v>0</v>
      </c>
      <c r="N536" s="190">
        <f>IFERROR(VLOOKUP(C536,PRESTAMOS!$Q$1:$T$10000,4,0),0)</f>
        <v>0</v>
      </c>
      <c r="O536" s="189">
        <f>IFERROR(VLOOKUP(C536,PRESTAMOS!$AG$1:$AM$10000,3,0),0)</f>
        <v>0</v>
      </c>
      <c r="P536" s="189">
        <f>IFERROR(VLOOKUP(C536,PRESTAMOS!$AO$1:$AU$10000,3,0),0)</f>
        <v>0</v>
      </c>
      <c r="Q536" s="190">
        <f>IFERROR(VLOOKUP(C536,PRESTAMOS!$AO$1:$AU$10000,7,0),0)</f>
        <v>0</v>
      </c>
      <c r="R536" s="190">
        <f>IFERROR(VLOOKUP(C536,PRESTAMOS!$AG$1:$AM$10000,4,0),0)</f>
        <v>0</v>
      </c>
      <c r="S536" s="189">
        <f>IFERROR(VLOOKUP(C536,PRESTAMOS!$AW$1:$BC$10000,3,0),0)</f>
        <v>0</v>
      </c>
      <c r="T536" s="189">
        <f>IFERROR(VLOOKUP(C536,PRESTAMOS!$BE$1:$BK$10000,3,0),0)</f>
        <v>0</v>
      </c>
      <c r="U536" s="188">
        <f>IFERROR(VLOOKUP(C536,PRESTAMOS!$BE$1:$BK$10000,7,0),0)</f>
        <v>0</v>
      </c>
      <c r="V536" s="190">
        <f>IFERROR(VLOOKUP(C536,PRESTAMOS!$AW$1:$BC$10000,4,0),0)</f>
        <v>0</v>
      </c>
      <c r="W536" s="189">
        <f>IFERROR(VLOOKUP(C536,PRESTAMOS!$BM$1:$BS$10000,3,0),0)</f>
        <v>0</v>
      </c>
      <c r="X536" s="189">
        <f>IFERROR(VLOOKUP(C536,PRESTAMOS!$BU$1:$CA$10000,3,0),0)</f>
        <v>0</v>
      </c>
      <c r="Y536" s="190">
        <f>IFERROR(VLOOKUP(C536,PRESTAMOS!$BU$1:$CA$10000,7,0),0)</f>
        <v>0</v>
      </c>
      <c r="Z536" s="190">
        <f>IFERROR(VLOOKUP(C536,PRESTAMOS!$BM$1:$BS$10000,4,0),0)</f>
        <v>0</v>
      </c>
      <c r="AA536" s="189">
        <f>IFERROR(VLOOKUP(C536,AHORRO!$P$1:$S$10000,3,0),0)</f>
        <v>0</v>
      </c>
    </row>
    <row r="537" spans="4:27" x14ac:dyDescent="0.2">
      <c r="D537" s="189">
        <f>IFERROR(VLOOKUP(C537,AHORRO!$F$1:$I$10000,3,0),0)</f>
        <v>0</v>
      </c>
      <c r="E537" s="189">
        <f>IFERROR(VLOOKUP(C537,AHORRO!$A$1:$D$10000,3,0),0)</f>
        <v>0</v>
      </c>
      <c r="F537" s="189">
        <f>IFERROR(VLOOKUP(C537,AHORRO!$K$1:$N$10000,3,0),0)</f>
        <v>0</v>
      </c>
      <c r="G537" s="189">
        <f>IFERROR(VLOOKUP($C537,PRESTAMOS!$A$1:$C$10000,3,0),0)</f>
        <v>0</v>
      </c>
      <c r="H537" s="189">
        <f>IFERROR(VLOOKUP(C537,PRESTAMOS!$I$1:$K$10000,3,0),0)</f>
        <v>0</v>
      </c>
      <c r="I537" s="190">
        <f>IFERROR(VLOOKUP(C537,PRESTAMOS!$A$1:$G$10000,7,0),0)</f>
        <v>0</v>
      </c>
      <c r="J537" s="190">
        <f>IFERROR(VLOOKUP(C537,PRESTAMOS!$A$1:$G$10000,4,0),0)</f>
        <v>0</v>
      </c>
      <c r="K537" s="189">
        <f>IFERROR(VLOOKUP(C537,PRESTAMOS!$Q$1:$W$10000,3,0),0)</f>
        <v>0</v>
      </c>
      <c r="L537" s="189">
        <f>IFERROR(VLOOKUP(C537,PRESTAMOS!$Y$1:$AE$10000,3,0),0)</f>
        <v>0</v>
      </c>
      <c r="M537" s="190">
        <f>IFERROR(VLOOKUP(C537,PRESTAMOS!$Y$1:$AE$10000,7,0),0)</f>
        <v>0</v>
      </c>
      <c r="N537" s="190">
        <f>IFERROR(VLOOKUP(C537,PRESTAMOS!$Q$1:$T$10000,4,0),0)</f>
        <v>0</v>
      </c>
      <c r="O537" s="189">
        <f>IFERROR(VLOOKUP(C537,PRESTAMOS!$AG$1:$AM$10000,3,0),0)</f>
        <v>0</v>
      </c>
      <c r="P537" s="189">
        <f>IFERROR(VLOOKUP(C537,PRESTAMOS!$AO$1:$AU$10000,3,0),0)</f>
        <v>0</v>
      </c>
      <c r="Q537" s="190">
        <f>IFERROR(VLOOKUP(C537,PRESTAMOS!$AO$1:$AU$10000,7,0),0)</f>
        <v>0</v>
      </c>
      <c r="R537" s="190">
        <f>IFERROR(VLOOKUP(C537,PRESTAMOS!$AG$1:$AM$10000,4,0),0)</f>
        <v>0</v>
      </c>
      <c r="S537" s="189">
        <f>IFERROR(VLOOKUP(C537,PRESTAMOS!$AW$1:$BC$10000,3,0),0)</f>
        <v>0</v>
      </c>
      <c r="T537" s="189">
        <f>IFERROR(VLOOKUP(C537,PRESTAMOS!$BE$1:$BK$10000,3,0),0)</f>
        <v>0</v>
      </c>
      <c r="U537" s="188">
        <f>IFERROR(VLOOKUP(C537,PRESTAMOS!$BE$1:$BK$10000,7,0),0)</f>
        <v>0</v>
      </c>
      <c r="V537" s="190">
        <f>IFERROR(VLOOKUP(C537,PRESTAMOS!$AW$1:$BC$10000,4,0),0)</f>
        <v>0</v>
      </c>
      <c r="W537" s="189">
        <f>IFERROR(VLOOKUP(C537,PRESTAMOS!$BM$1:$BS$10000,3,0),0)</f>
        <v>0</v>
      </c>
      <c r="X537" s="189">
        <f>IFERROR(VLOOKUP(C537,PRESTAMOS!$BU$1:$CA$10000,3,0),0)</f>
        <v>0</v>
      </c>
      <c r="Y537" s="190">
        <f>IFERROR(VLOOKUP(C537,PRESTAMOS!$BU$1:$CA$10000,7,0),0)</f>
        <v>0</v>
      </c>
      <c r="Z537" s="190">
        <f>IFERROR(VLOOKUP(C537,PRESTAMOS!$BM$1:$BS$10000,4,0),0)</f>
        <v>0</v>
      </c>
      <c r="AA537" s="189">
        <f>IFERROR(VLOOKUP(C537,AHORRO!$P$1:$S$10000,3,0),0)</f>
        <v>0</v>
      </c>
    </row>
    <row r="538" spans="4:27" x14ac:dyDescent="0.2">
      <c r="D538" s="189">
        <f>IFERROR(VLOOKUP(C538,AHORRO!$F$1:$I$10000,3,0),0)</f>
        <v>0</v>
      </c>
      <c r="E538" s="189">
        <f>IFERROR(VLOOKUP(C538,AHORRO!$A$1:$D$10000,3,0),0)</f>
        <v>0</v>
      </c>
      <c r="F538" s="189">
        <f>IFERROR(VLOOKUP(C538,AHORRO!$K$1:$N$10000,3,0),0)</f>
        <v>0</v>
      </c>
      <c r="G538" s="189">
        <f>IFERROR(VLOOKUP($C538,PRESTAMOS!$A$1:$C$10000,3,0),0)</f>
        <v>0</v>
      </c>
      <c r="H538" s="189">
        <f>IFERROR(VLOOKUP(C538,PRESTAMOS!$I$1:$K$10000,3,0),0)</f>
        <v>0</v>
      </c>
      <c r="I538" s="190">
        <f>IFERROR(VLOOKUP(C538,PRESTAMOS!$A$1:$G$10000,7,0),0)</f>
        <v>0</v>
      </c>
      <c r="J538" s="190">
        <f>IFERROR(VLOOKUP(C538,PRESTAMOS!$A$1:$G$10000,4,0),0)</f>
        <v>0</v>
      </c>
      <c r="K538" s="189">
        <f>IFERROR(VLOOKUP(C538,PRESTAMOS!$Q$1:$W$10000,3,0),0)</f>
        <v>0</v>
      </c>
      <c r="L538" s="189">
        <f>IFERROR(VLOOKUP(C538,PRESTAMOS!$Y$1:$AE$10000,3,0),0)</f>
        <v>0</v>
      </c>
      <c r="M538" s="190">
        <f>IFERROR(VLOOKUP(C538,PRESTAMOS!$Y$1:$AE$10000,7,0),0)</f>
        <v>0</v>
      </c>
      <c r="N538" s="190">
        <f>IFERROR(VLOOKUP(C538,PRESTAMOS!$Q$1:$T$10000,4,0),0)</f>
        <v>0</v>
      </c>
      <c r="O538" s="189">
        <f>IFERROR(VLOOKUP(C538,PRESTAMOS!$AG$1:$AM$10000,3,0),0)</f>
        <v>0</v>
      </c>
      <c r="P538" s="189">
        <f>IFERROR(VLOOKUP(C538,PRESTAMOS!$AO$1:$AU$10000,3,0),0)</f>
        <v>0</v>
      </c>
      <c r="Q538" s="190">
        <f>IFERROR(VLOOKUP(C538,PRESTAMOS!$AO$1:$AU$10000,7,0),0)</f>
        <v>0</v>
      </c>
      <c r="R538" s="190">
        <f>IFERROR(VLOOKUP(C538,PRESTAMOS!$AG$1:$AM$10000,4,0),0)</f>
        <v>0</v>
      </c>
      <c r="S538" s="189">
        <f>IFERROR(VLOOKUP(C538,PRESTAMOS!$AW$1:$BC$10000,3,0),0)</f>
        <v>0</v>
      </c>
      <c r="T538" s="189">
        <f>IFERROR(VLOOKUP(C538,PRESTAMOS!$BE$1:$BK$10000,3,0),0)</f>
        <v>0</v>
      </c>
      <c r="U538" s="188">
        <f>IFERROR(VLOOKUP(C538,PRESTAMOS!$BE$1:$BK$10000,7,0),0)</f>
        <v>0</v>
      </c>
      <c r="V538" s="190">
        <f>IFERROR(VLOOKUP(C538,PRESTAMOS!$AW$1:$BC$10000,4,0),0)</f>
        <v>0</v>
      </c>
      <c r="W538" s="189">
        <f>IFERROR(VLOOKUP(C538,PRESTAMOS!$BM$1:$BS$10000,3,0),0)</f>
        <v>0</v>
      </c>
      <c r="X538" s="189">
        <f>IFERROR(VLOOKUP(C538,PRESTAMOS!$BU$1:$CA$10000,3,0),0)</f>
        <v>0</v>
      </c>
      <c r="Y538" s="190">
        <f>IFERROR(VLOOKUP(C538,PRESTAMOS!$BU$1:$CA$10000,7,0),0)</f>
        <v>0</v>
      </c>
      <c r="Z538" s="190">
        <f>IFERROR(VLOOKUP(C538,PRESTAMOS!$BM$1:$BS$10000,4,0),0)</f>
        <v>0</v>
      </c>
      <c r="AA538" s="189">
        <f>IFERROR(VLOOKUP(C538,AHORRO!$P$1:$S$10000,3,0),0)</f>
        <v>0</v>
      </c>
    </row>
    <row r="539" spans="4:27" x14ac:dyDescent="0.2">
      <c r="D539" s="189">
        <f>IFERROR(VLOOKUP(C539,AHORRO!$F$1:$I$10000,3,0),0)</f>
        <v>0</v>
      </c>
      <c r="E539" s="189">
        <f>IFERROR(VLOOKUP(C539,AHORRO!$A$1:$D$10000,3,0),0)</f>
        <v>0</v>
      </c>
      <c r="F539" s="189">
        <f>IFERROR(VLOOKUP(C539,AHORRO!$K$1:$N$10000,3,0),0)</f>
        <v>0</v>
      </c>
      <c r="G539" s="189">
        <f>IFERROR(VLOOKUP($C539,PRESTAMOS!$A$1:$C$10000,3,0),0)</f>
        <v>0</v>
      </c>
      <c r="H539" s="189">
        <f>IFERROR(VLOOKUP(C539,PRESTAMOS!$I$1:$K$10000,3,0),0)</f>
        <v>0</v>
      </c>
      <c r="I539" s="190">
        <f>IFERROR(VLOOKUP(C539,PRESTAMOS!$A$1:$G$10000,7,0),0)</f>
        <v>0</v>
      </c>
      <c r="J539" s="190">
        <f>IFERROR(VLOOKUP(C539,PRESTAMOS!$A$1:$G$10000,4,0),0)</f>
        <v>0</v>
      </c>
      <c r="K539" s="189">
        <f>IFERROR(VLOOKUP(C539,PRESTAMOS!$Q$1:$W$10000,3,0),0)</f>
        <v>0</v>
      </c>
      <c r="L539" s="189">
        <f>IFERROR(VLOOKUP(C539,PRESTAMOS!$Y$1:$AE$10000,3,0),0)</f>
        <v>0</v>
      </c>
      <c r="M539" s="190">
        <f>IFERROR(VLOOKUP(C539,PRESTAMOS!$Y$1:$AE$10000,7,0),0)</f>
        <v>0</v>
      </c>
      <c r="N539" s="190">
        <f>IFERROR(VLOOKUP(C539,PRESTAMOS!$Q$1:$T$10000,4,0),0)</f>
        <v>0</v>
      </c>
      <c r="O539" s="189">
        <f>IFERROR(VLOOKUP(C539,PRESTAMOS!$AG$1:$AM$10000,3,0),0)</f>
        <v>0</v>
      </c>
      <c r="P539" s="189">
        <f>IFERROR(VLOOKUP(C539,PRESTAMOS!$AO$1:$AU$10000,3,0),0)</f>
        <v>0</v>
      </c>
      <c r="Q539" s="190">
        <f>IFERROR(VLOOKUP(C539,PRESTAMOS!$AO$1:$AU$10000,7,0),0)</f>
        <v>0</v>
      </c>
      <c r="R539" s="190">
        <f>IFERROR(VLOOKUP(C539,PRESTAMOS!$AG$1:$AM$10000,4,0),0)</f>
        <v>0</v>
      </c>
      <c r="S539" s="189">
        <f>IFERROR(VLOOKUP(C539,PRESTAMOS!$AW$1:$BC$10000,3,0),0)</f>
        <v>0</v>
      </c>
      <c r="T539" s="189">
        <f>IFERROR(VLOOKUP(C539,PRESTAMOS!$BE$1:$BK$10000,3,0),0)</f>
        <v>0</v>
      </c>
      <c r="U539" s="188">
        <f>IFERROR(VLOOKUP(C539,PRESTAMOS!$BE$1:$BK$10000,7,0),0)</f>
        <v>0</v>
      </c>
      <c r="V539" s="190">
        <f>IFERROR(VLOOKUP(C539,PRESTAMOS!$AW$1:$BC$10000,4,0),0)</f>
        <v>0</v>
      </c>
      <c r="W539" s="189">
        <f>IFERROR(VLOOKUP(C539,PRESTAMOS!$BM$1:$BS$10000,3,0),0)</f>
        <v>0</v>
      </c>
      <c r="X539" s="189">
        <f>IFERROR(VLOOKUP(C539,PRESTAMOS!$BU$1:$CA$10000,3,0),0)</f>
        <v>0</v>
      </c>
      <c r="Y539" s="190">
        <f>IFERROR(VLOOKUP(C539,PRESTAMOS!$BU$1:$CA$10000,7,0),0)</f>
        <v>0</v>
      </c>
      <c r="Z539" s="190">
        <f>IFERROR(VLOOKUP(C539,PRESTAMOS!$BM$1:$BS$10000,4,0),0)</f>
        <v>0</v>
      </c>
      <c r="AA539" s="189">
        <f>IFERROR(VLOOKUP(C539,AHORRO!$P$1:$S$10000,3,0),0)</f>
        <v>0</v>
      </c>
    </row>
    <row r="540" spans="4:27" x14ac:dyDescent="0.2">
      <c r="D540" s="189">
        <f>IFERROR(VLOOKUP(C540,AHORRO!$F$1:$I$10000,3,0),0)</f>
        <v>0</v>
      </c>
      <c r="E540" s="189">
        <f>IFERROR(VLOOKUP(C540,AHORRO!$A$1:$D$10000,3,0),0)</f>
        <v>0</v>
      </c>
      <c r="F540" s="189">
        <f>IFERROR(VLOOKUP(C540,AHORRO!$K$1:$N$10000,3,0),0)</f>
        <v>0</v>
      </c>
      <c r="G540" s="189">
        <f>IFERROR(VLOOKUP($C540,PRESTAMOS!$A$1:$C$10000,3,0),0)</f>
        <v>0</v>
      </c>
      <c r="H540" s="189">
        <f>IFERROR(VLOOKUP(C540,PRESTAMOS!$I$1:$K$10000,3,0),0)</f>
        <v>0</v>
      </c>
      <c r="I540" s="190">
        <f>IFERROR(VLOOKUP(C540,PRESTAMOS!$A$1:$G$10000,7,0),0)</f>
        <v>0</v>
      </c>
      <c r="J540" s="190">
        <f>IFERROR(VLOOKUP(C540,PRESTAMOS!$A$1:$G$10000,4,0),0)</f>
        <v>0</v>
      </c>
      <c r="K540" s="189">
        <f>IFERROR(VLOOKUP(C540,PRESTAMOS!$Q$1:$W$10000,3,0),0)</f>
        <v>0</v>
      </c>
      <c r="L540" s="189">
        <f>IFERROR(VLOOKUP(C540,PRESTAMOS!$Y$1:$AE$10000,3,0),0)</f>
        <v>0</v>
      </c>
      <c r="M540" s="190">
        <f>IFERROR(VLOOKUP(C540,PRESTAMOS!$Y$1:$AE$10000,7,0),0)</f>
        <v>0</v>
      </c>
      <c r="N540" s="190">
        <f>IFERROR(VLOOKUP(C540,PRESTAMOS!$Q$1:$T$10000,4,0),0)</f>
        <v>0</v>
      </c>
      <c r="O540" s="189">
        <f>IFERROR(VLOOKUP(C540,PRESTAMOS!$AG$1:$AM$10000,3,0),0)</f>
        <v>0</v>
      </c>
      <c r="P540" s="189">
        <f>IFERROR(VLOOKUP(C540,PRESTAMOS!$AO$1:$AU$10000,3,0),0)</f>
        <v>0</v>
      </c>
      <c r="Q540" s="190">
        <f>IFERROR(VLOOKUP(C540,PRESTAMOS!$AO$1:$AU$10000,7,0),0)</f>
        <v>0</v>
      </c>
      <c r="R540" s="190">
        <f>IFERROR(VLOOKUP(C540,PRESTAMOS!$AG$1:$AM$10000,4,0),0)</f>
        <v>0</v>
      </c>
      <c r="S540" s="189">
        <f>IFERROR(VLOOKUP(C540,PRESTAMOS!$AW$1:$BC$10000,3,0),0)</f>
        <v>0</v>
      </c>
      <c r="T540" s="189">
        <f>IFERROR(VLOOKUP(C540,PRESTAMOS!$BE$1:$BK$10000,3,0),0)</f>
        <v>0</v>
      </c>
      <c r="U540" s="188">
        <f>IFERROR(VLOOKUP(C540,PRESTAMOS!$BE$1:$BK$10000,7,0),0)</f>
        <v>0</v>
      </c>
      <c r="V540" s="190">
        <f>IFERROR(VLOOKUP(C540,PRESTAMOS!$AW$1:$BC$10000,4,0),0)</f>
        <v>0</v>
      </c>
      <c r="W540" s="189">
        <f>IFERROR(VLOOKUP(C540,PRESTAMOS!$BM$1:$BS$10000,3,0),0)</f>
        <v>0</v>
      </c>
      <c r="X540" s="189">
        <f>IFERROR(VLOOKUP(C540,PRESTAMOS!$BU$1:$CA$10000,3,0),0)</f>
        <v>0</v>
      </c>
      <c r="Y540" s="190">
        <f>IFERROR(VLOOKUP(C540,PRESTAMOS!$BU$1:$CA$10000,7,0),0)</f>
        <v>0</v>
      </c>
      <c r="Z540" s="190">
        <f>IFERROR(VLOOKUP(C540,PRESTAMOS!$BM$1:$BS$10000,4,0),0)</f>
        <v>0</v>
      </c>
      <c r="AA540" s="189">
        <f>IFERROR(VLOOKUP(C540,AHORRO!$P$1:$S$10000,3,0),0)</f>
        <v>0</v>
      </c>
    </row>
    <row r="541" spans="4:27" x14ac:dyDescent="0.2">
      <c r="D541" s="189">
        <f>IFERROR(VLOOKUP(C541,AHORRO!$F$1:$I$10000,3,0),0)</f>
        <v>0</v>
      </c>
      <c r="E541" s="189">
        <f>IFERROR(VLOOKUP(C541,AHORRO!$A$1:$D$10000,3,0),0)</f>
        <v>0</v>
      </c>
      <c r="F541" s="189">
        <f>IFERROR(VLOOKUP(C541,AHORRO!$K$1:$N$10000,3,0),0)</f>
        <v>0</v>
      </c>
      <c r="G541" s="189">
        <f>IFERROR(VLOOKUP($C541,PRESTAMOS!$A$1:$C$10000,3,0),0)</f>
        <v>0</v>
      </c>
      <c r="H541" s="189">
        <f>IFERROR(VLOOKUP(C541,PRESTAMOS!$I$1:$K$10000,3,0),0)</f>
        <v>0</v>
      </c>
      <c r="I541" s="190">
        <f>IFERROR(VLOOKUP(C541,PRESTAMOS!$A$1:$G$10000,7,0),0)</f>
        <v>0</v>
      </c>
      <c r="J541" s="190">
        <f>IFERROR(VLOOKUP(C541,PRESTAMOS!$A$1:$G$10000,4,0),0)</f>
        <v>0</v>
      </c>
      <c r="K541" s="189">
        <f>IFERROR(VLOOKUP(C541,PRESTAMOS!$Q$1:$W$10000,3,0),0)</f>
        <v>0</v>
      </c>
      <c r="L541" s="189">
        <f>IFERROR(VLOOKUP(C541,PRESTAMOS!$Y$1:$AE$10000,3,0),0)</f>
        <v>0</v>
      </c>
      <c r="M541" s="190">
        <f>IFERROR(VLOOKUP(C541,PRESTAMOS!$Y$1:$AE$10000,7,0),0)</f>
        <v>0</v>
      </c>
      <c r="N541" s="190">
        <f>IFERROR(VLOOKUP(C541,PRESTAMOS!$Q$1:$T$10000,4,0),0)</f>
        <v>0</v>
      </c>
      <c r="O541" s="189">
        <f>IFERROR(VLOOKUP(C541,PRESTAMOS!$AG$1:$AM$10000,3,0),0)</f>
        <v>0</v>
      </c>
      <c r="P541" s="189">
        <f>IFERROR(VLOOKUP(C541,PRESTAMOS!$AO$1:$AU$10000,3,0),0)</f>
        <v>0</v>
      </c>
      <c r="Q541" s="190">
        <f>IFERROR(VLOOKUP(C541,PRESTAMOS!$AO$1:$AU$10000,7,0),0)</f>
        <v>0</v>
      </c>
      <c r="R541" s="190">
        <f>IFERROR(VLOOKUP(C541,PRESTAMOS!$AG$1:$AM$10000,4,0),0)</f>
        <v>0</v>
      </c>
      <c r="S541" s="189">
        <f>IFERROR(VLOOKUP(C541,PRESTAMOS!$AW$1:$BC$10000,3,0),0)</f>
        <v>0</v>
      </c>
      <c r="T541" s="189">
        <f>IFERROR(VLOOKUP(C541,PRESTAMOS!$BE$1:$BK$10000,3,0),0)</f>
        <v>0</v>
      </c>
      <c r="U541" s="188">
        <f>IFERROR(VLOOKUP(C541,PRESTAMOS!$BE$1:$BK$10000,7,0),0)</f>
        <v>0</v>
      </c>
      <c r="V541" s="190">
        <f>IFERROR(VLOOKUP(C541,PRESTAMOS!$AW$1:$BC$10000,4,0),0)</f>
        <v>0</v>
      </c>
      <c r="W541" s="189">
        <f>IFERROR(VLOOKUP(C541,PRESTAMOS!$BM$1:$BS$10000,3,0),0)</f>
        <v>0</v>
      </c>
      <c r="X541" s="189">
        <f>IFERROR(VLOOKUP(C541,PRESTAMOS!$BU$1:$CA$10000,3,0),0)</f>
        <v>0</v>
      </c>
      <c r="Y541" s="190">
        <f>IFERROR(VLOOKUP(C541,PRESTAMOS!$BU$1:$CA$10000,7,0),0)</f>
        <v>0</v>
      </c>
      <c r="Z541" s="190">
        <f>IFERROR(VLOOKUP(C541,PRESTAMOS!$BM$1:$BS$10000,4,0),0)</f>
        <v>0</v>
      </c>
      <c r="AA541" s="189">
        <f>IFERROR(VLOOKUP(C541,AHORRO!$P$1:$S$10000,3,0),0)</f>
        <v>0</v>
      </c>
    </row>
    <row r="542" spans="4:27" x14ac:dyDescent="0.2">
      <c r="D542" s="189">
        <f>IFERROR(VLOOKUP(C542,AHORRO!$F$1:$I$10000,3,0),0)</f>
        <v>0</v>
      </c>
      <c r="E542" s="189">
        <f>IFERROR(VLOOKUP(C542,AHORRO!$A$1:$D$10000,3,0),0)</f>
        <v>0</v>
      </c>
      <c r="F542" s="189">
        <f>IFERROR(VLOOKUP(C542,AHORRO!$K$1:$N$10000,3,0),0)</f>
        <v>0</v>
      </c>
      <c r="G542" s="189">
        <f>IFERROR(VLOOKUP($C542,PRESTAMOS!$A$1:$C$10000,3,0),0)</f>
        <v>0</v>
      </c>
      <c r="H542" s="189">
        <f>IFERROR(VLOOKUP(C542,PRESTAMOS!$I$1:$K$10000,3,0),0)</f>
        <v>0</v>
      </c>
      <c r="I542" s="190">
        <f>IFERROR(VLOOKUP(C542,PRESTAMOS!$A$1:$G$10000,7,0),0)</f>
        <v>0</v>
      </c>
      <c r="J542" s="190">
        <f>IFERROR(VLOOKUP(C542,PRESTAMOS!$A$1:$G$10000,4,0),0)</f>
        <v>0</v>
      </c>
      <c r="K542" s="189">
        <f>IFERROR(VLOOKUP(C542,PRESTAMOS!$Q$1:$W$10000,3,0),0)</f>
        <v>0</v>
      </c>
      <c r="L542" s="189">
        <f>IFERROR(VLOOKUP(C542,PRESTAMOS!$Y$1:$AE$10000,3,0),0)</f>
        <v>0</v>
      </c>
      <c r="M542" s="190">
        <f>IFERROR(VLOOKUP(C542,PRESTAMOS!$Y$1:$AE$10000,7,0),0)</f>
        <v>0</v>
      </c>
      <c r="N542" s="190">
        <f>IFERROR(VLOOKUP(C542,PRESTAMOS!$Q$1:$T$10000,4,0),0)</f>
        <v>0</v>
      </c>
      <c r="O542" s="189">
        <f>IFERROR(VLOOKUP(C542,PRESTAMOS!$AG$1:$AM$10000,3,0),0)</f>
        <v>0</v>
      </c>
      <c r="P542" s="189">
        <f>IFERROR(VLOOKUP(C542,PRESTAMOS!$AO$1:$AU$10000,3,0),0)</f>
        <v>0</v>
      </c>
      <c r="Q542" s="190">
        <f>IFERROR(VLOOKUP(C542,PRESTAMOS!$AO$1:$AU$10000,7,0),0)</f>
        <v>0</v>
      </c>
      <c r="R542" s="190">
        <f>IFERROR(VLOOKUP(C542,PRESTAMOS!$AG$1:$AM$10000,4,0),0)</f>
        <v>0</v>
      </c>
      <c r="S542" s="189">
        <f>IFERROR(VLOOKUP(C542,PRESTAMOS!$AW$1:$BC$10000,3,0),0)</f>
        <v>0</v>
      </c>
      <c r="T542" s="189">
        <f>IFERROR(VLOOKUP(C542,PRESTAMOS!$BE$1:$BK$10000,3,0),0)</f>
        <v>0</v>
      </c>
      <c r="U542" s="188">
        <f>IFERROR(VLOOKUP(C542,PRESTAMOS!$BE$1:$BK$10000,7,0),0)</f>
        <v>0</v>
      </c>
      <c r="V542" s="190">
        <f>IFERROR(VLOOKUP(C542,PRESTAMOS!$AW$1:$BC$10000,4,0),0)</f>
        <v>0</v>
      </c>
      <c r="W542" s="189">
        <f>IFERROR(VLOOKUP(C542,PRESTAMOS!$BM$1:$BS$10000,3,0),0)</f>
        <v>0</v>
      </c>
      <c r="X542" s="189">
        <f>IFERROR(VLOOKUP(C542,PRESTAMOS!$BU$1:$CA$10000,3,0),0)</f>
        <v>0</v>
      </c>
      <c r="Y542" s="190">
        <f>IFERROR(VLOOKUP(C542,PRESTAMOS!$BU$1:$CA$10000,7,0),0)</f>
        <v>0</v>
      </c>
      <c r="Z542" s="190">
        <f>IFERROR(VLOOKUP(C542,PRESTAMOS!$BM$1:$BS$10000,4,0),0)</f>
        <v>0</v>
      </c>
      <c r="AA542" s="189">
        <f>IFERROR(VLOOKUP(C542,AHORRO!$P$1:$S$10000,3,0),0)</f>
        <v>0</v>
      </c>
    </row>
    <row r="543" spans="4:27" x14ac:dyDescent="0.2">
      <c r="D543" s="189">
        <f>IFERROR(VLOOKUP(C543,AHORRO!$F$1:$I$10000,3,0),0)</f>
        <v>0</v>
      </c>
      <c r="E543" s="189">
        <f>IFERROR(VLOOKUP(C543,AHORRO!$A$1:$D$10000,3,0),0)</f>
        <v>0</v>
      </c>
      <c r="F543" s="189">
        <f>IFERROR(VLOOKUP(C543,AHORRO!$K$1:$N$10000,3,0),0)</f>
        <v>0</v>
      </c>
      <c r="G543" s="189">
        <f>IFERROR(VLOOKUP($C543,PRESTAMOS!$A$1:$C$10000,3,0),0)</f>
        <v>0</v>
      </c>
      <c r="H543" s="189">
        <f>IFERROR(VLOOKUP(C543,PRESTAMOS!$I$1:$K$10000,3,0),0)</f>
        <v>0</v>
      </c>
      <c r="I543" s="190">
        <f>IFERROR(VLOOKUP(C543,PRESTAMOS!$A$1:$G$10000,7,0),0)</f>
        <v>0</v>
      </c>
      <c r="J543" s="190">
        <f>IFERROR(VLOOKUP(C543,PRESTAMOS!$A$1:$G$10000,4,0),0)</f>
        <v>0</v>
      </c>
      <c r="K543" s="189">
        <f>IFERROR(VLOOKUP(C543,PRESTAMOS!$Q$1:$W$10000,3,0),0)</f>
        <v>0</v>
      </c>
      <c r="L543" s="189">
        <f>IFERROR(VLOOKUP(C543,PRESTAMOS!$Y$1:$AE$10000,3,0),0)</f>
        <v>0</v>
      </c>
      <c r="M543" s="190">
        <f>IFERROR(VLOOKUP(C543,PRESTAMOS!$Y$1:$AE$10000,7,0),0)</f>
        <v>0</v>
      </c>
      <c r="N543" s="190">
        <f>IFERROR(VLOOKUP(C543,PRESTAMOS!$Q$1:$T$10000,4,0),0)</f>
        <v>0</v>
      </c>
      <c r="O543" s="189">
        <f>IFERROR(VLOOKUP(C543,PRESTAMOS!$AG$1:$AM$10000,3,0),0)</f>
        <v>0</v>
      </c>
      <c r="P543" s="189">
        <f>IFERROR(VLOOKUP(C543,PRESTAMOS!$AO$1:$AU$10000,3,0),0)</f>
        <v>0</v>
      </c>
      <c r="Q543" s="190">
        <f>IFERROR(VLOOKUP(C543,PRESTAMOS!$AO$1:$AU$10000,7,0),0)</f>
        <v>0</v>
      </c>
      <c r="R543" s="190">
        <f>IFERROR(VLOOKUP(C543,PRESTAMOS!$AG$1:$AM$10000,4,0),0)</f>
        <v>0</v>
      </c>
      <c r="S543" s="189">
        <f>IFERROR(VLOOKUP(C543,PRESTAMOS!$AW$1:$BC$10000,3,0),0)</f>
        <v>0</v>
      </c>
      <c r="T543" s="189">
        <f>IFERROR(VLOOKUP(C543,PRESTAMOS!$BE$1:$BK$10000,3,0),0)</f>
        <v>0</v>
      </c>
      <c r="U543" s="188">
        <f>IFERROR(VLOOKUP(C543,PRESTAMOS!$BE$1:$BK$10000,7,0),0)</f>
        <v>0</v>
      </c>
      <c r="V543" s="190">
        <f>IFERROR(VLOOKUP(C543,PRESTAMOS!$AW$1:$BC$10000,4,0),0)</f>
        <v>0</v>
      </c>
      <c r="W543" s="189">
        <f>IFERROR(VLOOKUP(C543,PRESTAMOS!$BM$1:$BS$10000,3,0),0)</f>
        <v>0</v>
      </c>
      <c r="X543" s="189">
        <f>IFERROR(VLOOKUP(C543,PRESTAMOS!$BU$1:$CA$10000,3,0),0)</f>
        <v>0</v>
      </c>
      <c r="Y543" s="190">
        <f>IFERROR(VLOOKUP(C543,PRESTAMOS!$BU$1:$CA$10000,7,0),0)</f>
        <v>0</v>
      </c>
      <c r="Z543" s="190">
        <f>IFERROR(VLOOKUP(C543,PRESTAMOS!$BM$1:$BS$10000,4,0),0)</f>
        <v>0</v>
      </c>
      <c r="AA543" s="189">
        <f>IFERROR(VLOOKUP(C543,AHORRO!$P$1:$S$10000,3,0),0)</f>
        <v>0</v>
      </c>
    </row>
    <row r="544" spans="4:27" x14ac:dyDescent="0.2">
      <c r="D544" s="189">
        <f>IFERROR(VLOOKUP(C544,AHORRO!$F$1:$I$10000,3,0),0)</f>
        <v>0</v>
      </c>
      <c r="E544" s="189">
        <f>IFERROR(VLOOKUP(C544,AHORRO!$A$1:$D$10000,3,0),0)</f>
        <v>0</v>
      </c>
      <c r="F544" s="189">
        <f>IFERROR(VLOOKUP(C544,AHORRO!$K$1:$N$10000,3,0),0)</f>
        <v>0</v>
      </c>
      <c r="G544" s="189">
        <f>IFERROR(VLOOKUP($C544,PRESTAMOS!$A$1:$C$10000,3,0),0)</f>
        <v>0</v>
      </c>
      <c r="H544" s="189">
        <f>IFERROR(VLOOKUP(C544,PRESTAMOS!$I$1:$K$10000,3,0),0)</f>
        <v>0</v>
      </c>
      <c r="I544" s="190">
        <f>IFERROR(VLOOKUP(C544,PRESTAMOS!$A$1:$G$10000,7,0),0)</f>
        <v>0</v>
      </c>
      <c r="J544" s="190">
        <f>IFERROR(VLOOKUP(C544,PRESTAMOS!$A$1:$G$10000,4,0),0)</f>
        <v>0</v>
      </c>
      <c r="K544" s="189">
        <f>IFERROR(VLOOKUP(C544,PRESTAMOS!$Q$1:$W$10000,3,0),0)</f>
        <v>0</v>
      </c>
      <c r="L544" s="189">
        <f>IFERROR(VLOOKUP(C544,PRESTAMOS!$Y$1:$AE$10000,3,0),0)</f>
        <v>0</v>
      </c>
      <c r="M544" s="190">
        <f>IFERROR(VLOOKUP(C544,PRESTAMOS!$Y$1:$AE$10000,7,0),0)</f>
        <v>0</v>
      </c>
      <c r="N544" s="190">
        <f>IFERROR(VLOOKUP(C544,PRESTAMOS!$Q$1:$T$10000,4,0),0)</f>
        <v>0</v>
      </c>
      <c r="O544" s="189">
        <f>IFERROR(VLOOKUP(C544,PRESTAMOS!$AG$1:$AM$10000,3,0),0)</f>
        <v>0</v>
      </c>
      <c r="P544" s="189">
        <f>IFERROR(VLOOKUP(C544,PRESTAMOS!$AO$1:$AU$10000,3,0),0)</f>
        <v>0</v>
      </c>
      <c r="Q544" s="190">
        <f>IFERROR(VLOOKUP(C544,PRESTAMOS!$AO$1:$AU$10000,7,0),0)</f>
        <v>0</v>
      </c>
      <c r="R544" s="190">
        <f>IFERROR(VLOOKUP(C544,PRESTAMOS!$AG$1:$AM$10000,4,0),0)</f>
        <v>0</v>
      </c>
      <c r="S544" s="189">
        <f>IFERROR(VLOOKUP(C544,PRESTAMOS!$AW$1:$BC$10000,3,0),0)</f>
        <v>0</v>
      </c>
      <c r="T544" s="189">
        <f>IFERROR(VLOOKUP(C544,PRESTAMOS!$BE$1:$BK$10000,3,0),0)</f>
        <v>0</v>
      </c>
      <c r="U544" s="188">
        <f>IFERROR(VLOOKUP(C544,PRESTAMOS!$BE$1:$BK$10000,7,0),0)</f>
        <v>0</v>
      </c>
      <c r="V544" s="190">
        <f>IFERROR(VLOOKUP(C544,PRESTAMOS!$AW$1:$BC$10000,4,0),0)</f>
        <v>0</v>
      </c>
      <c r="W544" s="189">
        <f>IFERROR(VLOOKUP(C544,PRESTAMOS!$BM$1:$BS$10000,3,0),0)</f>
        <v>0</v>
      </c>
      <c r="X544" s="189">
        <f>IFERROR(VLOOKUP(C544,PRESTAMOS!$BU$1:$CA$10000,3,0),0)</f>
        <v>0</v>
      </c>
      <c r="Y544" s="190">
        <f>IFERROR(VLOOKUP(C544,PRESTAMOS!$BU$1:$CA$10000,7,0),0)</f>
        <v>0</v>
      </c>
      <c r="Z544" s="190">
        <f>IFERROR(VLOOKUP(C544,PRESTAMOS!$BM$1:$BS$10000,4,0),0)</f>
        <v>0</v>
      </c>
      <c r="AA544" s="189">
        <f>IFERROR(VLOOKUP(C544,AHORRO!$P$1:$S$10000,3,0),0)</f>
        <v>0</v>
      </c>
    </row>
    <row r="545" spans="4:27" x14ac:dyDescent="0.2">
      <c r="D545" s="189">
        <f>IFERROR(VLOOKUP(C545,AHORRO!$F$1:$I$10000,3,0),0)</f>
        <v>0</v>
      </c>
      <c r="E545" s="189">
        <f>IFERROR(VLOOKUP(C545,AHORRO!$A$1:$D$10000,3,0),0)</f>
        <v>0</v>
      </c>
      <c r="F545" s="189">
        <f>IFERROR(VLOOKUP(C545,AHORRO!$K$1:$N$10000,3,0),0)</f>
        <v>0</v>
      </c>
      <c r="G545" s="189">
        <f>IFERROR(VLOOKUP($C545,PRESTAMOS!$A$1:$C$10000,3,0),0)</f>
        <v>0</v>
      </c>
      <c r="H545" s="189">
        <f>IFERROR(VLOOKUP(C545,PRESTAMOS!$I$1:$K$10000,3,0),0)</f>
        <v>0</v>
      </c>
      <c r="I545" s="190">
        <f>IFERROR(VLOOKUP(C545,PRESTAMOS!$A$1:$G$10000,7,0),0)</f>
        <v>0</v>
      </c>
      <c r="J545" s="190">
        <f>IFERROR(VLOOKUP(C545,PRESTAMOS!$A$1:$G$10000,4,0),0)</f>
        <v>0</v>
      </c>
      <c r="K545" s="189">
        <f>IFERROR(VLOOKUP(C545,PRESTAMOS!$Q$1:$W$10000,3,0),0)</f>
        <v>0</v>
      </c>
      <c r="L545" s="189">
        <f>IFERROR(VLOOKUP(C545,PRESTAMOS!$Y$1:$AE$10000,3,0),0)</f>
        <v>0</v>
      </c>
      <c r="M545" s="190">
        <f>IFERROR(VLOOKUP(C545,PRESTAMOS!$Y$1:$AE$10000,7,0),0)</f>
        <v>0</v>
      </c>
      <c r="N545" s="190">
        <f>IFERROR(VLOOKUP(C545,PRESTAMOS!$Q$1:$T$10000,4,0),0)</f>
        <v>0</v>
      </c>
      <c r="O545" s="189">
        <f>IFERROR(VLOOKUP(C545,PRESTAMOS!$AG$1:$AM$10000,3,0),0)</f>
        <v>0</v>
      </c>
      <c r="P545" s="189">
        <f>IFERROR(VLOOKUP(C545,PRESTAMOS!$AO$1:$AU$10000,3,0),0)</f>
        <v>0</v>
      </c>
      <c r="Q545" s="190">
        <f>IFERROR(VLOOKUP(C545,PRESTAMOS!$AO$1:$AU$10000,7,0),0)</f>
        <v>0</v>
      </c>
      <c r="R545" s="190">
        <f>IFERROR(VLOOKUP(C545,PRESTAMOS!$AG$1:$AM$10000,4,0),0)</f>
        <v>0</v>
      </c>
      <c r="S545" s="189">
        <f>IFERROR(VLOOKUP(C545,PRESTAMOS!$AW$1:$BC$10000,3,0),0)</f>
        <v>0</v>
      </c>
      <c r="T545" s="189">
        <f>IFERROR(VLOOKUP(C545,PRESTAMOS!$BE$1:$BK$10000,3,0),0)</f>
        <v>0</v>
      </c>
      <c r="U545" s="188">
        <f>IFERROR(VLOOKUP(C545,PRESTAMOS!$BE$1:$BK$10000,7,0),0)</f>
        <v>0</v>
      </c>
      <c r="V545" s="190">
        <f>IFERROR(VLOOKUP(C545,PRESTAMOS!$AW$1:$BC$10000,4,0),0)</f>
        <v>0</v>
      </c>
      <c r="W545" s="189">
        <f>IFERROR(VLOOKUP(C545,PRESTAMOS!$BM$1:$BS$10000,3,0),0)</f>
        <v>0</v>
      </c>
      <c r="X545" s="189">
        <f>IFERROR(VLOOKUP(C545,PRESTAMOS!$BU$1:$CA$10000,3,0),0)</f>
        <v>0</v>
      </c>
      <c r="Y545" s="190">
        <f>IFERROR(VLOOKUP(C545,PRESTAMOS!$BU$1:$CA$10000,7,0),0)</f>
        <v>0</v>
      </c>
      <c r="Z545" s="190">
        <f>IFERROR(VLOOKUP(C545,PRESTAMOS!$BM$1:$BS$10000,4,0),0)</f>
        <v>0</v>
      </c>
      <c r="AA545" s="189">
        <f>IFERROR(VLOOKUP(C545,AHORRO!$P$1:$S$10000,3,0),0)</f>
        <v>0</v>
      </c>
    </row>
    <row r="546" spans="4:27" x14ac:dyDescent="0.2">
      <c r="D546" s="189">
        <f>IFERROR(VLOOKUP(C546,AHORRO!$F$1:$I$10000,3,0),0)</f>
        <v>0</v>
      </c>
      <c r="E546" s="189">
        <f>IFERROR(VLOOKUP(C546,AHORRO!$A$1:$D$10000,3,0),0)</f>
        <v>0</v>
      </c>
      <c r="F546" s="189">
        <f>IFERROR(VLOOKUP(C546,AHORRO!$K$1:$N$10000,3,0),0)</f>
        <v>0</v>
      </c>
      <c r="G546" s="189">
        <f>IFERROR(VLOOKUP($C546,PRESTAMOS!$A$1:$C$10000,3,0),0)</f>
        <v>0</v>
      </c>
      <c r="H546" s="189">
        <f>IFERROR(VLOOKUP(C546,PRESTAMOS!$I$1:$K$10000,3,0),0)</f>
        <v>0</v>
      </c>
      <c r="I546" s="190">
        <f>IFERROR(VLOOKUP(C546,PRESTAMOS!$A$1:$G$10000,7,0),0)</f>
        <v>0</v>
      </c>
      <c r="J546" s="190">
        <f>IFERROR(VLOOKUP(C546,PRESTAMOS!$A$1:$G$10000,4,0),0)</f>
        <v>0</v>
      </c>
      <c r="K546" s="189">
        <f>IFERROR(VLOOKUP(C546,PRESTAMOS!$Q$1:$W$10000,3,0),0)</f>
        <v>0</v>
      </c>
      <c r="L546" s="189">
        <f>IFERROR(VLOOKUP(C546,PRESTAMOS!$Y$1:$AE$10000,3,0),0)</f>
        <v>0</v>
      </c>
      <c r="M546" s="190">
        <f>IFERROR(VLOOKUP(C546,PRESTAMOS!$Y$1:$AE$10000,7,0),0)</f>
        <v>0</v>
      </c>
      <c r="N546" s="190">
        <f>IFERROR(VLOOKUP(C546,PRESTAMOS!$Q$1:$T$10000,4,0),0)</f>
        <v>0</v>
      </c>
      <c r="O546" s="189">
        <f>IFERROR(VLOOKUP(C546,PRESTAMOS!$AG$1:$AM$10000,3,0),0)</f>
        <v>0</v>
      </c>
      <c r="P546" s="189">
        <f>IFERROR(VLOOKUP(C546,PRESTAMOS!$AO$1:$AU$10000,3,0),0)</f>
        <v>0</v>
      </c>
      <c r="Q546" s="190">
        <f>IFERROR(VLOOKUP(C546,PRESTAMOS!$AO$1:$AU$10000,7,0),0)</f>
        <v>0</v>
      </c>
      <c r="R546" s="190">
        <f>IFERROR(VLOOKUP(C546,PRESTAMOS!$AG$1:$AM$10000,4,0),0)</f>
        <v>0</v>
      </c>
      <c r="S546" s="189">
        <f>IFERROR(VLOOKUP(C546,PRESTAMOS!$AW$1:$BC$10000,3,0),0)</f>
        <v>0</v>
      </c>
      <c r="T546" s="189">
        <f>IFERROR(VLOOKUP(C546,PRESTAMOS!$BE$1:$BK$10000,3,0),0)</f>
        <v>0</v>
      </c>
      <c r="U546" s="188">
        <f>IFERROR(VLOOKUP(C546,PRESTAMOS!$BE$1:$BK$10000,7,0),0)</f>
        <v>0</v>
      </c>
      <c r="V546" s="190">
        <f>IFERROR(VLOOKUP(C546,PRESTAMOS!$AW$1:$BC$10000,4,0),0)</f>
        <v>0</v>
      </c>
      <c r="W546" s="189">
        <f>IFERROR(VLOOKUP(C546,PRESTAMOS!$BM$1:$BS$10000,3,0),0)</f>
        <v>0</v>
      </c>
      <c r="X546" s="189">
        <f>IFERROR(VLOOKUP(C546,PRESTAMOS!$BU$1:$CA$10000,3,0),0)</f>
        <v>0</v>
      </c>
      <c r="Y546" s="190">
        <f>IFERROR(VLOOKUP(C546,PRESTAMOS!$BU$1:$CA$10000,7,0),0)</f>
        <v>0</v>
      </c>
      <c r="Z546" s="190">
        <f>IFERROR(VLOOKUP(C546,PRESTAMOS!$BM$1:$BS$10000,4,0),0)</f>
        <v>0</v>
      </c>
      <c r="AA546" s="189">
        <f>IFERROR(VLOOKUP(C546,AHORRO!$P$1:$S$10000,3,0),0)</f>
        <v>0</v>
      </c>
    </row>
    <row r="547" spans="4:27" x14ac:dyDescent="0.2">
      <c r="D547" s="189">
        <f>IFERROR(VLOOKUP(C547,AHORRO!$F$1:$I$10000,3,0),0)</f>
        <v>0</v>
      </c>
      <c r="E547" s="189">
        <f>IFERROR(VLOOKUP(C547,AHORRO!$A$1:$D$10000,3,0),0)</f>
        <v>0</v>
      </c>
      <c r="F547" s="189">
        <f>IFERROR(VLOOKUP(C547,AHORRO!$K$1:$N$10000,3,0),0)</f>
        <v>0</v>
      </c>
      <c r="G547" s="189">
        <f>IFERROR(VLOOKUP($C547,PRESTAMOS!$A$1:$C$10000,3,0),0)</f>
        <v>0</v>
      </c>
      <c r="H547" s="189">
        <f>IFERROR(VLOOKUP(C547,PRESTAMOS!$I$1:$K$10000,3,0),0)</f>
        <v>0</v>
      </c>
      <c r="I547" s="190">
        <f>IFERROR(VLOOKUP(C547,PRESTAMOS!$A$1:$G$10000,7,0),0)</f>
        <v>0</v>
      </c>
      <c r="J547" s="190">
        <f>IFERROR(VLOOKUP(C547,PRESTAMOS!$A$1:$G$10000,4,0),0)</f>
        <v>0</v>
      </c>
      <c r="K547" s="189">
        <f>IFERROR(VLOOKUP(C547,PRESTAMOS!$Q$1:$W$10000,3,0),0)</f>
        <v>0</v>
      </c>
      <c r="L547" s="189">
        <f>IFERROR(VLOOKUP(C547,PRESTAMOS!$Y$1:$AE$10000,3,0),0)</f>
        <v>0</v>
      </c>
      <c r="M547" s="190">
        <f>IFERROR(VLOOKUP(C547,PRESTAMOS!$Y$1:$AE$10000,7,0),0)</f>
        <v>0</v>
      </c>
      <c r="N547" s="190">
        <f>IFERROR(VLOOKUP(C547,PRESTAMOS!$Q$1:$T$10000,4,0),0)</f>
        <v>0</v>
      </c>
      <c r="O547" s="189">
        <f>IFERROR(VLOOKUP(C547,PRESTAMOS!$AG$1:$AM$10000,3,0),0)</f>
        <v>0</v>
      </c>
      <c r="P547" s="189">
        <f>IFERROR(VLOOKUP(C547,PRESTAMOS!$AO$1:$AU$10000,3,0),0)</f>
        <v>0</v>
      </c>
      <c r="Q547" s="190">
        <f>IFERROR(VLOOKUP(C547,PRESTAMOS!$AO$1:$AU$10000,7,0),0)</f>
        <v>0</v>
      </c>
      <c r="R547" s="190">
        <f>IFERROR(VLOOKUP(C547,PRESTAMOS!$AG$1:$AM$10000,4,0),0)</f>
        <v>0</v>
      </c>
      <c r="S547" s="189">
        <f>IFERROR(VLOOKUP(C547,PRESTAMOS!$AW$1:$BC$10000,3,0),0)</f>
        <v>0</v>
      </c>
      <c r="T547" s="189">
        <f>IFERROR(VLOOKUP(C547,PRESTAMOS!$BE$1:$BK$10000,3,0),0)</f>
        <v>0</v>
      </c>
      <c r="U547" s="188">
        <f>IFERROR(VLOOKUP(C547,PRESTAMOS!$BE$1:$BK$10000,7,0),0)</f>
        <v>0</v>
      </c>
      <c r="V547" s="190">
        <f>IFERROR(VLOOKUP(C547,PRESTAMOS!$AW$1:$BC$10000,4,0),0)</f>
        <v>0</v>
      </c>
      <c r="W547" s="189">
        <f>IFERROR(VLOOKUP(C547,PRESTAMOS!$BM$1:$BS$10000,3,0),0)</f>
        <v>0</v>
      </c>
      <c r="X547" s="189">
        <f>IFERROR(VLOOKUP(C547,PRESTAMOS!$BU$1:$CA$10000,3,0),0)</f>
        <v>0</v>
      </c>
      <c r="Y547" s="190">
        <f>IFERROR(VLOOKUP(C547,PRESTAMOS!$BU$1:$CA$10000,7,0),0)</f>
        <v>0</v>
      </c>
      <c r="Z547" s="190">
        <f>IFERROR(VLOOKUP(C547,PRESTAMOS!$BM$1:$BS$10000,4,0),0)</f>
        <v>0</v>
      </c>
      <c r="AA547" s="189">
        <f>IFERROR(VLOOKUP(C547,AHORRO!$P$1:$S$10000,3,0),0)</f>
        <v>0</v>
      </c>
    </row>
    <row r="548" spans="4:27" x14ac:dyDescent="0.2">
      <c r="D548" s="189">
        <f>IFERROR(VLOOKUP(C548,AHORRO!$F$1:$I$10000,3,0),0)</f>
        <v>0</v>
      </c>
      <c r="E548" s="189">
        <f>IFERROR(VLOOKUP(C548,AHORRO!$A$1:$D$10000,3,0),0)</f>
        <v>0</v>
      </c>
      <c r="F548" s="189">
        <f>IFERROR(VLOOKUP(C548,AHORRO!$K$1:$N$10000,3,0),0)</f>
        <v>0</v>
      </c>
      <c r="G548" s="189">
        <f>IFERROR(VLOOKUP($C548,PRESTAMOS!$A$1:$C$10000,3,0),0)</f>
        <v>0</v>
      </c>
      <c r="H548" s="189">
        <f>IFERROR(VLOOKUP(C548,PRESTAMOS!$I$1:$K$10000,3,0),0)</f>
        <v>0</v>
      </c>
      <c r="I548" s="190">
        <f>IFERROR(VLOOKUP(C548,PRESTAMOS!$A$1:$G$10000,7,0),0)</f>
        <v>0</v>
      </c>
      <c r="J548" s="190">
        <f>IFERROR(VLOOKUP(C548,PRESTAMOS!$A$1:$G$10000,4,0),0)</f>
        <v>0</v>
      </c>
      <c r="K548" s="189">
        <f>IFERROR(VLOOKUP(C548,PRESTAMOS!$Q$1:$W$10000,3,0),0)</f>
        <v>0</v>
      </c>
      <c r="L548" s="189">
        <f>IFERROR(VLOOKUP(C548,PRESTAMOS!$Y$1:$AE$10000,3,0),0)</f>
        <v>0</v>
      </c>
      <c r="M548" s="190">
        <f>IFERROR(VLOOKUP(C548,PRESTAMOS!$Y$1:$AE$10000,7,0),0)</f>
        <v>0</v>
      </c>
      <c r="N548" s="190">
        <f>IFERROR(VLOOKUP(C548,PRESTAMOS!$Q$1:$T$10000,4,0),0)</f>
        <v>0</v>
      </c>
      <c r="O548" s="189">
        <f>IFERROR(VLOOKUP(C548,PRESTAMOS!$AG$1:$AM$10000,3,0),0)</f>
        <v>0</v>
      </c>
      <c r="P548" s="189">
        <f>IFERROR(VLOOKUP(C548,PRESTAMOS!$AO$1:$AU$10000,3,0),0)</f>
        <v>0</v>
      </c>
      <c r="Q548" s="190">
        <f>IFERROR(VLOOKUP(C548,PRESTAMOS!$AO$1:$AU$10000,7,0),0)</f>
        <v>0</v>
      </c>
      <c r="R548" s="190">
        <f>IFERROR(VLOOKUP(C548,PRESTAMOS!$AG$1:$AM$10000,4,0),0)</f>
        <v>0</v>
      </c>
      <c r="S548" s="189">
        <f>IFERROR(VLOOKUP(C548,PRESTAMOS!$AW$1:$BC$10000,3,0),0)</f>
        <v>0</v>
      </c>
      <c r="T548" s="189">
        <f>IFERROR(VLOOKUP(C548,PRESTAMOS!$BE$1:$BK$10000,3,0),0)</f>
        <v>0</v>
      </c>
      <c r="U548" s="188">
        <f>IFERROR(VLOOKUP(C548,PRESTAMOS!$BE$1:$BK$10000,7,0),0)</f>
        <v>0</v>
      </c>
      <c r="V548" s="190">
        <f>IFERROR(VLOOKUP(C548,PRESTAMOS!$AW$1:$BC$10000,4,0),0)</f>
        <v>0</v>
      </c>
      <c r="W548" s="189">
        <f>IFERROR(VLOOKUP(C548,PRESTAMOS!$BM$1:$BS$10000,3,0),0)</f>
        <v>0</v>
      </c>
      <c r="X548" s="189">
        <f>IFERROR(VLOOKUP(C548,PRESTAMOS!$BU$1:$CA$10000,3,0),0)</f>
        <v>0</v>
      </c>
      <c r="Y548" s="190">
        <f>IFERROR(VLOOKUP(C548,PRESTAMOS!$BU$1:$CA$10000,7,0),0)</f>
        <v>0</v>
      </c>
      <c r="Z548" s="190">
        <f>IFERROR(VLOOKUP(C548,PRESTAMOS!$BM$1:$BS$10000,4,0),0)</f>
        <v>0</v>
      </c>
      <c r="AA548" s="189">
        <f>IFERROR(VLOOKUP(C548,AHORRO!$P$1:$S$10000,3,0),0)</f>
        <v>0</v>
      </c>
    </row>
    <row r="549" spans="4:27" x14ac:dyDescent="0.2">
      <c r="D549" s="189">
        <f>IFERROR(VLOOKUP(C549,AHORRO!$F$1:$I$10000,3,0),0)</f>
        <v>0</v>
      </c>
      <c r="E549" s="189">
        <f>IFERROR(VLOOKUP(C549,AHORRO!$A$1:$D$10000,3,0),0)</f>
        <v>0</v>
      </c>
      <c r="F549" s="189">
        <f>IFERROR(VLOOKUP(C549,AHORRO!$K$1:$N$10000,3,0),0)</f>
        <v>0</v>
      </c>
      <c r="G549" s="189">
        <f>IFERROR(VLOOKUP($C549,PRESTAMOS!$A$1:$C$10000,3,0),0)</f>
        <v>0</v>
      </c>
      <c r="H549" s="189">
        <f>IFERROR(VLOOKUP(C549,PRESTAMOS!$I$1:$K$10000,3,0),0)</f>
        <v>0</v>
      </c>
      <c r="I549" s="190">
        <f>IFERROR(VLOOKUP(C549,PRESTAMOS!$A$1:$G$10000,7,0),0)</f>
        <v>0</v>
      </c>
      <c r="J549" s="190">
        <f>IFERROR(VLOOKUP(C549,PRESTAMOS!$A$1:$G$10000,4,0),0)</f>
        <v>0</v>
      </c>
      <c r="K549" s="189">
        <f>IFERROR(VLOOKUP(C549,PRESTAMOS!$Q$1:$W$10000,3,0),0)</f>
        <v>0</v>
      </c>
      <c r="L549" s="189">
        <f>IFERROR(VLOOKUP(C549,PRESTAMOS!$Y$1:$AE$10000,3,0),0)</f>
        <v>0</v>
      </c>
      <c r="M549" s="190">
        <f>IFERROR(VLOOKUP(C549,PRESTAMOS!$Y$1:$AE$10000,7,0),0)</f>
        <v>0</v>
      </c>
      <c r="N549" s="190">
        <f>IFERROR(VLOOKUP(C549,PRESTAMOS!$Q$1:$T$10000,4,0),0)</f>
        <v>0</v>
      </c>
      <c r="O549" s="189">
        <f>IFERROR(VLOOKUP(C549,PRESTAMOS!$AG$1:$AM$10000,3,0),0)</f>
        <v>0</v>
      </c>
      <c r="P549" s="189">
        <f>IFERROR(VLOOKUP(C549,PRESTAMOS!$AO$1:$AU$10000,3,0),0)</f>
        <v>0</v>
      </c>
      <c r="Q549" s="190">
        <f>IFERROR(VLOOKUP(C549,PRESTAMOS!$AO$1:$AU$10000,7,0),0)</f>
        <v>0</v>
      </c>
      <c r="R549" s="190">
        <f>IFERROR(VLOOKUP(C549,PRESTAMOS!$AG$1:$AM$10000,4,0),0)</f>
        <v>0</v>
      </c>
      <c r="S549" s="189">
        <f>IFERROR(VLOOKUP(C549,PRESTAMOS!$AW$1:$BC$10000,3,0),0)</f>
        <v>0</v>
      </c>
      <c r="T549" s="189">
        <f>IFERROR(VLOOKUP(C549,PRESTAMOS!$BE$1:$BK$10000,3,0),0)</f>
        <v>0</v>
      </c>
      <c r="U549" s="188">
        <f>IFERROR(VLOOKUP(C549,PRESTAMOS!$BE$1:$BK$10000,7,0),0)</f>
        <v>0</v>
      </c>
      <c r="V549" s="190">
        <f>IFERROR(VLOOKUP(C549,PRESTAMOS!$AW$1:$BC$10000,4,0),0)</f>
        <v>0</v>
      </c>
      <c r="W549" s="189">
        <f>IFERROR(VLOOKUP(C549,PRESTAMOS!$BM$1:$BS$10000,3,0),0)</f>
        <v>0</v>
      </c>
      <c r="X549" s="189">
        <f>IFERROR(VLOOKUP(C549,PRESTAMOS!$BU$1:$CA$10000,3,0),0)</f>
        <v>0</v>
      </c>
      <c r="Y549" s="190">
        <f>IFERROR(VLOOKUP(C549,PRESTAMOS!$BU$1:$CA$10000,7,0),0)</f>
        <v>0</v>
      </c>
      <c r="Z549" s="190">
        <f>IFERROR(VLOOKUP(C549,PRESTAMOS!$BM$1:$BS$10000,4,0),0)</f>
        <v>0</v>
      </c>
      <c r="AA549" s="189">
        <f>IFERROR(VLOOKUP(C549,AHORRO!$P$1:$S$10000,3,0),0)</f>
        <v>0</v>
      </c>
    </row>
    <row r="550" spans="4:27" x14ac:dyDescent="0.2">
      <c r="D550" s="189">
        <f>IFERROR(VLOOKUP(C550,AHORRO!$F$1:$I$10000,3,0),0)</f>
        <v>0</v>
      </c>
      <c r="E550" s="189">
        <f>IFERROR(VLOOKUP(C550,AHORRO!$A$1:$D$10000,3,0),0)</f>
        <v>0</v>
      </c>
      <c r="F550" s="189">
        <f>IFERROR(VLOOKUP(C550,AHORRO!$K$1:$N$10000,3,0),0)</f>
        <v>0</v>
      </c>
      <c r="G550" s="189">
        <f>IFERROR(VLOOKUP($C550,PRESTAMOS!$A$1:$C$10000,3,0),0)</f>
        <v>0</v>
      </c>
      <c r="H550" s="189">
        <f>IFERROR(VLOOKUP(C550,PRESTAMOS!$I$1:$K$10000,3,0),0)</f>
        <v>0</v>
      </c>
      <c r="I550" s="190">
        <f>IFERROR(VLOOKUP(C550,PRESTAMOS!$A$1:$G$10000,7,0),0)</f>
        <v>0</v>
      </c>
      <c r="J550" s="190">
        <f>IFERROR(VLOOKUP(C550,PRESTAMOS!$A$1:$G$10000,4,0),0)</f>
        <v>0</v>
      </c>
      <c r="K550" s="189">
        <f>IFERROR(VLOOKUP(C550,PRESTAMOS!$Q$1:$W$10000,3,0),0)</f>
        <v>0</v>
      </c>
      <c r="L550" s="189">
        <f>IFERROR(VLOOKUP(C550,PRESTAMOS!$Y$1:$AE$10000,3,0),0)</f>
        <v>0</v>
      </c>
      <c r="M550" s="190">
        <f>IFERROR(VLOOKUP(C550,PRESTAMOS!$Y$1:$AE$10000,7,0),0)</f>
        <v>0</v>
      </c>
      <c r="N550" s="190">
        <f>IFERROR(VLOOKUP(C550,PRESTAMOS!$Q$1:$T$10000,4,0),0)</f>
        <v>0</v>
      </c>
      <c r="O550" s="189">
        <f>IFERROR(VLOOKUP(C550,PRESTAMOS!$AG$1:$AM$10000,3,0),0)</f>
        <v>0</v>
      </c>
      <c r="P550" s="189">
        <f>IFERROR(VLOOKUP(C550,PRESTAMOS!$AO$1:$AU$10000,3,0),0)</f>
        <v>0</v>
      </c>
      <c r="Q550" s="190">
        <f>IFERROR(VLOOKUP(C550,PRESTAMOS!$AO$1:$AU$10000,7,0),0)</f>
        <v>0</v>
      </c>
      <c r="R550" s="190">
        <f>IFERROR(VLOOKUP(C550,PRESTAMOS!$AG$1:$AM$10000,4,0),0)</f>
        <v>0</v>
      </c>
      <c r="S550" s="189">
        <f>IFERROR(VLOOKUP(C550,PRESTAMOS!$AW$1:$BC$10000,3,0),0)</f>
        <v>0</v>
      </c>
      <c r="T550" s="189">
        <f>IFERROR(VLOOKUP(C550,PRESTAMOS!$BE$1:$BK$10000,3,0),0)</f>
        <v>0</v>
      </c>
      <c r="U550" s="188">
        <f>IFERROR(VLOOKUP(C550,PRESTAMOS!$BE$1:$BK$10000,7,0),0)</f>
        <v>0</v>
      </c>
      <c r="V550" s="190">
        <f>IFERROR(VLOOKUP(C550,PRESTAMOS!$AW$1:$BC$10000,4,0),0)</f>
        <v>0</v>
      </c>
      <c r="W550" s="189">
        <f>IFERROR(VLOOKUP(C550,PRESTAMOS!$BM$1:$BS$10000,3,0),0)</f>
        <v>0</v>
      </c>
      <c r="X550" s="189">
        <f>IFERROR(VLOOKUP(C550,PRESTAMOS!$BU$1:$CA$10000,3,0),0)</f>
        <v>0</v>
      </c>
      <c r="Y550" s="190">
        <f>IFERROR(VLOOKUP(C550,PRESTAMOS!$BU$1:$CA$10000,7,0),0)</f>
        <v>0</v>
      </c>
      <c r="Z550" s="190">
        <f>IFERROR(VLOOKUP(C550,PRESTAMOS!$BM$1:$BS$10000,4,0),0)</f>
        <v>0</v>
      </c>
      <c r="AA550" s="189">
        <f>IFERROR(VLOOKUP(C550,AHORRO!$P$1:$S$10000,3,0),0)</f>
        <v>0</v>
      </c>
    </row>
    <row r="551" spans="4:27" x14ac:dyDescent="0.2">
      <c r="D551" s="189">
        <f>IFERROR(VLOOKUP(C551,AHORRO!$F$1:$I$10000,3,0),0)</f>
        <v>0</v>
      </c>
      <c r="E551" s="189">
        <f>IFERROR(VLOOKUP(C551,AHORRO!$A$1:$D$10000,3,0),0)</f>
        <v>0</v>
      </c>
      <c r="F551" s="189">
        <f>IFERROR(VLOOKUP(C551,AHORRO!$K$1:$N$10000,3,0),0)</f>
        <v>0</v>
      </c>
      <c r="G551" s="189">
        <f>IFERROR(VLOOKUP($C551,PRESTAMOS!$A$1:$C$10000,3,0),0)</f>
        <v>0</v>
      </c>
      <c r="H551" s="189">
        <f>IFERROR(VLOOKUP(C551,PRESTAMOS!$I$1:$K$10000,3,0),0)</f>
        <v>0</v>
      </c>
      <c r="I551" s="190">
        <f>IFERROR(VLOOKUP(C551,PRESTAMOS!$A$1:$G$10000,7,0),0)</f>
        <v>0</v>
      </c>
      <c r="J551" s="190">
        <f>IFERROR(VLOOKUP(C551,PRESTAMOS!$A$1:$G$10000,4,0),0)</f>
        <v>0</v>
      </c>
      <c r="K551" s="189">
        <f>IFERROR(VLOOKUP(C551,PRESTAMOS!$Q$1:$W$10000,3,0),0)</f>
        <v>0</v>
      </c>
      <c r="L551" s="189">
        <f>IFERROR(VLOOKUP(C551,PRESTAMOS!$Y$1:$AE$10000,3,0),0)</f>
        <v>0</v>
      </c>
      <c r="M551" s="190">
        <f>IFERROR(VLOOKUP(C551,PRESTAMOS!$Y$1:$AE$10000,7,0),0)</f>
        <v>0</v>
      </c>
      <c r="N551" s="190">
        <f>IFERROR(VLOOKUP(C551,PRESTAMOS!$Q$1:$T$10000,4,0),0)</f>
        <v>0</v>
      </c>
      <c r="O551" s="189">
        <f>IFERROR(VLOOKUP(C551,PRESTAMOS!$AG$1:$AM$10000,3,0),0)</f>
        <v>0</v>
      </c>
      <c r="P551" s="189">
        <f>IFERROR(VLOOKUP(C551,PRESTAMOS!$AO$1:$AU$10000,3,0),0)</f>
        <v>0</v>
      </c>
      <c r="Q551" s="190">
        <f>IFERROR(VLOOKUP(C551,PRESTAMOS!$AO$1:$AU$10000,7,0),0)</f>
        <v>0</v>
      </c>
      <c r="R551" s="190">
        <f>IFERROR(VLOOKUP(C551,PRESTAMOS!$AG$1:$AM$10000,4,0),0)</f>
        <v>0</v>
      </c>
      <c r="S551" s="189">
        <f>IFERROR(VLOOKUP(C551,PRESTAMOS!$AW$1:$BC$10000,3,0),0)</f>
        <v>0</v>
      </c>
      <c r="T551" s="189">
        <f>IFERROR(VLOOKUP(C551,PRESTAMOS!$BE$1:$BK$10000,3,0),0)</f>
        <v>0</v>
      </c>
      <c r="U551" s="188">
        <f>IFERROR(VLOOKUP(C551,PRESTAMOS!$BE$1:$BK$10000,7,0),0)</f>
        <v>0</v>
      </c>
      <c r="V551" s="190">
        <f>IFERROR(VLOOKUP(C551,PRESTAMOS!$AW$1:$BC$10000,4,0),0)</f>
        <v>0</v>
      </c>
      <c r="W551" s="189">
        <f>IFERROR(VLOOKUP(C551,PRESTAMOS!$BM$1:$BS$10000,3,0),0)</f>
        <v>0</v>
      </c>
      <c r="X551" s="189">
        <f>IFERROR(VLOOKUP(C551,PRESTAMOS!$BU$1:$CA$10000,3,0),0)</f>
        <v>0</v>
      </c>
      <c r="Y551" s="190">
        <f>IFERROR(VLOOKUP(C551,PRESTAMOS!$BU$1:$CA$10000,7,0),0)</f>
        <v>0</v>
      </c>
      <c r="Z551" s="190">
        <f>IFERROR(VLOOKUP(C551,PRESTAMOS!$BM$1:$BS$10000,4,0),0)</f>
        <v>0</v>
      </c>
      <c r="AA551" s="189">
        <f>IFERROR(VLOOKUP(C551,AHORRO!$P$1:$S$10000,3,0),0)</f>
        <v>0</v>
      </c>
    </row>
    <row r="552" spans="4:27" x14ac:dyDescent="0.2">
      <c r="D552" s="189">
        <f>IFERROR(VLOOKUP(C552,AHORRO!$F$1:$I$10000,3,0),0)</f>
        <v>0</v>
      </c>
      <c r="E552" s="189">
        <f>IFERROR(VLOOKUP(C552,AHORRO!$A$1:$D$10000,3,0),0)</f>
        <v>0</v>
      </c>
      <c r="F552" s="189">
        <f>IFERROR(VLOOKUP(C552,AHORRO!$K$1:$N$10000,3,0),0)</f>
        <v>0</v>
      </c>
      <c r="G552" s="189">
        <f>IFERROR(VLOOKUP($C552,PRESTAMOS!$A$1:$C$10000,3,0),0)</f>
        <v>0</v>
      </c>
      <c r="H552" s="189">
        <f>IFERROR(VLOOKUP(C552,PRESTAMOS!$I$1:$K$10000,3,0),0)</f>
        <v>0</v>
      </c>
      <c r="I552" s="190">
        <f>IFERROR(VLOOKUP(C552,PRESTAMOS!$A$1:$G$10000,7,0),0)</f>
        <v>0</v>
      </c>
      <c r="J552" s="190">
        <f>IFERROR(VLOOKUP(C552,PRESTAMOS!$A$1:$G$10000,4,0),0)</f>
        <v>0</v>
      </c>
      <c r="K552" s="189">
        <f>IFERROR(VLOOKUP(C552,PRESTAMOS!$Q$1:$W$10000,3,0),0)</f>
        <v>0</v>
      </c>
      <c r="L552" s="189">
        <f>IFERROR(VLOOKUP(C552,PRESTAMOS!$Y$1:$AE$10000,3,0),0)</f>
        <v>0</v>
      </c>
      <c r="M552" s="190">
        <f>IFERROR(VLOOKUP(C552,PRESTAMOS!$Y$1:$AE$10000,7,0),0)</f>
        <v>0</v>
      </c>
      <c r="N552" s="190">
        <f>IFERROR(VLOOKUP(C552,PRESTAMOS!$Q$1:$T$10000,4,0),0)</f>
        <v>0</v>
      </c>
      <c r="O552" s="189">
        <f>IFERROR(VLOOKUP(C552,PRESTAMOS!$AG$1:$AM$10000,3,0),0)</f>
        <v>0</v>
      </c>
      <c r="P552" s="189">
        <f>IFERROR(VLOOKUP(C552,PRESTAMOS!$AO$1:$AU$10000,3,0),0)</f>
        <v>0</v>
      </c>
      <c r="Q552" s="190">
        <f>IFERROR(VLOOKUP(C552,PRESTAMOS!$AO$1:$AU$10000,7,0),0)</f>
        <v>0</v>
      </c>
      <c r="R552" s="190">
        <f>IFERROR(VLOOKUP(C552,PRESTAMOS!$AG$1:$AM$10000,4,0),0)</f>
        <v>0</v>
      </c>
      <c r="S552" s="189">
        <f>IFERROR(VLOOKUP(C552,PRESTAMOS!$AW$1:$BC$10000,3,0),0)</f>
        <v>0</v>
      </c>
      <c r="T552" s="189">
        <f>IFERROR(VLOOKUP(C552,PRESTAMOS!$BE$1:$BK$10000,3,0),0)</f>
        <v>0</v>
      </c>
      <c r="U552" s="188">
        <f>IFERROR(VLOOKUP(C552,PRESTAMOS!$BE$1:$BK$10000,7,0),0)</f>
        <v>0</v>
      </c>
      <c r="V552" s="190">
        <f>IFERROR(VLOOKUP(C552,PRESTAMOS!$AW$1:$BC$10000,4,0),0)</f>
        <v>0</v>
      </c>
      <c r="W552" s="189">
        <f>IFERROR(VLOOKUP(C552,PRESTAMOS!$BM$1:$BS$10000,3,0),0)</f>
        <v>0</v>
      </c>
      <c r="X552" s="189">
        <f>IFERROR(VLOOKUP(C552,PRESTAMOS!$BU$1:$CA$10000,3,0),0)</f>
        <v>0</v>
      </c>
      <c r="Y552" s="190">
        <f>IFERROR(VLOOKUP(C552,PRESTAMOS!$BU$1:$CA$10000,7,0),0)</f>
        <v>0</v>
      </c>
      <c r="Z552" s="190">
        <f>IFERROR(VLOOKUP(C552,PRESTAMOS!$BM$1:$BS$10000,4,0),0)</f>
        <v>0</v>
      </c>
      <c r="AA552" s="189">
        <f>IFERROR(VLOOKUP(C552,AHORRO!$P$1:$S$10000,3,0),0)</f>
        <v>0</v>
      </c>
    </row>
    <row r="553" spans="4:27" x14ac:dyDescent="0.2">
      <c r="D553" s="189">
        <f>IFERROR(VLOOKUP(C553,AHORRO!$F$1:$I$10000,3,0),0)</f>
        <v>0</v>
      </c>
      <c r="E553" s="189">
        <f>IFERROR(VLOOKUP(C553,AHORRO!$A$1:$D$10000,3,0),0)</f>
        <v>0</v>
      </c>
      <c r="F553" s="189">
        <f>IFERROR(VLOOKUP(C553,AHORRO!$K$1:$N$10000,3,0),0)</f>
        <v>0</v>
      </c>
      <c r="G553" s="189">
        <f>IFERROR(VLOOKUP($C553,PRESTAMOS!$A$1:$C$10000,3,0),0)</f>
        <v>0</v>
      </c>
      <c r="H553" s="189">
        <f>IFERROR(VLOOKUP(C553,PRESTAMOS!$I$1:$K$10000,3,0),0)</f>
        <v>0</v>
      </c>
      <c r="I553" s="190">
        <f>IFERROR(VLOOKUP(C553,PRESTAMOS!$A$1:$G$10000,7,0),0)</f>
        <v>0</v>
      </c>
      <c r="J553" s="190">
        <f>IFERROR(VLOOKUP(C553,PRESTAMOS!$A$1:$G$10000,4,0),0)</f>
        <v>0</v>
      </c>
      <c r="K553" s="189">
        <f>IFERROR(VLOOKUP(C553,PRESTAMOS!$Q$1:$W$10000,3,0),0)</f>
        <v>0</v>
      </c>
      <c r="L553" s="189">
        <f>IFERROR(VLOOKUP(C553,PRESTAMOS!$Y$1:$AE$10000,3,0),0)</f>
        <v>0</v>
      </c>
      <c r="M553" s="190">
        <f>IFERROR(VLOOKUP(C553,PRESTAMOS!$Y$1:$AE$10000,7,0),0)</f>
        <v>0</v>
      </c>
      <c r="N553" s="190">
        <f>IFERROR(VLOOKUP(C553,PRESTAMOS!$Q$1:$T$10000,4,0),0)</f>
        <v>0</v>
      </c>
      <c r="O553" s="189">
        <f>IFERROR(VLOOKUP(C553,PRESTAMOS!$AG$1:$AM$10000,3,0),0)</f>
        <v>0</v>
      </c>
      <c r="P553" s="189">
        <f>IFERROR(VLOOKUP(C553,PRESTAMOS!$AO$1:$AU$10000,3,0),0)</f>
        <v>0</v>
      </c>
      <c r="Q553" s="190">
        <f>IFERROR(VLOOKUP(C553,PRESTAMOS!$AO$1:$AU$10000,7,0),0)</f>
        <v>0</v>
      </c>
      <c r="R553" s="190">
        <f>IFERROR(VLOOKUP(C553,PRESTAMOS!$AG$1:$AM$10000,4,0),0)</f>
        <v>0</v>
      </c>
      <c r="S553" s="189">
        <f>IFERROR(VLOOKUP(C553,PRESTAMOS!$AW$1:$BC$10000,3,0),0)</f>
        <v>0</v>
      </c>
      <c r="T553" s="189">
        <f>IFERROR(VLOOKUP(C553,PRESTAMOS!$BE$1:$BK$10000,3,0),0)</f>
        <v>0</v>
      </c>
      <c r="U553" s="188">
        <f>IFERROR(VLOOKUP(C553,PRESTAMOS!$BE$1:$BK$10000,7,0),0)</f>
        <v>0</v>
      </c>
      <c r="V553" s="190">
        <f>IFERROR(VLOOKUP(C553,PRESTAMOS!$AW$1:$BC$10000,4,0),0)</f>
        <v>0</v>
      </c>
      <c r="W553" s="189">
        <f>IFERROR(VLOOKUP(C553,PRESTAMOS!$BM$1:$BS$10000,3,0),0)</f>
        <v>0</v>
      </c>
      <c r="X553" s="189">
        <f>IFERROR(VLOOKUP(C553,PRESTAMOS!$BU$1:$CA$10000,3,0),0)</f>
        <v>0</v>
      </c>
      <c r="Y553" s="190">
        <f>IFERROR(VLOOKUP(C553,PRESTAMOS!$BU$1:$CA$10000,7,0),0)</f>
        <v>0</v>
      </c>
      <c r="Z553" s="190">
        <f>IFERROR(VLOOKUP(C553,PRESTAMOS!$BM$1:$BS$10000,4,0),0)</f>
        <v>0</v>
      </c>
      <c r="AA553" s="189">
        <f>IFERROR(VLOOKUP(C553,AHORRO!$P$1:$S$10000,3,0),0)</f>
        <v>0</v>
      </c>
    </row>
    <row r="554" spans="4:27" x14ac:dyDescent="0.2">
      <c r="D554" s="189">
        <f>IFERROR(VLOOKUP(C554,AHORRO!$F$1:$I$10000,3,0),0)</f>
        <v>0</v>
      </c>
      <c r="E554" s="189">
        <f>IFERROR(VLOOKUP(C554,AHORRO!$A$1:$D$10000,3,0),0)</f>
        <v>0</v>
      </c>
      <c r="F554" s="189">
        <f>IFERROR(VLOOKUP(C554,AHORRO!$K$1:$N$10000,3,0),0)</f>
        <v>0</v>
      </c>
      <c r="G554" s="189">
        <f>IFERROR(VLOOKUP($C554,PRESTAMOS!$A$1:$C$10000,3,0),0)</f>
        <v>0</v>
      </c>
      <c r="H554" s="189">
        <f>IFERROR(VLOOKUP(C554,PRESTAMOS!$I$1:$K$10000,3,0),0)</f>
        <v>0</v>
      </c>
      <c r="I554" s="190">
        <f>IFERROR(VLOOKUP(C554,PRESTAMOS!$A$1:$G$10000,7,0),0)</f>
        <v>0</v>
      </c>
      <c r="J554" s="190">
        <f>IFERROR(VLOOKUP(C554,PRESTAMOS!$A$1:$G$10000,4,0),0)</f>
        <v>0</v>
      </c>
      <c r="K554" s="189">
        <f>IFERROR(VLOOKUP(C554,PRESTAMOS!$Q$1:$W$10000,3,0),0)</f>
        <v>0</v>
      </c>
      <c r="L554" s="189">
        <f>IFERROR(VLOOKUP(C554,PRESTAMOS!$Y$1:$AE$10000,3,0),0)</f>
        <v>0</v>
      </c>
      <c r="M554" s="190">
        <f>IFERROR(VLOOKUP(C554,PRESTAMOS!$Y$1:$AE$10000,7,0),0)</f>
        <v>0</v>
      </c>
      <c r="N554" s="190">
        <f>IFERROR(VLOOKUP(C554,PRESTAMOS!$Q$1:$T$10000,4,0),0)</f>
        <v>0</v>
      </c>
      <c r="O554" s="189">
        <f>IFERROR(VLOOKUP(C554,PRESTAMOS!$AG$1:$AM$10000,3,0),0)</f>
        <v>0</v>
      </c>
      <c r="P554" s="189">
        <f>IFERROR(VLOOKUP(C554,PRESTAMOS!$AO$1:$AU$10000,3,0),0)</f>
        <v>0</v>
      </c>
      <c r="Q554" s="190">
        <f>IFERROR(VLOOKUP(C554,PRESTAMOS!$AO$1:$AU$10000,7,0),0)</f>
        <v>0</v>
      </c>
      <c r="R554" s="190">
        <f>IFERROR(VLOOKUP(C554,PRESTAMOS!$AG$1:$AM$10000,4,0),0)</f>
        <v>0</v>
      </c>
      <c r="S554" s="189">
        <f>IFERROR(VLOOKUP(C554,PRESTAMOS!$AW$1:$BC$10000,3,0),0)</f>
        <v>0</v>
      </c>
      <c r="T554" s="189">
        <f>IFERROR(VLOOKUP(C554,PRESTAMOS!$BE$1:$BK$10000,3,0),0)</f>
        <v>0</v>
      </c>
      <c r="U554" s="188">
        <f>IFERROR(VLOOKUP(C554,PRESTAMOS!$BE$1:$BK$10000,7,0),0)</f>
        <v>0</v>
      </c>
      <c r="V554" s="190">
        <f>IFERROR(VLOOKUP(C554,PRESTAMOS!$AW$1:$BC$10000,4,0),0)</f>
        <v>0</v>
      </c>
      <c r="W554" s="189">
        <f>IFERROR(VLOOKUP(C554,PRESTAMOS!$BM$1:$BS$10000,3,0),0)</f>
        <v>0</v>
      </c>
      <c r="X554" s="189">
        <f>IFERROR(VLOOKUP(C554,PRESTAMOS!$BU$1:$CA$10000,3,0),0)</f>
        <v>0</v>
      </c>
      <c r="Y554" s="190">
        <f>IFERROR(VLOOKUP(C554,PRESTAMOS!$BU$1:$CA$10000,7,0),0)</f>
        <v>0</v>
      </c>
      <c r="Z554" s="190">
        <f>IFERROR(VLOOKUP(C554,PRESTAMOS!$BM$1:$BS$10000,4,0),0)</f>
        <v>0</v>
      </c>
      <c r="AA554" s="189">
        <f>IFERROR(VLOOKUP(C554,AHORRO!$P$1:$S$10000,3,0),0)</f>
        <v>0</v>
      </c>
    </row>
    <row r="555" spans="4:27" x14ac:dyDescent="0.2">
      <c r="D555" s="189">
        <f>IFERROR(VLOOKUP(C555,AHORRO!$F$1:$I$10000,3,0),0)</f>
        <v>0</v>
      </c>
      <c r="E555" s="189">
        <f>IFERROR(VLOOKUP(C555,AHORRO!$A$1:$D$10000,3,0),0)</f>
        <v>0</v>
      </c>
      <c r="F555" s="189">
        <f>IFERROR(VLOOKUP(C555,AHORRO!$K$1:$N$10000,3,0),0)</f>
        <v>0</v>
      </c>
      <c r="G555" s="189">
        <f>IFERROR(VLOOKUP($C555,PRESTAMOS!$A$1:$C$10000,3,0),0)</f>
        <v>0</v>
      </c>
      <c r="H555" s="189">
        <f>IFERROR(VLOOKUP(C555,PRESTAMOS!$I$1:$K$10000,3,0),0)</f>
        <v>0</v>
      </c>
      <c r="I555" s="190">
        <f>IFERROR(VLOOKUP(C555,PRESTAMOS!$A$1:$G$10000,7,0),0)</f>
        <v>0</v>
      </c>
      <c r="J555" s="190">
        <f>IFERROR(VLOOKUP(C555,PRESTAMOS!$A$1:$G$10000,4,0),0)</f>
        <v>0</v>
      </c>
      <c r="K555" s="189">
        <f>IFERROR(VLOOKUP(C555,PRESTAMOS!$Q$1:$W$10000,3,0),0)</f>
        <v>0</v>
      </c>
      <c r="L555" s="189">
        <f>IFERROR(VLOOKUP(C555,PRESTAMOS!$Y$1:$AE$10000,3,0),0)</f>
        <v>0</v>
      </c>
      <c r="M555" s="190">
        <f>IFERROR(VLOOKUP(C555,PRESTAMOS!$Y$1:$AE$10000,7,0),0)</f>
        <v>0</v>
      </c>
      <c r="N555" s="190">
        <f>IFERROR(VLOOKUP(C555,PRESTAMOS!$Q$1:$T$10000,4,0),0)</f>
        <v>0</v>
      </c>
      <c r="O555" s="189">
        <f>IFERROR(VLOOKUP(C555,PRESTAMOS!$AG$1:$AM$10000,3,0),0)</f>
        <v>0</v>
      </c>
      <c r="P555" s="189">
        <f>IFERROR(VLOOKUP(C555,PRESTAMOS!$AO$1:$AU$10000,3,0),0)</f>
        <v>0</v>
      </c>
      <c r="Q555" s="190">
        <f>IFERROR(VLOOKUP(C555,PRESTAMOS!$AO$1:$AU$10000,7,0),0)</f>
        <v>0</v>
      </c>
      <c r="R555" s="190">
        <f>IFERROR(VLOOKUP(C555,PRESTAMOS!$AG$1:$AM$10000,4,0),0)</f>
        <v>0</v>
      </c>
      <c r="S555" s="189">
        <f>IFERROR(VLOOKUP(C555,PRESTAMOS!$AW$1:$BC$10000,3,0),0)</f>
        <v>0</v>
      </c>
      <c r="T555" s="189">
        <f>IFERROR(VLOOKUP(C555,PRESTAMOS!$BE$1:$BK$10000,3,0),0)</f>
        <v>0</v>
      </c>
      <c r="U555" s="188">
        <f>IFERROR(VLOOKUP(C555,PRESTAMOS!$BE$1:$BK$10000,7,0),0)</f>
        <v>0</v>
      </c>
      <c r="V555" s="190">
        <f>IFERROR(VLOOKUP(C555,PRESTAMOS!$AW$1:$BC$10000,4,0),0)</f>
        <v>0</v>
      </c>
      <c r="W555" s="189">
        <f>IFERROR(VLOOKUP(C555,PRESTAMOS!$BM$1:$BS$10000,3,0),0)</f>
        <v>0</v>
      </c>
      <c r="X555" s="189">
        <f>IFERROR(VLOOKUP(C555,PRESTAMOS!$BU$1:$CA$10000,3,0),0)</f>
        <v>0</v>
      </c>
      <c r="Y555" s="190">
        <f>IFERROR(VLOOKUP(C555,PRESTAMOS!$BU$1:$CA$10000,7,0),0)</f>
        <v>0</v>
      </c>
      <c r="Z555" s="190">
        <f>IFERROR(VLOOKUP(C555,PRESTAMOS!$BM$1:$BS$10000,4,0),0)</f>
        <v>0</v>
      </c>
      <c r="AA555" s="189">
        <f>IFERROR(VLOOKUP(C555,AHORRO!$P$1:$S$10000,3,0),0)</f>
        <v>0</v>
      </c>
    </row>
    <row r="556" spans="4:27" x14ac:dyDescent="0.2">
      <c r="D556" s="189">
        <f>IFERROR(VLOOKUP(C556,AHORRO!$F$1:$I$10000,3,0),0)</f>
        <v>0</v>
      </c>
      <c r="E556" s="189">
        <f>IFERROR(VLOOKUP(C556,AHORRO!$A$1:$D$10000,3,0),0)</f>
        <v>0</v>
      </c>
      <c r="F556" s="189">
        <f>IFERROR(VLOOKUP(C556,AHORRO!$K$1:$N$10000,3,0),0)</f>
        <v>0</v>
      </c>
      <c r="G556" s="189">
        <f>IFERROR(VLOOKUP($C556,PRESTAMOS!$A$1:$C$10000,3,0),0)</f>
        <v>0</v>
      </c>
      <c r="H556" s="189">
        <f>IFERROR(VLOOKUP(C556,PRESTAMOS!$I$1:$K$10000,3,0),0)</f>
        <v>0</v>
      </c>
      <c r="I556" s="190">
        <f>IFERROR(VLOOKUP(C556,PRESTAMOS!$A$1:$G$10000,7,0),0)</f>
        <v>0</v>
      </c>
      <c r="J556" s="190">
        <f>IFERROR(VLOOKUP(C556,PRESTAMOS!$A$1:$G$10000,4,0),0)</f>
        <v>0</v>
      </c>
      <c r="K556" s="189">
        <f>IFERROR(VLOOKUP(C556,PRESTAMOS!$Q$1:$W$10000,3,0),0)</f>
        <v>0</v>
      </c>
      <c r="L556" s="189">
        <f>IFERROR(VLOOKUP(C556,PRESTAMOS!$Y$1:$AE$10000,3,0),0)</f>
        <v>0</v>
      </c>
      <c r="M556" s="190">
        <f>IFERROR(VLOOKUP(C556,PRESTAMOS!$Y$1:$AE$10000,7,0),0)</f>
        <v>0</v>
      </c>
      <c r="N556" s="190">
        <f>IFERROR(VLOOKUP(C556,PRESTAMOS!$Q$1:$T$10000,4,0),0)</f>
        <v>0</v>
      </c>
      <c r="O556" s="189">
        <f>IFERROR(VLOOKUP(C556,PRESTAMOS!$AG$1:$AM$10000,3,0),0)</f>
        <v>0</v>
      </c>
      <c r="P556" s="189">
        <f>IFERROR(VLOOKUP(C556,PRESTAMOS!$AO$1:$AU$10000,3,0),0)</f>
        <v>0</v>
      </c>
      <c r="Q556" s="190">
        <f>IFERROR(VLOOKUP(C556,PRESTAMOS!$AO$1:$AU$10000,7,0),0)</f>
        <v>0</v>
      </c>
      <c r="R556" s="190">
        <f>IFERROR(VLOOKUP(C556,PRESTAMOS!$AG$1:$AM$10000,4,0),0)</f>
        <v>0</v>
      </c>
      <c r="S556" s="189">
        <f>IFERROR(VLOOKUP(C556,PRESTAMOS!$AW$1:$BC$10000,3,0),0)</f>
        <v>0</v>
      </c>
      <c r="T556" s="189">
        <f>IFERROR(VLOOKUP(C556,PRESTAMOS!$BE$1:$BK$10000,3,0),0)</f>
        <v>0</v>
      </c>
      <c r="U556" s="188">
        <f>IFERROR(VLOOKUP(C556,PRESTAMOS!$BE$1:$BK$10000,7,0),0)</f>
        <v>0</v>
      </c>
      <c r="V556" s="190">
        <f>IFERROR(VLOOKUP(C556,PRESTAMOS!$AW$1:$BC$10000,4,0),0)</f>
        <v>0</v>
      </c>
      <c r="W556" s="189">
        <f>IFERROR(VLOOKUP(C556,PRESTAMOS!$BM$1:$BS$10000,3,0),0)</f>
        <v>0</v>
      </c>
      <c r="X556" s="189">
        <f>IFERROR(VLOOKUP(C556,PRESTAMOS!$BU$1:$CA$10000,3,0),0)</f>
        <v>0</v>
      </c>
      <c r="Y556" s="190">
        <f>IFERROR(VLOOKUP(C556,PRESTAMOS!$BU$1:$CA$10000,7,0),0)</f>
        <v>0</v>
      </c>
      <c r="Z556" s="190">
        <f>IFERROR(VLOOKUP(C556,PRESTAMOS!$BM$1:$BS$10000,4,0),0)</f>
        <v>0</v>
      </c>
      <c r="AA556" s="189">
        <f>IFERROR(VLOOKUP(C556,AHORRO!$P$1:$S$10000,3,0),0)</f>
        <v>0</v>
      </c>
    </row>
    <row r="557" spans="4:27" x14ac:dyDescent="0.2">
      <c r="D557" s="189">
        <f>IFERROR(VLOOKUP(C557,AHORRO!$F$1:$I$10000,3,0),0)</f>
        <v>0</v>
      </c>
      <c r="E557" s="189">
        <f>IFERROR(VLOOKUP(C557,AHORRO!$A$1:$D$10000,3,0),0)</f>
        <v>0</v>
      </c>
      <c r="F557" s="189">
        <f>IFERROR(VLOOKUP(C557,AHORRO!$K$1:$N$10000,3,0),0)</f>
        <v>0</v>
      </c>
      <c r="G557" s="189">
        <f>IFERROR(VLOOKUP($C557,PRESTAMOS!$A$1:$C$10000,3,0),0)</f>
        <v>0</v>
      </c>
      <c r="H557" s="189">
        <f>IFERROR(VLOOKUP(C557,PRESTAMOS!$I$1:$K$10000,3,0),0)</f>
        <v>0</v>
      </c>
      <c r="I557" s="190">
        <f>IFERROR(VLOOKUP(C557,PRESTAMOS!$A$1:$G$10000,7,0),0)</f>
        <v>0</v>
      </c>
      <c r="J557" s="190">
        <f>IFERROR(VLOOKUP(C557,PRESTAMOS!$A$1:$G$10000,4,0),0)</f>
        <v>0</v>
      </c>
      <c r="K557" s="189">
        <f>IFERROR(VLOOKUP(C557,PRESTAMOS!$Q$1:$W$10000,3,0),0)</f>
        <v>0</v>
      </c>
      <c r="L557" s="189">
        <f>IFERROR(VLOOKUP(C557,PRESTAMOS!$Y$1:$AE$10000,3,0),0)</f>
        <v>0</v>
      </c>
      <c r="M557" s="190">
        <f>IFERROR(VLOOKUP(C557,PRESTAMOS!$Y$1:$AE$10000,7,0),0)</f>
        <v>0</v>
      </c>
      <c r="N557" s="190">
        <f>IFERROR(VLOOKUP(C557,PRESTAMOS!$Q$1:$T$10000,4,0),0)</f>
        <v>0</v>
      </c>
      <c r="O557" s="189">
        <f>IFERROR(VLOOKUP(C557,PRESTAMOS!$AG$1:$AM$10000,3,0),0)</f>
        <v>0</v>
      </c>
      <c r="P557" s="189">
        <f>IFERROR(VLOOKUP(C557,PRESTAMOS!$AO$1:$AU$10000,3,0),0)</f>
        <v>0</v>
      </c>
      <c r="Q557" s="190">
        <f>IFERROR(VLOOKUP(C557,PRESTAMOS!$AO$1:$AU$10000,7,0),0)</f>
        <v>0</v>
      </c>
      <c r="R557" s="190">
        <f>IFERROR(VLOOKUP(C557,PRESTAMOS!$AG$1:$AM$10000,4,0),0)</f>
        <v>0</v>
      </c>
      <c r="S557" s="189">
        <f>IFERROR(VLOOKUP(C557,PRESTAMOS!$AW$1:$BC$10000,3,0),0)</f>
        <v>0</v>
      </c>
      <c r="T557" s="189">
        <f>IFERROR(VLOOKUP(C557,PRESTAMOS!$BE$1:$BK$10000,3,0),0)</f>
        <v>0</v>
      </c>
      <c r="U557" s="188">
        <f>IFERROR(VLOOKUP(C557,PRESTAMOS!$BE$1:$BK$10000,7,0),0)</f>
        <v>0</v>
      </c>
      <c r="V557" s="190">
        <f>IFERROR(VLOOKUP(C557,PRESTAMOS!$AW$1:$BC$10000,4,0),0)</f>
        <v>0</v>
      </c>
      <c r="W557" s="189">
        <f>IFERROR(VLOOKUP(C557,PRESTAMOS!$BM$1:$BS$10000,3,0),0)</f>
        <v>0</v>
      </c>
      <c r="X557" s="189">
        <f>IFERROR(VLOOKUP(C557,PRESTAMOS!$BU$1:$CA$10000,3,0),0)</f>
        <v>0</v>
      </c>
      <c r="Y557" s="190">
        <f>IFERROR(VLOOKUP(C557,PRESTAMOS!$BU$1:$CA$10000,7,0),0)</f>
        <v>0</v>
      </c>
      <c r="Z557" s="190">
        <f>IFERROR(VLOOKUP(C557,PRESTAMOS!$BM$1:$BS$10000,4,0),0)</f>
        <v>0</v>
      </c>
      <c r="AA557" s="189">
        <f>IFERROR(VLOOKUP(C557,AHORRO!$P$1:$S$10000,3,0),0)</f>
        <v>0</v>
      </c>
    </row>
    <row r="558" spans="4:27" x14ac:dyDescent="0.2">
      <c r="D558" s="189">
        <f>IFERROR(VLOOKUP(C558,AHORRO!$F$1:$I$10000,3,0),0)</f>
        <v>0</v>
      </c>
      <c r="E558" s="189">
        <f>IFERROR(VLOOKUP(C558,AHORRO!$A$1:$D$10000,3,0),0)</f>
        <v>0</v>
      </c>
      <c r="F558" s="189">
        <f>IFERROR(VLOOKUP(C558,AHORRO!$K$1:$N$10000,3,0),0)</f>
        <v>0</v>
      </c>
      <c r="G558" s="189">
        <f>IFERROR(VLOOKUP($C558,PRESTAMOS!$A$1:$C$10000,3,0),0)</f>
        <v>0</v>
      </c>
      <c r="H558" s="189">
        <f>IFERROR(VLOOKUP(C558,PRESTAMOS!$I$1:$K$10000,3,0),0)</f>
        <v>0</v>
      </c>
      <c r="I558" s="190">
        <f>IFERROR(VLOOKUP(C558,PRESTAMOS!$A$1:$G$10000,7,0),0)</f>
        <v>0</v>
      </c>
      <c r="J558" s="190">
        <f>IFERROR(VLOOKUP(C558,PRESTAMOS!$A$1:$G$10000,4,0),0)</f>
        <v>0</v>
      </c>
      <c r="K558" s="189">
        <f>IFERROR(VLOOKUP(C558,PRESTAMOS!$Q$1:$W$10000,3,0),0)</f>
        <v>0</v>
      </c>
      <c r="L558" s="189">
        <f>IFERROR(VLOOKUP(C558,PRESTAMOS!$Y$1:$AE$10000,3,0),0)</f>
        <v>0</v>
      </c>
      <c r="M558" s="190">
        <f>IFERROR(VLOOKUP(C558,PRESTAMOS!$Y$1:$AE$10000,7,0),0)</f>
        <v>0</v>
      </c>
      <c r="N558" s="190">
        <f>IFERROR(VLOOKUP(C558,PRESTAMOS!$Q$1:$T$10000,4,0),0)</f>
        <v>0</v>
      </c>
      <c r="O558" s="189">
        <f>IFERROR(VLOOKUP(C558,PRESTAMOS!$AG$1:$AM$10000,3,0),0)</f>
        <v>0</v>
      </c>
      <c r="P558" s="189">
        <f>IFERROR(VLOOKUP(C558,PRESTAMOS!$AO$1:$AU$10000,3,0),0)</f>
        <v>0</v>
      </c>
      <c r="Q558" s="190">
        <f>IFERROR(VLOOKUP(C558,PRESTAMOS!$AO$1:$AU$10000,7,0),0)</f>
        <v>0</v>
      </c>
      <c r="R558" s="190">
        <f>IFERROR(VLOOKUP(C558,PRESTAMOS!$AG$1:$AM$10000,4,0),0)</f>
        <v>0</v>
      </c>
      <c r="S558" s="189">
        <f>IFERROR(VLOOKUP(C558,PRESTAMOS!$AW$1:$BC$10000,3,0),0)</f>
        <v>0</v>
      </c>
      <c r="T558" s="189">
        <f>IFERROR(VLOOKUP(C558,PRESTAMOS!$BE$1:$BK$10000,3,0),0)</f>
        <v>0</v>
      </c>
      <c r="U558" s="188">
        <f>IFERROR(VLOOKUP(C558,PRESTAMOS!$BE$1:$BK$10000,7,0),0)</f>
        <v>0</v>
      </c>
      <c r="V558" s="190">
        <f>IFERROR(VLOOKUP(C558,PRESTAMOS!$AW$1:$BC$10000,4,0),0)</f>
        <v>0</v>
      </c>
      <c r="W558" s="189">
        <f>IFERROR(VLOOKUP(C558,PRESTAMOS!$BM$1:$BS$10000,3,0),0)</f>
        <v>0</v>
      </c>
      <c r="X558" s="189">
        <f>IFERROR(VLOOKUP(C558,PRESTAMOS!$BU$1:$CA$10000,3,0),0)</f>
        <v>0</v>
      </c>
      <c r="Y558" s="190">
        <f>IFERROR(VLOOKUP(C558,PRESTAMOS!$BU$1:$CA$10000,7,0),0)</f>
        <v>0</v>
      </c>
      <c r="Z558" s="190">
        <f>IFERROR(VLOOKUP(C558,PRESTAMOS!$BM$1:$BS$10000,4,0),0)</f>
        <v>0</v>
      </c>
      <c r="AA558" s="189">
        <f>IFERROR(VLOOKUP(C558,AHORRO!$P$1:$S$10000,3,0),0)</f>
        <v>0</v>
      </c>
    </row>
    <row r="559" spans="4:27" x14ac:dyDescent="0.2">
      <c r="D559" s="189">
        <f>IFERROR(VLOOKUP(C559,AHORRO!$F$1:$I$10000,3,0),0)</f>
        <v>0</v>
      </c>
      <c r="E559" s="189">
        <f>IFERROR(VLOOKUP(C559,AHORRO!$A$1:$D$10000,3,0),0)</f>
        <v>0</v>
      </c>
      <c r="F559" s="189">
        <f>IFERROR(VLOOKUP(C559,AHORRO!$K$1:$N$10000,3,0),0)</f>
        <v>0</v>
      </c>
      <c r="G559" s="189">
        <f>IFERROR(VLOOKUP($C559,PRESTAMOS!$A$1:$C$10000,3,0),0)</f>
        <v>0</v>
      </c>
      <c r="H559" s="189">
        <f>IFERROR(VLOOKUP(C559,PRESTAMOS!$I$1:$K$10000,3,0),0)</f>
        <v>0</v>
      </c>
      <c r="I559" s="190">
        <f>IFERROR(VLOOKUP(C559,PRESTAMOS!$A$1:$G$10000,7,0),0)</f>
        <v>0</v>
      </c>
      <c r="J559" s="190">
        <f>IFERROR(VLOOKUP(C559,PRESTAMOS!$A$1:$G$10000,4,0),0)</f>
        <v>0</v>
      </c>
      <c r="K559" s="189">
        <f>IFERROR(VLOOKUP(C559,PRESTAMOS!$Q$1:$W$10000,3,0),0)</f>
        <v>0</v>
      </c>
      <c r="L559" s="189">
        <f>IFERROR(VLOOKUP(C559,PRESTAMOS!$Y$1:$AE$10000,3,0),0)</f>
        <v>0</v>
      </c>
      <c r="M559" s="190">
        <f>IFERROR(VLOOKUP(C559,PRESTAMOS!$Y$1:$AE$10000,7,0),0)</f>
        <v>0</v>
      </c>
      <c r="N559" s="190">
        <f>IFERROR(VLOOKUP(C559,PRESTAMOS!$Q$1:$T$10000,4,0),0)</f>
        <v>0</v>
      </c>
      <c r="O559" s="189">
        <f>IFERROR(VLOOKUP(C559,PRESTAMOS!$AG$1:$AM$10000,3,0),0)</f>
        <v>0</v>
      </c>
      <c r="P559" s="189">
        <f>IFERROR(VLOOKUP(C559,PRESTAMOS!$AO$1:$AU$10000,3,0),0)</f>
        <v>0</v>
      </c>
      <c r="Q559" s="190">
        <f>IFERROR(VLOOKUP(C559,PRESTAMOS!$AO$1:$AU$10000,7,0),0)</f>
        <v>0</v>
      </c>
      <c r="R559" s="190">
        <f>IFERROR(VLOOKUP(C559,PRESTAMOS!$AG$1:$AM$10000,4,0),0)</f>
        <v>0</v>
      </c>
      <c r="S559" s="189">
        <f>IFERROR(VLOOKUP(C559,PRESTAMOS!$AW$1:$BC$10000,3,0),0)</f>
        <v>0</v>
      </c>
      <c r="T559" s="189">
        <f>IFERROR(VLOOKUP(C559,PRESTAMOS!$BE$1:$BK$10000,3,0),0)</f>
        <v>0</v>
      </c>
      <c r="U559" s="188">
        <f>IFERROR(VLOOKUP(C559,PRESTAMOS!$BE$1:$BK$10000,7,0),0)</f>
        <v>0</v>
      </c>
      <c r="V559" s="190">
        <f>IFERROR(VLOOKUP(C559,PRESTAMOS!$AW$1:$BC$10000,4,0),0)</f>
        <v>0</v>
      </c>
      <c r="W559" s="189">
        <f>IFERROR(VLOOKUP(C559,PRESTAMOS!$BM$1:$BS$10000,3,0),0)</f>
        <v>0</v>
      </c>
      <c r="X559" s="189">
        <f>IFERROR(VLOOKUP(C559,PRESTAMOS!$BU$1:$CA$10000,3,0),0)</f>
        <v>0</v>
      </c>
      <c r="Y559" s="190">
        <f>IFERROR(VLOOKUP(C559,PRESTAMOS!$BU$1:$CA$10000,7,0),0)</f>
        <v>0</v>
      </c>
      <c r="Z559" s="190">
        <f>IFERROR(VLOOKUP(C559,PRESTAMOS!$BM$1:$BS$10000,4,0),0)</f>
        <v>0</v>
      </c>
      <c r="AA559" s="189">
        <f>IFERROR(VLOOKUP(C559,AHORRO!$P$1:$S$10000,3,0),0)</f>
        <v>0</v>
      </c>
    </row>
    <row r="560" spans="4:27" x14ac:dyDescent="0.2">
      <c r="D560" s="189">
        <f>IFERROR(VLOOKUP(C560,AHORRO!$F$1:$I$10000,3,0),0)</f>
        <v>0</v>
      </c>
      <c r="E560" s="189">
        <f>IFERROR(VLOOKUP(C560,AHORRO!$A$1:$D$10000,3,0),0)</f>
        <v>0</v>
      </c>
      <c r="F560" s="189">
        <f>IFERROR(VLOOKUP(C560,AHORRO!$K$1:$N$10000,3,0),0)</f>
        <v>0</v>
      </c>
      <c r="G560" s="189">
        <f>IFERROR(VLOOKUP($C560,PRESTAMOS!$A$1:$C$10000,3,0),0)</f>
        <v>0</v>
      </c>
      <c r="H560" s="189">
        <f>IFERROR(VLOOKUP(C560,PRESTAMOS!$I$1:$K$10000,3,0),0)</f>
        <v>0</v>
      </c>
      <c r="I560" s="190">
        <f>IFERROR(VLOOKUP(C560,PRESTAMOS!$A$1:$G$10000,7,0),0)</f>
        <v>0</v>
      </c>
      <c r="J560" s="190">
        <f>IFERROR(VLOOKUP(C560,PRESTAMOS!$A$1:$G$10000,4,0),0)</f>
        <v>0</v>
      </c>
      <c r="K560" s="189">
        <f>IFERROR(VLOOKUP(C560,PRESTAMOS!$Q$1:$W$10000,3,0),0)</f>
        <v>0</v>
      </c>
      <c r="L560" s="189">
        <f>IFERROR(VLOOKUP(C560,PRESTAMOS!$Y$1:$AE$10000,3,0),0)</f>
        <v>0</v>
      </c>
      <c r="M560" s="190">
        <f>IFERROR(VLOOKUP(C560,PRESTAMOS!$Y$1:$AE$10000,7,0),0)</f>
        <v>0</v>
      </c>
      <c r="N560" s="190">
        <f>IFERROR(VLOOKUP(C560,PRESTAMOS!$Q$1:$T$10000,4,0),0)</f>
        <v>0</v>
      </c>
      <c r="O560" s="189">
        <f>IFERROR(VLOOKUP(C560,PRESTAMOS!$AG$1:$AM$10000,3,0),0)</f>
        <v>0</v>
      </c>
      <c r="P560" s="189">
        <f>IFERROR(VLOOKUP(C560,PRESTAMOS!$AO$1:$AU$10000,3,0),0)</f>
        <v>0</v>
      </c>
      <c r="Q560" s="190">
        <f>IFERROR(VLOOKUP(C560,PRESTAMOS!$AO$1:$AU$10000,7,0),0)</f>
        <v>0</v>
      </c>
      <c r="R560" s="190">
        <f>IFERROR(VLOOKUP(C560,PRESTAMOS!$AG$1:$AM$10000,4,0),0)</f>
        <v>0</v>
      </c>
      <c r="S560" s="189">
        <f>IFERROR(VLOOKUP(C560,PRESTAMOS!$AW$1:$BC$10000,3,0),0)</f>
        <v>0</v>
      </c>
      <c r="T560" s="189">
        <f>IFERROR(VLOOKUP(C560,PRESTAMOS!$BE$1:$BK$10000,3,0),0)</f>
        <v>0</v>
      </c>
      <c r="U560" s="188">
        <f>IFERROR(VLOOKUP(C560,PRESTAMOS!$BE$1:$BK$10000,7,0),0)</f>
        <v>0</v>
      </c>
      <c r="V560" s="190">
        <f>IFERROR(VLOOKUP(C560,PRESTAMOS!$AW$1:$BC$10000,4,0),0)</f>
        <v>0</v>
      </c>
      <c r="W560" s="189">
        <f>IFERROR(VLOOKUP(C560,PRESTAMOS!$BM$1:$BS$10000,3,0),0)</f>
        <v>0</v>
      </c>
      <c r="X560" s="189">
        <f>IFERROR(VLOOKUP(C560,PRESTAMOS!$BU$1:$CA$10000,3,0),0)</f>
        <v>0</v>
      </c>
      <c r="Y560" s="190">
        <f>IFERROR(VLOOKUP(C560,PRESTAMOS!$BU$1:$CA$10000,7,0),0)</f>
        <v>0</v>
      </c>
      <c r="Z560" s="190">
        <f>IFERROR(VLOOKUP(C560,PRESTAMOS!$BM$1:$BS$10000,4,0),0)</f>
        <v>0</v>
      </c>
      <c r="AA560" s="189">
        <f>IFERROR(VLOOKUP(C560,AHORRO!$P$1:$S$10000,3,0),0)</f>
        <v>0</v>
      </c>
    </row>
    <row r="561" spans="4:27" x14ac:dyDescent="0.2">
      <c r="D561" s="189">
        <f>IFERROR(VLOOKUP(C561,AHORRO!$F$1:$I$10000,3,0),0)</f>
        <v>0</v>
      </c>
      <c r="E561" s="189">
        <f>IFERROR(VLOOKUP(C561,AHORRO!$A$1:$D$10000,3,0),0)</f>
        <v>0</v>
      </c>
      <c r="F561" s="189">
        <f>IFERROR(VLOOKUP(C561,AHORRO!$K$1:$N$10000,3,0),0)</f>
        <v>0</v>
      </c>
      <c r="G561" s="189">
        <f>IFERROR(VLOOKUP($C561,PRESTAMOS!$A$1:$C$10000,3,0),0)</f>
        <v>0</v>
      </c>
      <c r="H561" s="189">
        <f>IFERROR(VLOOKUP(C561,PRESTAMOS!$I$1:$K$10000,3,0),0)</f>
        <v>0</v>
      </c>
      <c r="I561" s="190">
        <f>IFERROR(VLOOKUP(C561,PRESTAMOS!$A$1:$G$10000,7,0),0)</f>
        <v>0</v>
      </c>
      <c r="J561" s="190">
        <f>IFERROR(VLOOKUP(C561,PRESTAMOS!$A$1:$G$10000,4,0),0)</f>
        <v>0</v>
      </c>
      <c r="K561" s="189">
        <f>IFERROR(VLOOKUP(C561,PRESTAMOS!$Q$1:$W$10000,3,0),0)</f>
        <v>0</v>
      </c>
      <c r="L561" s="189">
        <f>IFERROR(VLOOKUP(C561,PRESTAMOS!$Y$1:$AE$10000,3,0),0)</f>
        <v>0</v>
      </c>
      <c r="M561" s="190">
        <f>IFERROR(VLOOKUP(C561,PRESTAMOS!$Y$1:$AE$10000,7,0),0)</f>
        <v>0</v>
      </c>
      <c r="N561" s="190">
        <f>IFERROR(VLOOKUP(C561,PRESTAMOS!$Q$1:$T$10000,4,0),0)</f>
        <v>0</v>
      </c>
      <c r="O561" s="189">
        <f>IFERROR(VLOOKUP(C561,PRESTAMOS!$AG$1:$AM$10000,3,0),0)</f>
        <v>0</v>
      </c>
      <c r="P561" s="189">
        <f>IFERROR(VLOOKUP(C561,PRESTAMOS!$AO$1:$AU$10000,3,0),0)</f>
        <v>0</v>
      </c>
      <c r="Q561" s="190">
        <f>IFERROR(VLOOKUP(C561,PRESTAMOS!$AO$1:$AU$10000,7,0),0)</f>
        <v>0</v>
      </c>
      <c r="R561" s="190">
        <f>IFERROR(VLOOKUP(C561,PRESTAMOS!$AG$1:$AM$10000,4,0),0)</f>
        <v>0</v>
      </c>
      <c r="S561" s="189">
        <f>IFERROR(VLOOKUP(C561,PRESTAMOS!$AW$1:$BC$10000,3,0),0)</f>
        <v>0</v>
      </c>
      <c r="T561" s="189">
        <f>IFERROR(VLOOKUP(C561,PRESTAMOS!$BE$1:$BK$10000,3,0),0)</f>
        <v>0</v>
      </c>
      <c r="U561" s="188">
        <f>IFERROR(VLOOKUP(C561,PRESTAMOS!$BE$1:$BK$10000,7,0),0)</f>
        <v>0</v>
      </c>
      <c r="V561" s="190">
        <f>IFERROR(VLOOKUP(C561,PRESTAMOS!$AW$1:$BC$10000,4,0),0)</f>
        <v>0</v>
      </c>
      <c r="W561" s="189">
        <f>IFERROR(VLOOKUP(C561,PRESTAMOS!$BM$1:$BS$10000,3,0),0)</f>
        <v>0</v>
      </c>
      <c r="X561" s="189">
        <f>IFERROR(VLOOKUP(C561,PRESTAMOS!$BU$1:$CA$10000,3,0),0)</f>
        <v>0</v>
      </c>
      <c r="Y561" s="190">
        <f>IFERROR(VLOOKUP(C561,PRESTAMOS!$BU$1:$CA$10000,7,0),0)</f>
        <v>0</v>
      </c>
      <c r="Z561" s="190">
        <f>IFERROR(VLOOKUP(C561,PRESTAMOS!$BM$1:$BS$10000,4,0),0)</f>
        <v>0</v>
      </c>
      <c r="AA561" s="189">
        <f>IFERROR(VLOOKUP(C561,AHORRO!$P$1:$S$10000,3,0),0)</f>
        <v>0</v>
      </c>
    </row>
    <row r="562" spans="4:27" x14ac:dyDescent="0.2">
      <c r="D562" s="189">
        <f>IFERROR(VLOOKUP(C562,AHORRO!$F$1:$I$10000,3,0),0)</f>
        <v>0</v>
      </c>
      <c r="E562" s="189">
        <f>IFERROR(VLOOKUP(C562,AHORRO!$A$1:$D$10000,3,0),0)</f>
        <v>0</v>
      </c>
      <c r="F562" s="189">
        <f>IFERROR(VLOOKUP(C562,AHORRO!$K$1:$N$10000,3,0),0)</f>
        <v>0</v>
      </c>
      <c r="G562" s="189">
        <f>IFERROR(VLOOKUP($C562,PRESTAMOS!$A$1:$C$10000,3,0),0)</f>
        <v>0</v>
      </c>
      <c r="H562" s="189">
        <f>IFERROR(VLOOKUP(C562,PRESTAMOS!$I$1:$K$10000,3,0),0)</f>
        <v>0</v>
      </c>
      <c r="I562" s="190">
        <f>IFERROR(VLOOKUP(C562,PRESTAMOS!$A$1:$G$10000,7,0),0)</f>
        <v>0</v>
      </c>
      <c r="J562" s="190">
        <f>IFERROR(VLOOKUP(C562,PRESTAMOS!$A$1:$G$10000,4,0),0)</f>
        <v>0</v>
      </c>
      <c r="K562" s="189">
        <f>IFERROR(VLOOKUP(C562,PRESTAMOS!$Q$1:$W$10000,3,0),0)</f>
        <v>0</v>
      </c>
      <c r="L562" s="189">
        <f>IFERROR(VLOOKUP(C562,PRESTAMOS!$Y$1:$AE$10000,3,0),0)</f>
        <v>0</v>
      </c>
      <c r="M562" s="190">
        <f>IFERROR(VLOOKUP(C562,PRESTAMOS!$Y$1:$AE$10000,7,0),0)</f>
        <v>0</v>
      </c>
      <c r="N562" s="190">
        <f>IFERROR(VLOOKUP(C562,PRESTAMOS!$Q$1:$T$10000,4,0),0)</f>
        <v>0</v>
      </c>
      <c r="O562" s="189">
        <f>IFERROR(VLOOKUP(C562,PRESTAMOS!$AG$1:$AM$10000,3,0),0)</f>
        <v>0</v>
      </c>
      <c r="P562" s="189">
        <f>IFERROR(VLOOKUP(C562,PRESTAMOS!$AO$1:$AU$10000,3,0),0)</f>
        <v>0</v>
      </c>
      <c r="Q562" s="190">
        <f>IFERROR(VLOOKUP(C562,PRESTAMOS!$AO$1:$AU$10000,7,0),0)</f>
        <v>0</v>
      </c>
      <c r="R562" s="190">
        <f>IFERROR(VLOOKUP(C562,PRESTAMOS!$AG$1:$AM$10000,4,0),0)</f>
        <v>0</v>
      </c>
      <c r="S562" s="189">
        <f>IFERROR(VLOOKUP(C562,PRESTAMOS!$AW$1:$BC$10000,3,0),0)</f>
        <v>0</v>
      </c>
      <c r="T562" s="189">
        <f>IFERROR(VLOOKUP(C562,PRESTAMOS!$BE$1:$BK$10000,3,0),0)</f>
        <v>0</v>
      </c>
      <c r="U562" s="188">
        <f>IFERROR(VLOOKUP(C562,PRESTAMOS!$BE$1:$BK$10000,7,0),0)</f>
        <v>0</v>
      </c>
      <c r="V562" s="190">
        <f>IFERROR(VLOOKUP(C562,PRESTAMOS!$AW$1:$BC$10000,4,0),0)</f>
        <v>0</v>
      </c>
      <c r="W562" s="189">
        <f>IFERROR(VLOOKUP(C562,PRESTAMOS!$BM$1:$BS$10000,3,0),0)</f>
        <v>0</v>
      </c>
      <c r="X562" s="189">
        <f>IFERROR(VLOOKUP(C562,PRESTAMOS!$BU$1:$CA$10000,3,0),0)</f>
        <v>0</v>
      </c>
      <c r="Y562" s="190">
        <f>IFERROR(VLOOKUP(C562,PRESTAMOS!$BU$1:$CA$10000,7,0),0)</f>
        <v>0</v>
      </c>
      <c r="Z562" s="190">
        <f>IFERROR(VLOOKUP(C562,PRESTAMOS!$BM$1:$BS$10000,4,0),0)</f>
        <v>0</v>
      </c>
      <c r="AA562" s="189">
        <f>IFERROR(VLOOKUP(C562,AHORRO!$P$1:$S$10000,3,0),0)</f>
        <v>0</v>
      </c>
    </row>
    <row r="563" spans="4:27" x14ac:dyDescent="0.2">
      <c r="D563" s="189">
        <f>IFERROR(VLOOKUP(C563,AHORRO!$F$1:$I$10000,3,0),0)</f>
        <v>0</v>
      </c>
      <c r="E563" s="189">
        <f>IFERROR(VLOOKUP(C563,AHORRO!$A$1:$D$10000,3,0),0)</f>
        <v>0</v>
      </c>
      <c r="F563" s="189">
        <f>IFERROR(VLOOKUP(C563,AHORRO!$K$1:$N$10000,3,0),0)</f>
        <v>0</v>
      </c>
      <c r="G563" s="189">
        <f>IFERROR(VLOOKUP($C563,PRESTAMOS!$A$1:$C$10000,3,0),0)</f>
        <v>0</v>
      </c>
      <c r="H563" s="189">
        <f>IFERROR(VLOOKUP(C563,PRESTAMOS!$I$1:$K$10000,3,0),0)</f>
        <v>0</v>
      </c>
      <c r="I563" s="190">
        <f>IFERROR(VLOOKUP(C563,PRESTAMOS!$A$1:$G$10000,7,0),0)</f>
        <v>0</v>
      </c>
      <c r="J563" s="190">
        <f>IFERROR(VLOOKUP(C563,PRESTAMOS!$A$1:$G$10000,4,0),0)</f>
        <v>0</v>
      </c>
      <c r="K563" s="189">
        <f>IFERROR(VLOOKUP(C563,PRESTAMOS!$Q$1:$W$10000,3,0),0)</f>
        <v>0</v>
      </c>
      <c r="L563" s="189">
        <f>IFERROR(VLOOKUP(C563,PRESTAMOS!$Y$1:$AE$10000,3,0),0)</f>
        <v>0</v>
      </c>
      <c r="M563" s="190">
        <f>IFERROR(VLOOKUP(C563,PRESTAMOS!$Y$1:$AE$10000,7,0),0)</f>
        <v>0</v>
      </c>
      <c r="N563" s="190">
        <f>IFERROR(VLOOKUP(C563,PRESTAMOS!$Q$1:$T$10000,4,0),0)</f>
        <v>0</v>
      </c>
      <c r="O563" s="189">
        <f>IFERROR(VLOOKUP(C563,PRESTAMOS!$AG$1:$AM$10000,3,0),0)</f>
        <v>0</v>
      </c>
      <c r="P563" s="189">
        <f>IFERROR(VLOOKUP(C563,PRESTAMOS!$AO$1:$AU$10000,3,0),0)</f>
        <v>0</v>
      </c>
      <c r="Q563" s="190">
        <f>IFERROR(VLOOKUP(C563,PRESTAMOS!$AO$1:$AU$10000,7,0),0)</f>
        <v>0</v>
      </c>
      <c r="R563" s="190">
        <f>IFERROR(VLOOKUP(C563,PRESTAMOS!$AG$1:$AM$10000,4,0),0)</f>
        <v>0</v>
      </c>
      <c r="S563" s="189">
        <f>IFERROR(VLOOKUP(C563,PRESTAMOS!$AW$1:$BC$10000,3,0),0)</f>
        <v>0</v>
      </c>
      <c r="T563" s="189">
        <f>IFERROR(VLOOKUP(C563,PRESTAMOS!$BE$1:$BK$10000,3,0),0)</f>
        <v>0</v>
      </c>
      <c r="U563" s="188">
        <f>IFERROR(VLOOKUP(C563,PRESTAMOS!$BE$1:$BK$10000,7,0),0)</f>
        <v>0</v>
      </c>
      <c r="V563" s="190">
        <f>IFERROR(VLOOKUP(C563,PRESTAMOS!$AW$1:$BC$10000,4,0),0)</f>
        <v>0</v>
      </c>
      <c r="W563" s="189">
        <f>IFERROR(VLOOKUP(C563,PRESTAMOS!$BM$1:$BS$10000,3,0),0)</f>
        <v>0</v>
      </c>
      <c r="X563" s="189">
        <f>IFERROR(VLOOKUP(C563,PRESTAMOS!$BU$1:$CA$10000,3,0),0)</f>
        <v>0</v>
      </c>
      <c r="Y563" s="190">
        <f>IFERROR(VLOOKUP(C563,PRESTAMOS!$BU$1:$CA$10000,7,0),0)</f>
        <v>0</v>
      </c>
      <c r="Z563" s="190">
        <f>IFERROR(VLOOKUP(C563,PRESTAMOS!$BM$1:$BS$10000,4,0),0)</f>
        <v>0</v>
      </c>
      <c r="AA563" s="189">
        <f>IFERROR(VLOOKUP(C563,AHORRO!$P$1:$S$10000,3,0),0)</f>
        <v>0</v>
      </c>
    </row>
    <row r="564" spans="4:27" x14ac:dyDescent="0.2">
      <c r="D564" s="189">
        <f>IFERROR(VLOOKUP(C564,AHORRO!$F$1:$I$10000,3,0),0)</f>
        <v>0</v>
      </c>
      <c r="E564" s="189">
        <f>IFERROR(VLOOKUP(C564,AHORRO!$A$1:$D$10000,3,0),0)</f>
        <v>0</v>
      </c>
      <c r="F564" s="189">
        <f>IFERROR(VLOOKUP(C564,AHORRO!$K$1:$N$10000,3,0),0)</f>
        <v>0</v>
      </c>
      <c r="G564" s="189">
        <f>IFERROR(VLOOKUP($C564,PRESTAMOS!$A$1:$C$10000,3,0),0)</f>
        <v>0</v>
      </c>
      <c r="H564" s="189">
        <f>IFERROR(VLOOKUP(C564,PRESTAMOS!$I$1:$K$10000,3,0),0)</f>
        <v>0</v>
      </c>
      <c r="I564" s="190">
        <f>IFERROR(VLOOKUP(C564,PRESTAMOS!$A$1:$G$10000,7,0),0)</f>
        <v>0</v>
      </c>
      <c r="J564" s="190">
        <f>IFERROR(VLOOKUP(C564,PRESTAMOS!$A$1:$G$10000,4,0),0)</f>
        <v>0</v>
      </c>
      <c r="K564" s="189">
        <f>IFERROR(VLOOKUP(C564,PRESTAMOS!$Q$1:$W$10000,3,0),0)</f>
        <v>0</v>
      </c>
      <c r="L564" s="189">
        <f>IFERROR(VLOOKUP(C564,PRESTAMOS!$Y$1:$AE$10000,3,0),0)</f>
        <v>0</v>
      </c>
      <c r="M564" s="190">
        <f>IFERROR(VLOOKUP(C564,PRESTAMOS!$Y$1:$AE$10000,7,0),0)</f>
        <v>0</v>
      </c>
      <c r="N564" s="190">
        <f>IFERROR(VLOOKUP(C564,PRESTAMOS!$Q$1:$T$10000,4,0),0)</f>
        <v>0</v>
      </c>
      <c r="O564" s="189">
        <f>IFERROR(VLOOKUP(C564,PRESTAMOS!$AG$1:$AM$10000,3,0),0)</f>
        <v>0</v>
      </c>
      <c r="P564" s="189">
        <f>IFERROR(VLOOKUP(C564,PRESTAMOS!$AO$1:$AU$10000,3,0),0)</f>
        <v>0</v>
      </c>
      <c r="Q564" s="190">
        <f>IFERROR(VLOOKUP(C564,PRESTAMOS!$AO$1:$AU$10000,7,0),0)</f>
        <v>0</v>
      </c>
      <c r="R564" s="190">
        <f>IFERROR(VLOOKUP(C564,PRESTAMOS!$AG$1:$AM$10000,4,0),0)</f>
        <v>0</v>
      </c>
      <c r="S564" s="189">
        <f>IFERROR(VLOOKUP(C564,PRESTAMOS!$AW$1:$BC$10000,3,0),0)</f>
        <v>0</v>
      </c>
      <c r="T564" s="189">
        <f>IFERROR(VLOOKUP(C564,PRESTAMOS!$BE$1:$BK$10000,3,0),0)</f>
        <v>0</v>
      </c>
      <c r="U564" s="188">
        <f>IFERROR(VLOOKUP(C564,PRESTAMOS!$BE$1:$BK$10000,7,0),0)</f>
        <v>0</v>
      </c>
      <c r="V564" s="190">
        <f>IFERROR(VLOOKUP(C564,PRESTAMOS!$AW$1:$BC$10000,4,0),0)</f>
        <v>0</v>
      </c>
      <c r="W564" s="189">
        <f>IFERROR(VLOOKUP(C564,PRESTAMOS!$BM$1:$BS$10000,3,0),0)</f>
        <v>0</v>
      </c>
      <c r="X564" s="189">
        <f>IFERROR(VLOOKUP(C564,PRESTAMOS!$BU$1:$CA$10000,3,0),0)</f>
        <v>0</v>
      </c>
      <c r="Y564" s="190">
        <f>IFERROR(VLOOKUP(C564,PRESTAMOS!$BU$1:$CA$10000,7,0),0)</f>
        <v>0</v>
      </c>
      <c r="Z564" s="190">
        <f>IFERROR(VLOOKUP(C564,PRESTAMOS!$BM$1:$BS$10000,4,0),0)</f>
        <v>0</v>
      </c>
      <c r="AA564" s="189">
        <f>IFERROR(VLOOKUP(C564,AHORRO!$P$1:$S$10000,3,0),0)</f>
        <v>0</v>
      </c>
    </row>
    <row r="565" spans="4:27" x14ac:dyDescent="0.2">
      <c r="D565" s="189">
        <f>IFERROR(VLOOKUP(C565,AHORRO!$F$1:$I$10000,3,0),0)</f>
        <v>0</v>
      </c>
      <c r="E565" s="189">
        <f>IFERROR(VLOOKUP(C565,AHORRO!$A$1:$D$10000,3,0),0)</f>
        <v>0</v>
      </c>
      <c r="F565" s="189">
        <f>IFERROR(VLOOKUP(C565,AHORRO!$K$1:$N$10000,3,0),0)</f>
        <v>0</v>
      </c>
      <c r="G565" s="189">
        <f>IFERROR(VLOOKUP($C565,PRESTAMOS!$A$1:$C$10000,3,0),0)</f>
        <v>0</v>
      </c>
      <c r="H565" s="189">
        <f>IFERROR(VLOOKUP(C565,PRESTAMOS!$I$1:$K$10000,3,0),0)</f>
        <v>0</v>
      </c>
      <c r="I565" s="190">
        <f>IFERROR(VLOOKUP(C565,PRESTAMOS!$A$1:$G$10000,7,0),0)</f>
        <v>0</v>
      </c>
      <c r="J565" s="190">
        <f>IFERROR(VLOOKUP(C565,PRESTAMOS!$A$1:$G$10000,4,0),0)</f>
        <v>0</v>
      </c>
      <c r="K565" s="189">
        <f>IFERROR(VLOOKUP(C565,PRESTAMOS!$Q$1:$W$10000,3,0),0)</f>
        <v>0</v>
      </c>
      <c r="L565" s="189">
        <f>IFERROR(VLOOKUP(C565,PRESTAMOS!$Y$1:$AE$10000,3,0),0)</f>
        <v>0</v>
      </c>
      <c r="M565" s="190">
        <f>IFERROR(VLOOKUP(C565,PRESTAMOS!$Y$1:$AE$10000,7,0),0)</f>
        <v>0</v>
      </c>
      <c r="N565" s="190">
        <f>IFERROR(VLOOKUP(C565,PRESTAMOS!$Q$1:$T$10000,4,0),0)</f>
        <v>0</v>
      </c>
      <c r="O565" s="189">
        <f>IFERROR(VLOOKUP(C565,PRESTAMOS!$AG$1:$AM$10000,3,0),0)</f>
        <v>0</v>
      </c>
      <c r="P565" s="189">
        <f>IFERROR(VLOOKUP(C565,PRESTAMOS!$AO$1:$AU$10000,3,0),0)</f>
        <v>0</v>
      </c>
      <c r="Q565" s="190">
        <f>IFERROR(VLOOKUP(C565,PRESTAMOS!$AO$1:$AU$10000,7,0),0)</f>
        <v>0</v>
      </c>
      <c r="R565" s="190">
        <f>IFERROR(VLOOKUP(C565,PRESTAMOS!$AG$1:$AM$10000,4,0),0)</f>
        <v>0</v>
      </c>
      <c r="S565" s="189">
        <f>IFERROR(VLOOKUP(C565,PRESTAMOS!$AW$1:$BC$10000,3,0),0)</f>
        <v>0</v>
      </c>
      <c r="T565" s="189">
        <f>IFERROR(VLOOKUP(C565,PRESTAMOS!$BE$1:$BK$10000,3,0),0)</f>
        <v>0</v>
      </c>
      <c r="U565" s="188">
        <f>IFERROR(VLOOKUP(C565,PRESTAMOS!$BE$1:$BK$10000,7,0),0)</f>
        <v>0</v>
      </c>
      <c r="V565" s="190">
        <f>IFERROR(VLOOKUP(C565,PRESTAMOS!$AW$1:$BC$10000,4,0),0)</f>
        <v>0</v>
      </c>
      <c r="W565" s="189">
        <f>IFERROR(VLOOKUP(C565,PRESTAMOS!$BM$1:$BS$10000,3,0),0)</f>
        <v>0</v>
      </c>
      <c r="X565" s="189">
        <f>IFERROR(VLOOKUP(C565,PRESTAMOS!$BU$1:$CA$10000,3,0),0)</f>
        <v>0</v>
      </c>
      <c r="Y565" s="190">
        <f>IFERROR(VLOOKUP(C565,PRESTAMOS!$BU$1:$CA$10000,7,0),0)</f>
        <v>0</v>
      </c>
      <c r="Z565" s="190">
        <f>IFERROR(VLOOKUP(C565,PRESTAMOS!$BM$1:$BS$10000,4,0),0)</f>
        <v>0</v>
      </c>
      <c r="AA565" s="189">
        <f>IFERROR(VLOOKUP(C565,AHORRO!$P$1:$S$10000,3,0),0)</f>
        <v>0</v>
      </c>
    </row>
    <row r="566" spans="4:27" x14ac:dyDescent="0.2">
      <c r="D566" s="189">
        <f>IFERROR(VLOOKUP(C566,AHORRO!$F$1:$I$10000,3,0),0)</f>
        <v>0</v>
      </c>
      <c r="E566" s="189">
        <f>IFERROR(VLOOKUP(C566,AHORRO!$A$1:$D$10000,3,0),0)</f>
        <v>0</v>
      </c>
      <c r="F566" s="189">
        <f>IFERROR(VLOOKUP(C566,AHORRO!$K$1:$N$10000,3,0),0)</f>
        <v>0</v>
      </c>
      <c r="G566" s="189">
        <f>IFERROR(VLOOKUP($C566,PRESTAMOS!$A$1:$C$10000,3,0),0)</f>
        <v>0</v>
      </c>
      <c r="H566" s="189">
        <f>IFERROR(VLOOKUP(C566,PRESTAMOS!$I$1:$K$10000,3,0),0)</f>
        <v>0</v>
      </c>
      <c r="I566" s="190">
        <f>IFERROR(VLOOKUP(C566,PRESTAMOS!$A$1:$G$10000,7,0),0)</f>
        <v>0</v>
      </c>
      <c r="J566" s="190">
        <f>IFERROR(VLOOKUP(C566,PRESTAMOS!$A$1:$G$10000,4,0),0)</f>
        <v>0</v>
      </c>
      <c r="K566" s="189">
        <f>IFERROR(VLOOKUP(C566,PRESTAMOS!$Q$1:$W$10000,3,0),0)</f>
        <v>0</v>
      </c>
      <c r="L566" s="189">
        <f>IFERROR(VLOOKUP(C566,PRESTAMOS!$Y$1:$AE$10000,3,0),0)</f>
        <v>0</v>
      </c>
      <c r="M566" s="190">
        <f>IFERROR(VLOOKUP(C566,PRESTAMOS!$Y$1:$AE$10000,7,0),0)</f>
        <v>0</v>
      </c>
      <c r="N566" s="190">
        <f>IFERROR(VLOOKUP(C566,PRESTAMOS!$Q$1:$T$10000,4,0),0)</f>
        <v>0</v>
      </c>
      <c r="O566" s="189">
        <f>IFERROR(VLOOKUP(C566,PRESTAMOS!$AG$1:$AM$10000,3,0),0)</f>
        <v>0</v>
      </c>
      <c r="P566" s="189">
        <f>IFERROR(VLOOKUP(C566,PRESTAMOS!$AO$1:$AU$10000,3,0),0)</f>
        <v>0</v>
      </c>
      <c r="Q566" s="190">
        <f>IFERROR(VLOOKUP(C566,PRESTAMOS!$AO$1:$AU$10000,7,0),0)</f>
        <v>0</v>
      </c>
      <c r="R566" s="190">
        <f>IFERROR(VLOOKUP(C566,PRESTAMOS!$AG$1:$AM$10000,4,0),0)</f>
        <v>0</v>
      </c>
      <c r="S566" s="189">
        <f>IFERROR(VLOOKUP(C566,PRESTAMOS!$AW$1:$BC$10000,3,0),0)</f>
        <v>0</v>
      </c>
      <c r="T566" s="189">
        <f>IFERROR(VLOOKUP(C566,PRESTAMOS!$BE$1:$BK$10000,3,0),0)</f>
        <v>0</v>
      </c>
      <c r="U566" s="188">
        <f>IFERROR(VLOOKUP(C566,PRESTAMOS!$BE$1:$BK$10000,7,0),0)</f>
        <v>0</v>
      </c>
      <c r="V566" s="190">
        <f>IFERROR(VLOOKUP(C566,PRESTAMOS!$AW$1:$BC$10000,4,0),0)</f>
        <v>0</v>
      </c>
      <c r="W566" s="189">
        <f>IFERROR(VLOOKUP(C566,PRESTAMOS!$BM$1:$BS$10000,3,0),0)</f>
        <v>0</v>
      </c>
      <c r="X566" s="189">
        <f>IFERROR(VLOOKUP(C566,PRESTAMOS!$BU$1:$CA$10000,3,0),0)</f>
        <v>0</v>
      </c>
      <c r="Y566" s="190">
        <f>IFERROR(VLOOKUP(C566,PRESTAMOS!$BU$1:$CA$10000,7,0),0)</f>
        <v>0</v>
      </c>
      <c r="Z566" s="190">
        <f>IFERROR(VLOOKUP(C566,PRESTAMOS!$BM$1:$BS$10000,4,0),0)</f>
        <v>0</v>
      </c>
      <c r="AA566" s="189">
        <f>IFERROR(VLOOKUP(C566,AHORRO!$P$1:$S$10000,3,0),0)</f>
        <v>0</v>
      </c>
    </row>
    <row r="567" spans="4:27" x14ac:dyDescent="0.2">
      <c r="D567" s="189">
        <f>IFERROR(VLOOKUP(C567,AHORRO!$F$1:$I$10000,3,0),0)</f>
        <v>0</v>
      </c>
      <c r="E567" s="189">
        <f>IFERROR(VLOOKUP(C567,AHORRO!$A$1:$D$10000,3,0),0)</f>
        <v>0</v>
      </c>
      <c r="F567" s="189">
        <f>IFERROR(VLOOKUP(C567,AHORRO!$K$1:$N$10000,3,0),0)</f>
        <v>0</v>
      </c>
      <c r="G567" s="189">
        <f>IFERROR(VLOOKUP($C567,PRESTAMOS!$A$1:$C$10000,3,0),0)</f>
        <v>0</v>
      </c>
      <c r="H567" s="189">
        <f>IFERROR(VLOOKUP(C567,PRESTAMOS!$I$1:$K$10000,3,0),0)</f>
        <v>0</v>
      </c>
      <c r="I567" s="190">
        <f>IFERROR(VLOOKUP(C567,PRESTAMOS!$A$1:$G$10000,7,0),0)</f>
        <v>0</v>
      </c>
      <c r="J567" s="190">
        <f>IFERROR(VLOOKUP(C567,PRESTAMOS!$A$1:$G$10000,4,0),0)</f>
        <v>0</v>
      </c>
      <c r="K567" s="189">
        <f>IFERROR(VLOOKUP(C567,PRESTAMOS!$Q$1:$W$10000,3,0),0)</f>
        <v>0</v>
      </c>
      <c r="L567" s="189">
        <f>IFERROR(VLOOKUP(C567,PRESTAMOS!$Y$1:$AE$10000,3,0),0)</f>
        <v>0</v>
      </c>
      <c r="M567" s="190">
        <f>IFERROR(VLOOKUP(C567,PRESTAMOS!$Y$1:$AE$10000,7,0),0)</f>
        <v>0</v>
      </c>
      <c r="N567" s="190">
        <f>IFERROR(VLOOKUP(C567,PRESTAMOS!$Q$1:$T$10000,4,0),0)</f>
        <v>0</v>
      </c>
      <c r="O567" s="189">
        <f>IFERROR(VLOOKUP(C567,PRESTAMOS!$AG$1:$AM$10000,3,0),0)</f>
        <v>0</v>
      </c>
      <c r="P567" s="189">
        <f>IFERROR(VLOOKUP(C567,PRESTAMOS!$AO$1:$AU$10000,3,0),0)</f>
        <v>0</v>
      </c>
      <c r="Q567" s="190">
        <f>IFERROR(VLOOKUP(C567,PRESTAMOS!$AO$1:$AU$10000,7,0),0)</f>
        <v>0</v>
      </c>
      <c r="R567" s="190">
        <f>IFERROR(VLOOKUP(C567,PRESTAMOS!$AG$1:$AM$10000,4,0),0)</f>
        <v>0</v>
      </c>
      <c r="S567" s="189">
        <f>IFERROR(VLOOKUP(C567,PRESTAMOS!$AW$1:$BC$10000,3,0),0)</f>
        <v>0</v>
      </c>
      <c r="T567" s="189">
        <f>IFERROR(VLOOKUP(C567,PRESTAMOS!$BE$1:$BK$10000,3,0),0)</f>
        <v>0</v>
      </c>
      <c r="U567" s="188">
        <f>IFERROR(VLOOKUP(C567,PRESTAMOS!$BE$1:$BK$10000,7,0),0)</f>
        <v>0</v>
      </c>
      <c r="V567" s="190">
        <f>IFERROR(VLOOKUP(C567,PRESTAMOS!$AW$1:$BC$10000,4,0),0)</f>
        <v>0</v>
      </c>
      <c r="W567" s="189">
        <f>IFERROR(VLOOKUP(C567,PRESTAMOS!$BM$1:$BS$10000,3,0),0)</f>
        <v>0</v>
      </c>
      <c r="X567" s="189">
        <f>IFERROR(VLOOKUP(C567,PRESTAMOS!$BU$1:$CA$10000,3,0),0)</f>
        <v>0</v>
      </c>
      <c r="Y567" s="190">
        <f>IFERROR(VLOOKUP(C567,PRESTAMOS!$BU$1:$CA$10000,7,0),0)</f>
        <v>0</v>
      </c>
      <c r="Z567" s="190">
        <f>IFERROR(VLOOKUP(C567,PRESTAMOS!$BM$1:$BS$10000,4,0),0)</f>
        <v>0</v>
      </c>
      <c r="AA567" s="189">
        <f>IFERROR(VLOOKUP(C567,AHORRO!$P$1:$S$10000,3,0),0)</f>
        <v>0</v>
      </c>
    </row>
    <row r="568" spans="4:27" x14ac:dyDescent="0.2">
      <c r="D568" s="189">
        <f>IFERROR(VLOOKUP(C568,AHORRO!$F$1:$I$10000,3,0),0)</f>
        <v>0</v>
      </c>
      <c r="E568" s="189">
        <f>IFERROR(VLOOKUP(C568,AHORRO!$A$1:$D$10000,3,0),0)</f>
        <v>0</v>
      </c>
      <c r="F568" s="189">
        <f>IFERROR(VLOOKUP(C568,AHORRO!$K$1:$N$10000,3,0),0)</f>
        <v>0</v>
      </c>
      <c r="G568" s="189">
        <f>IFERROR(VLOOKUP($C568,PRESTAMOS!$A$1:$C$10000,3,0),0)</f>
        <v>0</v>
      </c>
      <c r="H568" s="189">
        <f>IFERROR(VLOOKUP(C568,PRESTAMOS!$I$1:$K$10000,3,0),0)</f>
        <v>0</v>
      </c>
      <c r="I568" s="190">
        <f>IFERROR(VLOOKUP(C568,PRESTAMOS!$A$1:$G$10000,7,0),0)</f>
        <v>0</v>
      </c>
      <c r="J568" s="190">
        <f>IFERROR(VLOOKUP(C568,PRESTAMOS!$A$1:$G$10000,4,0),0)</f>
        <v>0</v>
      </c>
      <c r="K568" s="189">
        <f>IFERROR(VLOOKUP(C568,PRESTAMOS!$Q$1:$W$10000,3,0),0)</f>
        <v>0</v>
      </c>
      <c r="L568" s="189">
        <f>IFERROR(VLOOKUP(C568,PRESTAMOS!$Y$1:$AE$10000,3,0),0)</f>
        <v>0</v>
      </c>
      <c r="M568" s="190">
        <f>IFERROR(VLOOKUP(C568,PRESTAMOS!$Y$1:$AE$10000,7,0),0)</f>
        <v>0</v>
      </c>
      <c r="N568" s="190">
        <f>IFERROR(VLOOKUP(C568,PRESTAMOS!$Q$1:$T$10000,4,0),0)</f>
        <v>0</v>
      </c>
      <c r="O568" s="189">
        <f>IFERROR(VLOOKUP(C568,PRESTAMOS!$AG$1:$AM$10000,3,0),0)</f>
        <v>0</v>
      </c>
      <c r="P568" s="189">
        <f>IFERROR(VLOOKUP(C568,PRESTAMOS!$AO$1:$AU$10000,3,0),0)</f>
        <v>0</v>
      </c>
      <c r="Q568" s="190">
        <f>IFERROR(VLOOKUP(C568,PRESTAMOS!$AO$1:$AU$10000,7,0),0)</f>
        <v>0</v>
      </c>
      <c r="R568" s="190">
        <f>IFERROR(VLOOKUP(C568,PRESTAMOS!$AG$1:$AM$10000,4,0),0)</f>
        <v>0</v>
      </c>
      <c r="S568" s="189">
        <f>IFERROR(VLOOKUP(C568,PRESTAMOS!$AW$1:$BC$10000,3,0),0)</f>
        <v>0</v>
      </c>
      <c r="T568" s="189">
        <f>IFERROR(VLOOKUP(C568,PRESTAMOS!$BE$1:$BK$10000,3,0),0)</f>
        <v>0</v>
      </c>
      <c r="U568" s="188">
        <f>IFERROR(VLOOKUP(C568,PRESTAMOS!$BE$1:$BK$10000,7,0),0)</f>
        <v>0</v>
      </c>
      <c r="V568" s="190">
        <f>IFERROR(VLOOKUP(C568,PRESTAMOS!$AW$1:$BC$10000,4,0),0)</f>
        <v>0</v>
      </c>
      <c r="W568" s="189">
        <f>IFERROR(VLOOKUP(C568,PRESTAMOS!$BM$1:$BS$10000,3,0),0)</f>
        <v>0</v>
      </c>
      <c r="X568" s="189">
        <f>IFERROR(VLOOKUP(C568,PRESTAMOS!$BU$1:$CA$10000,3,0),0)</f>
        <v>0</v>
      </c>
      <c r="Y568" s="190">
        <f>IFERROR(VLOOKUP(C568,PRESTAMOS!$BU$1:$CA$10000,7,0),0)</f>
        <v>0</v>
      </c>
      <c r="Z568" s="190">
        <f>IFERROR(VLOOKUP(C568,PRESTAMOS!$BM$1:$BS$10000,4,0),0)</f>
        <v>0</v>
      </c>
      <c r="AA568" s="189">
        <f>IFERROR(VLOOKUP(C568,AHORRO!$P$1:$S$10000,3,0),0)</f>
        <v>0</v>
      </c>
    </row>
    <row r="569" spans="4:27" x14ac:dyDescent="0.2">
      <c r="D569" s="189">
        <f>IFERROR(VLOOKUP(C569,AHORRO!$F$1:$I$10000,3,0),0)</f>
        <v>0</v>
      </c>
      <c r="E569" s="189">
        <f>IFERROR(VLOOKUP(C569,AHORRO!$A$1:$D$10000,3,0),0)</f>
        <v>0</v>
      </c>
      <c r="F569" s="189">
        <f>IFERROR(VLOOKUP(C569,AHORRO!$K$1:$N$10000,3,0),0)</f>
        <v>0</v>
      </c>
      <c r="G569" s="189">
        <f>IFERROR(VLOOKUP($C569,PRESTAMOS!$A$1:$C$10000,3,0),0)</f>
        <v>0</v>
      </c>
      <c r="H569" s="189">
        <f>IFERROR(VLOOKUP(C569,PRESTAMOS!$I$1:$K$10000,3,0),0)</f>
        <v>0</v>
      </c>
      <c r="I569" s="190">
        <f>IFERROR(VLOOKUP(C569,PRESTAMOS!$A$1:$G$10000,7,0),0)</f>
        <v>0</v>
      </c>
      <c r="J569" s="190">
        <f>IFERROR(VLOOKUP(C569,PRESTAMOS!$A$1:$G$10000,4,0),0)</f>
        <v>0</v>
      </c>
      <c r="K569" s="189">
        <f>IFERROR(VLOOKUP(C569,PRESTAMOS!$Q$1:$W$10000,3,0),0)</f>
        <v>0</v>
      </c>
      <c r="L569" s="189">
        <f>IFERROR(VLOOKUP(C569,PRESTAMOS!$Y$1:$AE$10000,3,0),0)</f>
        <v>0</v>
      </c>
      <c r="M569" s="190">
        <f>IFERROR(VLOOKUP(C569,PRESTAMOS!$Y$1:$AE$10000,7,0),0)</f>
        <v>0</v>
      </c>
      <c r="N569" s="190">
        <f>IFERROR(VLOOKUP(C569,PRESTAMOS!$Q$1:$T$10000,4,0),0)</f>
        <v>0</v>
      </c>
      <c r="O569" s="189">
        <f>IFERROR(VLOOKUP(C569,PRESTAMOS!$AG$1:$AM$10000,3,0),0)</f>
        <v>0</v>
      </c>
      <c r="P569" s="189">
        <f>IFERROR(VLOOKUP(C569,PRESTAMOS!$AO$1:$AU$10000,3,0),0)</f>
        <v>0</v>
      </c>
      <c r="Q569" s="190">
        <f>IFERROR(VLOOKUP(C569,PRESTAMOS!$AO$1:$AU$10000,7,0),0)</f>
        <v>0</v>
      </c>
      <c r="R569" s="190">
        <f>IFERROR(VLOOKUP(C569,PRESTAMOS!$AG$1:$AM$10000,4,0),0)</f>
        <v>0</v>
      </c>
      <c r="S569" s="189">
        <f>IFERROR(VLOOKUP(C569,PRESTAMOS!$AW$1:$BC$10000,3,0),0)</f>
        <v>0</v>
      </c>
      <c r="T569" s="189">
        <f>IFERROR(VLOOKUP(C569,PRESTAMOS!$BE$1:$BK$10000,3,0),0)</f>
        <v>0</v>
      </c>
      <c r="U569" s="188">
        <f>IFERROR(VLOOKUP(C569,PRESTAMOS!$BE$1:$BK$10000,7,0),0)</f>
        <v>0</v>
      </c>
      <c r="V569" s="190">
        <f>IFERROR(VLOOKUP(C569,PRESTAMOS!$AW$1:$BC$10000,4,0),0)</f>
        <v>0</v>
      </c>
      <c r="W569" s="189">
        <f>IFERROR(VLOOKUP(C569,PRESTAMOS!$BM$1:$BS$10000,3,0),0)</f>
        <v>0</v>
      </c>
      <c r="X569" s="189">
        <f>IFERROR(VLOOKUP(C569,PRESTAMOS!$BU$1:$CA$10000,3,0),0)</f>
        <v>0</v>
      </c>
      <c r="Y569" s="190">
        <f>IFERROR(VLOOKUP(C569,PRESTAMOS!$BU$1:$CA$10000,7,0),0)</f>
        <v>0</v>
      </c>
      <c r="Z569" s="190">
        <f>IFERROR(VLOOKUP(C569,PRESTAMOS!$BM$1:$BS$10000,4,0),0)</f>
        <v>0</v>
      </c>
      <c r="AA569" s="189">
        <f>IFERROR(VLOOKUP(C569,AHORRO!$P$1:$S$10000,3,0),0)</f>
        <v>0</v>
      </c>
    </row>
    <row r="570" spans="4:27" x14ac:dyDescent="0.2">
      <c r="D570" s="189">
        <f>IFERROR(VLOOKUP(C570,AHORRO!$F$1:$I$10000,3,0),0)</f>
        <v>0</v>
      </c>
      <c r="E570" s="189">
        <f>IFERROR(VLOOKUP(C570,AHORRO!$A$1:$D$10000,3,0),0)</f>
        <v>0</v>
      </c>
      <c r="F570" s="189">
        <f>IFERROR(VLOOKUP(C570,AHORRO!$K$1:$N$10000,3,0),0)</f>
        <v>0</v>
      </c>
      <c r="G570" s="189">
        <f>IFERROR(VLOOKUP($C570,PRESTAMOS!$A$1:$C$10000,3,0),0)</f>
        <v>0</v>
      </c>
      <c r="H570" s="189">
        <f>IFERROR(VLOOKUP(C570,PRESTAMOS!$I$1:$K$10000,3,0),0)</f>
        <v>0</v>
      </c>
      <c r="I570" s="190">
        <f>IFERROR(VLOOKUP(C570,PRESTAMOS!$A$1:$G$10000,7,0),0)</f>
        <v>0</v>
      </c>
      <c r="J570" s="190">
        <f>IFERROR(VLOOKUP(C570,PRESTAMOS!$A$1:$G$10000,4,0),0)</f>
        <v>0</v>
      </c>
      <c r="K570" s="189">
        <f>IFERROR(VLOOKUP(C570,PRESTAMOS!$Q$1:$W$10000,3,0),0)</f>
        <v>0</v>
      </c>
      <c r="L570" s="189">
        <f>IFERROR(VLOOKUP(C570,PRESTAMOS!$Y$1:$AE$10000,3,0),0)</f>
        <v>0</v>
      </c>
      <c r="M570" s="190">
        <f>IFERROR(VLOOKUP(C570,PRESTAMOS!$Y$1:$AE$10000,7,0),0)</f>
        <v>0</v>
      </c>
      <c r="N570" s="190">
        <f>IFERROR(VLOOKUP(C570,PRESTAMOS!$Q$1:$T$10000,4,0),0)</f>
        <v>0</v>
      </c>
      <c r="O570" s="189">
        <f>IFERROR(VLOOKUP(C570,PRESTAMOS!$AG$1:$AM$10000,3,0),0)</f>
        <v>0</v>
      </c>
      <c r="P570" s="189">
        <f>IFERROR(VLOOKUP(C570,PRESTAMOS!$AO$1:$AU$10000,3,0),0)</f>
        <v>0</v>
      </c>
      <c r="Q570" s="190">
        <f>IFERROR(VLOOKUP(C570,PRESTAMOS!$AO$1:$AU$10000,7,0),0)</f>
        <v>0</v>
      </c>
      <c r="R570" s="190">
        <f>IFERROR(VLOOKUP(C570,PRESTAMOS!$AG$1:$AM$10000,4,0),0)</f>
        <v>0</v>
      </c>
      <c r="S570" s="189">
        <f>IFERROR(VLOOKUP(C570,PRESTAMOS!$AW$1:$BC$10000,3,0),0)</f>
        <v>0</v>
      </c>
      <c r="T570" s="189">
        <f>IFERROR(VLOOKUP(C570,PRESTAMOS!$BE$1:$BK$10000,3,0),0)</f>
        <v>0</v>
      </c>
      <c r="U570" s="188">
        <f>IFERROR(VLOOKUP(C570,PRESTAMOS!$BE$1:$BK$10000,7,0),0)</f>
        <v>0</v>
      </c>
      <c r="V570" s="190">
        <f>IFERROR(VLOOKUP(C570,PRESTAMOS!$AW$1:$BC$10000,4,0),0)</f>
        <v>0</v>
      </c>
      <c r="W570" s="189">
        <f>IFERROR(VLOOKUP(C570,PRESTAMOS!$BM$1:$BS$10000,3,0),0)</f>
        <v>0</v>
      </c>
      <c r="X570" s="189">
        <f>IFERROR(VLOOKUP(C570,PRESTAMOS!$BU$1:$CA$10000,3,0),0)</f>
        <v>0</v>
      </c>
      <c r="Y570" s="190">
        <f>IFERROR(VLOOKUP(C570,PRESTAMOS!$BU$1:$CA$10000,7,0),0)</f>
        <v>0</v>
      </c>
      <c r="Z570" s="190">
        <f>IFERROR(VLOOKUP(C570,PRESTAMOS!$BM$1:$BS$10000,4,0),0)</f>
        <v>0</v>
      </c>
      <c r="AA570" s="189">
        <f>IFERROR(VLOOKUP(C570,AHORRO!$P$1:$S$10000,3,0),0)</f>
        <v>0</v>
      </c>
    </row>
    <row r="571" spans="4:27" x14ac:dyDescent="0.2">
      <c r="D571" s="189">
        <f>IFERROR(VLOOKUP(C571,AHORRO!$F$1:$I$10000,3,0),0)</f>
        <v>0</v>
      </c>
      <c r="E571" s="189">
        <f>IFERROR(VLOOKUP(C571,AHORRO!$A$1:$D$10000,3,0),0)</f>
        <v>0</v>
      </c>
      <c r="F571" s="189">
        <f>IFERROR(VLOOKUP(C571,AHORRO!$K$1:$N$10000,3,0),0)</f>
        <v>0</v>
      </c>
      <c r="G571" s="189">
        <f>IFERROR(VLOOKUP($C571,PRESTAMOS!$A$1:$C$10000,3,0),0)</f>
        <v>0</v>
      </c>
      <c r="H571" s="189">
        <f>IFERROR(VLOOKUP(C571,PRESTAMOS!$I$1:$K$10000,3,0),0)</f>
        <v>0</v>
      </c>
      <c r="I571" s="190">
        <f>IFERROR(VLOOKUP(C571,PRESTAMOS!$A$1:$G$10000,7,0),0)</f>
        <v>0</v>
      </c>
      <c r="J571" s="190">
        <f>IFERROR(VLOOKUP(C571,PRESTAMOS!$A$1:$G$10000,4,0),0)</f>
        <v>0</v>
      </c>
      <c r="K571" s="189">
        <f>IFERROR(VLOOKUP(C571,PRESTAMOS!$Q$1:$W$10000,3,0),0)</f>
        <v>0</v>
      </c>
      <c r="L571" s="189">
        <f>IFERROR(VLOOKUP(C571,PRESTAMOS!$Y$1:$AE$10000,3,0),0)</f>
        <v>0</v>
      </c>
      <c r="M571" s="190">
        <f>IFERROR(VLOOKUP(C571,PRESTAMOS!$Y$1:$AE$10000,7,0),0)</f>
        <v>0</v>
      </c>
      <c r="N571" s="190">
        <f>IFERROR(VLOOKUP(C571,PRESTAMOS!$Q$1:$T$10000,4,0),0)</f>
        <v>0</v>
      </c>
      <c r="O571" s="189">
        <f>IFERROR(VLOOKUP(C571,PRESTAMOS!$AG$1:$AM$10000,3,0),0)</f>
        <v>0</v>
      </c>
      <c r="P571" s="189">
        <f>IFERROR(VLOOKUP(C571,PRESTAMOS!$AO$1:$AU$10000,3,0),0)</f>
        <v>0</v>
      </c>
      <c r="Q571" s="190">
        <f>IFERROR(VLOOKUP(C571,PRESTAMOS!$AO$1:$AU$10000,7,0),0)</f>
        <v>0</v>
      </c>
      <c r="R571" s="190">
        <f>IFERROR(VLOOKUP(C571,PRESTAMOS!$AG$1:$AM$10000,4,0),0)</f>
        <v>0</v>
      </c>
      <c r="S571" s="189">
        <f>IFERROR(VLOOKUP(C571,PRESTAMOS!$AW$1:$BC$10000,3,0),0)</f>
        <v>0</v>
      </c>
      <c r="T571" s="189">
        <f>IFERROR(VLOOKUP(C571,PRESTAMOS!$BE$1:$BK$10000,3,0),0)</f>
        <v>0</v>
      </c>
      <c r="U571" s="188">
        <f>IFERROR(VLOOKUP(C571,PRESTAMOS!$BE$1:$BK$10000,7,0),0)</f>
        <v>0</v>
      </c>
      <c r="V571" s="190">
        <f>IFERROR(VLOOKUP(C571,PRESTAMOS!$AW$1:$BC$10000,4,0),0)</f>
        <v>0</v>
      </c>
      <c r="W571" s="189">
        <f>IFERROR(VLOOKUP(C571,PRESTAMOS!$BM$1:$BS$10000,3,0),0)</f>
        <v>0</v>
      </c>
      <c r="X571" s="189">
        <f>IFERROR(VLOOKUP(C571,PRESTAMOS!$BU$1:$CA$10000,3,0),0)</f>
        <v>0</v>
      </c>
      <c r="Y571" s="190">
        <f>IFERROR(VLOOKUP(C571,PRESTAMOS!$BU$1:$CA$10000,7,0),0)</f>
        <v>0</v>
      </c>
      <c r="Z571" s="190">
        <f>IFERROR(VLOOKUP(C571,PRESTAMOS!$BM$1:$BS$10000,4,0),0)</f>
        <v>0</v>
      </c>
      <c r="AA571" s="189">
        <f>IFERROR(VLOOKUP(C571,AHORRO!$P$1:$S$10000,3,0),0)</f>
        <v>0</v>
      </c>
    </row>
    <row r="572" spans="4:27" x14ac:dyDescent="0.2">
      <c r="D572" s="189">
        <f>IFERROR(VLOOKUP(C572,AHORRO!$F$1:$I$10000,3,0),0)</f>
        <v>0</v>
      </c>
      <c r="E572" s="189">
        <f>IFERROR(VLOOKUP(C572,AHORRO!$A$1:$D$10000,3,0),0)</f>
        <v>0</v>
      </c>
      <c r="F572" s="189">
        <f>IFERROR(VLOOKUP(C572,AHORRO!$K$1:$N$10000,3,0),0)</f>
        <v>0</v>
      </c>
      <c r="G572" s="189">
        <f>IFERROR(VLOOKUP($C572,PRESTAMOS!$A$1:$C$10000,3,0),0)</f>
        <v>0</v>
      </c>
      <c r="H572" s="189">
        <f>IFERROR(VLOOKUP(C572,PRESTAMOS!$I$1:$K$10000,3,0),0)</f>
        <v>0</v>
      </c>
      <c r="I572" s="190">
        <f>IFERROR(VLOOKUP(C572,PRESTAMOS!$A$1:$G$10000,7,0),0)</f>
        <v>0</v>
      </c>
      <c r="J572" s="190">
        <f>IFERROR(VLOOKUP(C572,PRESTAMOS!$A$1:$G$10000,4,0),0)</f>
        <v>0</v>
      </c>
      <c r="K572" s="189">
        <f>IFERROR(VLOOKUP(C572,PRESTAMOS!$Q$1:$W$10000,3,0),0)</f>
        <v>0</v>
      </c>
      <c r="L572" s="189">
        <f>IFERROR(VLOOKUP(C572,PRESTAMOS!$Y$1:$AE$10000,3,0),0)</f>
        <v>0</v>
      </c>
      <c r="M572" s="190">
        <f>IFERROR(VLOOKUP(C572,PRESTAMOS!$Y$1:$AE$10000,7,0),0)</f>
        <v>0</v>
      </c>
      <c r="N572" s="190">
        <f>IFERROR(VLOOKUP(C572,PRESTAMOS!$Q$1:$T$10000,4,0),0)</f>
        <v>0</v>
      </c>
      <c r="O572" s="189">
        <f>IFERROR(VLOOKUP(C572,PRESTAMOS!$AG$1:$AM$10000,3,0),0)</f>
        <v>0</v>
      </c>
      <c r="P572" s="189">
        <f>IFERROR(VLOOKUP(C572,PRESTAMOS!$AO$1:$AU$10000,3,0),0)</f>
        <v>0</v>
      </c>
      <c r="Q572" s="190">
        <f>IFERROR(VLOOKUP(C572,PRESTAMOS!$AO$1:$AU$10000,7,0),0)</f>
        <v>0</v>
      </c>
      <c r="R572" s="190">
        <f>IFERROR(VLOOKUP(C572,PRESTAMOS!$AG$1:$AM$10000,4,0),0)</f>
        <v>0</v>
      </c>
      <c r="S572" s="189">
        <f>IFERROR(VLOOKUP(C572,PRESTAMOS!$AW$1:$BC$10000,3,0),0)</f>
        <v>0</v>
      </c>
      <c r="T572" s="189">
        <f>IFERROR(VLOOKUP(C572,PRESTAMOS!$BE$1:$BK$10000,3,0),0)</f>
        <v>0</v>
      </c>
      <c r="U572" s="188">
        <f>IFERROR(VLOOKUP(C572,PRESTAMOS!$BE$1:$BK$10000,7,0),0)</f>
        <v>0</v>
      </c>
      <c r="V572" s="190">
        <f>IFERROR(VLOOKUP(C572,PRESTAMOS!$AW$1:$BC$10000,4,0),0)</f>
        <v>0</v>
      </c>
      <c r="W572" s="189">
        <f>IFERROR(VLOOKUP(C572,PRESTAMOS!$BM$1:$BS$10000,3,0),0)</f>
        <v>0</v>
      </c>
      <c r="X572" s="189">
        <f>IFERROR(VLOOKUP(C572,PRESTAMOS!$BU$1:$CA$10000,3,0),0)</f>
        <v>0</v>
      </c>
      <c r="Y572" s="190">
        <f>IFERROR(VLOOKUP(C572,PRESTAMOS!$BU$1:$CA$10000,7,0),0)</f>
        <v>0</v>
      </c>
      <c r="Z572" s="190">
        <f>IFERROR(VLOOKUP(C572,PRESTAMOS!$BM$1:$BS$10000,4,0),0)</f>
        <v>0</v>
      </c>
      <c r="AA572" s="189">
        <f>IFERROR(VLOOKUP(C572,AHORRO!$P$1:$S$10000,3,0),0)</f>
        <v>0</v>
      </c>
    </row>
    <row r="573" spans="4:27" x14ac:dyDescent="0.2">
      <c r="D573" s="189">
        <f>IFERROR(VLOOKUP(C573,AHORRO!$F$1:$I$10000,3,0),0)</f>
        <v>0</v>
      </c>
      <c r="E573" s="189">
        <f>IFERROR(VLOOKUP(C573,AHORRO!$A$1:$D$10000,3,0),0)</f>
        <v>0</v>
      </c>
      <c r="F573" s="189">
        <f>IFERROR(VLOOKUP(C573,AHORRO!$K$1:$N$10000,3,0),0)</f>
        <v>0</v>
      </c>
      <c r="G573" s="189">
        <f>IFERROR(VLOOKUP($C573,PRESTAMOS!$A$1:$C$10000,3,0),0)</f>
        <v>0</v>
      </c>
      <c r="H573" s="189">
        <f>IFERROR(VLOOKUP(C573,PRESTAMOS!$I$1:$K$10000,3,0),0)</f>
        <v>0</v>
      </c>
      <c r="I573" s="190">
        <f>IFERROR(VLOOKUP(C573,PRESTAMOS!$A$1:$G$10000,7,0),0)</f>
        <v>0</v>
      </c>
      <c r="J573" s="190">
        <f>IFERROR(VLOOKUP(C573,PRESTAMOS!$A$1:$G$10000,4,0),0)</f>
        <v>0</v>
      </c>
      <c r="K573" s="189">
        <f>IFERROR(VLOOKUP(C573,PRESTAMOS!$Q$1:$W$10000,3,0),0)</f>
        <v>0</v>
      </c>
      <c r="L573" s="189">
        <f>IFERROR(VLOOKUP(C573,PRESTAMOS!$Y$1:$AE$10000,3,0),0)</f>
        <v>0</v>
      </c>
      <c r="M573" s="190">
        <f>IFERROR(VLOOKUP(C573,PRESTAMOS!$Y$1:$AE$10000,7,0),0)</f>
        <v>0</v>
      </c>
      <c r="N573" s="190">
        <f>IFERROR(VLOOKUP(C573,PRESTAMOS!$Q$1:$T$10000,4,0),0)</f>
        <v>0</v>
      </c>
      <c r="O573" s="189">
        <f>IFERROR(VLOOKUP(C573,PRESTAMOS!$AG$1:$AM$10000,3,0),0)</f>
        <v>0</v>
      </c>
      <c r="P573" s="189">
        <f>IFERROR(VLOOKUP(C573,PRESTAMOS!$AO$1:$AU$10000,3,0),0)</f>
        <v>0</v>
      </c>
      <c r="Q573" s="190">
        <f>IFERROR(VLOOKUP(C573,PRESTAMOS!$AO$1:$AU$10000,7,0),0)</f>
        <v>0</v>
      </c>
      <c r="R573" s="190">
        <f>IFERROR(VLOOKUP(C573,PRESTAMOS!$AG$1:$AM$10000,4,0),0)</f>
        <v>0</v>
      </c>
      <c r="S573" s="189">
        <f>IFERROR(VLOOKUP(C573,PRESTAMOS!$AW$1:$BC$10000,3,0),0)</f>
        <v>0</v>
      </c>
      <c r="T573" s="189">
        <f>IFERROR(VLOOKUP(C573,PRESTAMOS!$BE$1:$BK$10000,3,0),0)</f>
        <v>0</v>
      </c>
      <c r="U573" s="188">
        <f>IFERROR(VLOOKUP(C573,PRESTAMOS!$BE$1:$BK$10000,7,0),0)</f>
        <v>0</v>
      </c>
      <c r="V573" s="190">
        <f>IFERROR(VLOOKUP(C573,PRESTAMOS!$AW$1:$BC$10000,4,0),0)</f>
        <v>0</v>
      </c>
      <c r="W573" s="189">
        <f>IFERROR(VLOOKUP(C573,PRESTAMOS!$BM$1:$BS$10000,3,0),0)</f>
        <v>0</v>
      </c>
      <c r="X573" s="189">
        <f>IFERROR(VLOOKUP(C573,PRESTAMOS!$BU$1:$CA$10000,3,0),0)</f>
        <v>0</v>
      </c>
      <c r="Y573" s="190">
        <f>IFERROR(VLOOKUP(C573,PRESTAMOS!$BU$1:$CA$10000,7,0),0)</f>
        <v>0</v>
      </c>
      <c r="Z573" s="190">
        <f>IFERROR(VLOOKUP(C573,PRESTAMOS!$BM$1:$BS$10000,4,0),0)</f>
        <v>0</v>
      </c>
      <c r="AA573" s="189">
        <f>IFERROR(VLOOKUP(C573,AHORRO!$P$1:$S$10000,3,0),0)</f>
        <v>0</v>
      </c>
    </row>
    <row r="574" spans="4:27" x14ac:dyDescent="0.2">
      <c r="D574" s="189">
        <f>IFERROR(VLOOKUP(C574,AHORRO!$F$1:$I$10000,3,0),0)</f>
        <v>0</v>
      </c>
      <c r="E574" s="189">
        <f>IFERROR(VLOOKUP(C574,AHORRO!$A$1:$D$10000,3,0),0)</f>
        <v>0</v>
      </c>
      <c r="F574" s="189">
        <f>IFERROR(VLOOKUP(C574,AHORRO!$K$1:$N$10000,3,0),0)</f>
        <v>0</v>
      </c>
      <c r="G574" s="189">
        <f>IFERROR(VLOOKUP($C574,PRESTAMOS!$A$1:$C$10000,3,0),0)</f>
        <v>0</v>
      </c>
      <c r="H574" s="189">
        <f>IFERROR(VLOOKUP(C574,PRESTAMOS!$I$1:$K$10000,3,0),0)</f>
        <v>0</v>
      </c>
      <c r="I574" s="190">
        <f>IFERROR(VLOOKUP(C574,PRESTAMOS!$A$1:$G$10000,7,0),0)</f>
        <v>0</v>
      </c>
      <c r="J574" s="190">
        <f>IFERROR(VLOOKUP(C574,PRESTAMOS!$A$1:$G$10000,4,0),0)</f>
        <v>0</v>
      </c>
      <c r="K574" s="189">
        <f>IFERROR(VLOOKUP(C574,PRESTAMOS!$Q$1:$W$10000,3,0),0)</f>
        <v>0</v>
      </c>
      <c r="L574" s="189">
        <f>IFERROR(VLOOKUP(C574,PRESTAMOS!$Y$1:$AE$10000,3,0),0)</f>
        <v>0</v>
      </c>
      <c r="M574" s="190">
        <f>IFERROR(VLOOKUP(C574,PRESTAMOS!$Y$1:$AE$10000,7,0),0)</f>
        <v>0</v>
      </c>
      <c r="N574" s="190">
        <f>IFERROR(VLOOKUP(C574,PRESTAMOS!$Q$1:$T$10000,4,0),0)</f>
        <v>0</v>
      </c>
      <c r="O574" s="189">
        <f>IFERROR(VLOOKUP(C574,PRESTAMOS!$AG$1:$AM$10000,3,0),0)</f>
        <v>0</v>
      </c>
      <c r="P574" s="189">
        <f>IFERROR(VLOOKUP(C574,PRESTAMOS!$AO$1:$AU$10000,3,0),0)</f>
        <v>0</v>
      </c>
      <c r="Q574" s="190">
        <f>IFERROR(VLOOKUP(C574,PRESTAMOS!$AO$1:$AU$10000,7,0),0)</f>
        <v>0</v>
      </c>
      <c r="R574" s="190">
        <f>IFERROR(VLOOKUP(C574,PRESTAMOS!$AG$1:$AM$10000,4,0),0)</f>
        <v>0</v>
      </c>
      <c r="S574" s="189">
        <f>IFERROR(VLOOKUP(C574,PRESTAMOS!$AW$1:$BC$10000,3,0),0)</f>
        <v>0</v>
      </c>
      <c r="T574" s="189">
        <f>IFERROR(VLOOKUP(C574,PRESTAMOS!$BE$1:$BK$10000,3,0),0)</f>
        <v>0</v>
      </c>
      <c r="U574" s="188">
        <f>IFERROR(VLOOKUP(C574,PRESTAMOS!$BE$1:$BK$10000,7,0),0)</f>
        <v>0</v>
      </c>
      <c r="V574" s="190">
        <f>IFERROR(VLOOKUP(C574,PRESTAMOS!$AW$1:$BC$10000,4,0),0)</f>
        <v>0</v>
      </c>
      <c r="W574" s="189">
        <f>IFERROR(VLOOKUP(C574,PRESTAMOS!$BM$1:$BS$10000,3,0),0)</f>
        <v>0</v>
      </c>
      <c r="X574" s="189">
        <f>IFERROR(VLOOKUP(C574,PRESTAMOS!$BU$1:$CA$10000,3,0),0)</f>
        <v>0</v>
      </c>
      <c r="Y574" s="190">
        <f>IFERROR(VLOOKUP(C574,PRESTAMOS!$BU$1:$CA$10000,7,0),0)</f>
        <v>0</v>
      </c>
      <c r="Z574" s="190">
        <f>IFERROR(VLOOKUP(C574,PRESTAMOS!$BM$1:$BS$10000,4,0),0)</f>
        <v>0</v>
      </c>
      <c r="AA574" s="189">
        <f>IFERROR(VLOOKUP(C574,AHORRO!$P$1:$S$10000,3,0),0)</f>
        <v>0</v>
      </c>
    </row>
    <row r="575" spans="4:27" x14ac:dyDescent="0.2">
      <c r="D575" s="189">
        <f>IFERROR(VLOOKUP(C575,AHORRO!$F$1:$I$10000,3,0),0)</f>
        <v>0</v>
      </c>
      <c r="E575" s="189">
        <f>IFERROR(VLOOKUP(C575,AHORRO!$A$1:$D$10000,3,0),0)</f>
        <v>0</v>
      </c>
      <c r="F575" s="189">
        <f>IFERROR(VLOOKUP(C575,AHORRO!$K$1:$N$10000,3,0),0)</f>
        <v>0</v>
      </c>
      <c r="G575" s="189">
        <f>IFERROR(VLOOKUP($C575,PRESTAMOS!$A$1:$C$10000,3,0),0)</f>
        <v>0</v>
      </c>
      <c r="H575" s="189">
        <f>IFERROR(VLOOKUP(C575,PRESTAMOS!$I$1:$K$10000,3,0),0)</f>
        <v>0</v>
      </c>
      <c r="I575" s="190">
        <f>IFERROR(VLOOKUP(C575,PRESTAMOS!$A$1:$G$10000,7,0),0)</f>
        <v>0</v>
      </c>
      <c r="J575" s="190">
        <f>IFERROR(VLOOKUP(C575,PRESTAMOS!$A$1:$G$10000,4,0),0)</f>
        <v>0</v>
      </c>
      <c r="K575" s="189">
        <f>IFERROR(VLOOKUP(C575,PRESTAMOS!$Q$1:$W$10000,3,0),0)</f>
        <v>0</v>
      </c>
      <c r="L575" s="189">
        <f>IFERROR(VLOOKUP(C575,PRESTAMOS!$Y$1:$AE$10000,3,0),0)</f>
        <v>0</v>
      </c>
      <c r="M575" s="190">
        <f>IFERROR(VLOOKUP(C575,PRESTAMOS!$Y$1:$AE$10000,7,0),0)</f>
        <v>0</v>
      </c>
      <c r="N575" s="190">
        <f>IFERROR(VLOOKUP(C575,PRESTAMOS!$Q$1:$T$10000,4,0),0)</f>
        <v>0</v>
      </c>
      <c r="O575" s="189">
        <f>IFERROR(VLOOKUP(C575,PRESTAMOS!$AG$1:$AM$10000,3,0),0)</f>
        <v>0</v>
      </c>
      <c r="P575" s="189">
        <f>IFERROR(VLOOKUP(C575,PRESTAMOS!$AO$1:$AU$10000,3,0),0)</f>
        <v>0</v>
      </c>
      <c r="Q575" s="190">
        <f>IFERROR(VLOOKUP(C575,PRESTAMOS!$AO$1:$AU$10000,7,0),0)</f>
        <v>0</v>
      </c>
      <c r="R575" s="190">
        <f>IFERROR(VLOOKUP(C575,PRESTAMOS!$AG$1:$AM$10000,4,0),0)</f>
        <v>0</v>
      </c>
      <c r="S575" s="189">
        <f>IFERROR(VLOOKUP(C575,PRESTAMOS!$AW$1:$BC$10000,3,0),0)</f>
        <v>0</v>
      </c>
      <c r="T575" s="189">
        <f>IFERROR(VLOOKUP(C575,PRESTAMOS!$BE$1:$BK$10000,3,0),0)</f>
        <v>0</v>
      </c>
      <c r="U575" s="188">
        <f>IFERROR(VLOOKUP(C575,PRESTAMOS!$BE$1:$BK$10000,7,0),0)</f>
        <v>0</v>
      </c>
      <c r="V575" s="190">
        <f>IFERROR(VLOOKUP(C575,PRESTAMOS!$AW$1:$BC$10000,4,0),0)</f>
        <v>0</v>
      </c>
      <c r="W575" s="189">
        <f>IFERROR(VLOOKUP(C575,PRESTAMOS!$BM$1:$BS$10000,3,0),0)</f>
        <v>0</v>
      </c>
      <c r="X575" s="189">
        <f>IFERROR(VLOOKUP(C575,PRESTAMOS!$BU$1:$CA$10000,3,0),0)</f>
        <v>0</v>
      </c>
      <c r="Y575" s="190">
        <f>IFERROR(VLOOKUP(C575,PRESTAMOS!$BU$1:$CA$10000,7,0),0)</f>
        <v>0</v>
      </c>
      <c r="Z575" s="190">
        <f>IFERROR(VLOOKUP(C575,PRESTAMOS!$BM$1:$BS$10000,4,0),0)</f>
        <v>0</v>
      </c>
      <c r="AA575" s="189">
        <f>IFERROR(VLOOKUP(C575,AHORRO!$P$1:$S$10000,3,0),0)</f>
        <v>0</v>
      </c>
    </row>
    <row r="576" spans="4:27" x14ac:dyDescent="0.2">
      <c r="D576" s="189">
        <f>IFERROR(VLOOKUP(C576,AHORRO!$F$1:$I$10000,3,0),0)</f>
        <v>0</v>
      </c>
      <c r="E576" s="189">
        <f>IFERROR(VLOOKUP(C576,AHORRO!$A$1:$D$10000,3,0),0)</f>
        <v>0</v>
      </c>
      <c r="F576" s="189">
        <f>IFERROR(VLOOKUP(C576,AHORRO!$K$1:$N$10000,3,0),0)</f>
        <v>0</v>
      </c>
      <c r="G576" s="189">
        <f>IFERROR(VLOOKUP($C576,PRESTAMOS!$A$1:$C$10000,3,0),0)</f>
        <v>0</v>
      </c>
      <c r="H576" s="189">
        <f>IFERROR(VLOOKUP(C576,PRESTAMOS!$I$1:$K$10000,3,0),0)</f>
        <v>0</v>
      </c>
      <c r="I576" s="190">
        <f>IFERROR(VLOOKUP(C576,PRESTAMOS!$A$1:$G$10000,7,0),0)</f>
        <v>0</v>
      </c>
      <c r="J576" s="190">
        <f>IFERROR(VLOOKUP(C576,PRESTAMOS!$A$1:$G$10000,4,0),0)</f>
        <v>0</v>
      </c>
      <c r="K576" s="189">
        <f>IFERROR(VLOOKUP(C576,PRESTAMOS!$Q$1:$W$10000,3,0),0)</f>
        <v>0</v>
      </c>
      <c r="L576" s="189">
        <f>IFERROR(VLOOKUP(C576,PRESTAMOS!$Y$1:$AE$10000,3,0),0)</f>
        <v>0</v>
      </c>
      <c r="M576" s="190">
        <f>IFERROR(VLOOKUP(C576,PRESTAMOS!$Y$1:$AE$10000,7,0),0)</f>
        <v>0</v>
      </c>
      <c r="N576" s="190">
        <f>IFERROR(VLOOKUP(C576,PRESTAMOS!$Q$1:$T$10000,4,0),0)</f>
        <v>0</v>
      </c>
      <c r="O576" s="189">
        <f>IFERROR(VLOOKUP(C576,PRESTAMOS!$AG$1:$AM$10000,3,0),0)</f>
        <v>0</v>
      </c>
      <c r="P576" s="189">
        <f>IFERROR(VLOOKUP(C576,PRESTAMOS!$AO$1:$AU$10000,3,0),0)</f>
        <v>0</v>
      </c>
      <c r="Q576" s="190">
        <f>IFERROR(VLOOKUP(C576,PRESTAMOS!$AO$1:$AU$10000,7,0),0)</f>
        <v>0</v>
      </c>
      <c r="R576" s="190">
        <f>IFERROR(VLOOKUP(C576,PRESTAMOS!$AG$1:$AM$10000,4,0),0)</f>
        <v>0</v>
      </c>
      <c r="S576" s="189">
        <f>IFERROR(VLOOKUP(C576,PRESTAMOS!$AW$1:$BC$10000,3,0),0)</f>
        <v>0</v>
      </c>
      <c r="T576" s="189">
        <f>IFERROR(VLOOKUP(C576,PRESTAMOS!$BE$1:$BK$10000,3,0),0)</f>
        <v>0</v>
      </c>
      <c r="U576" s="188">
        <f>IFERROR(VLOOKUP(C576,PRESTAMOS!$BE$1:$BK$10000,7,0),0)</f>
        <v>0</v>
      </c>
      <c r="V576" s="190">
        <f>IFERROR(VLOOKUP(C576,PRESTAMOS!$AW$1:$BC$10000,4,0),0)</f>
        <v>0</v>
      </c>
      <c r="W576" s="189">
        <f>IFERROR(VLOOKUP(C576,PRESTAMOS!$BM$1:$BS$10000,3,0),0)</f>
        <v>0</v>
      </c>
      <c r="X576" s="189">
        <f>IFERROR(VLOOKUP(C576,PRESTAMOS!$BU$1:$CA$10000,3,0),0)</f>
        <v>0</v>
      </c>
      <c r="Y576" s="190">
        <f>IFERROR(VLOOKUP(C576,PRESTAMOS!$BU$1:$CA$10000,7,0),0)</f>
        <v>0</v>
      </c>
      <c r="Z576" s="190">
        <f>IFERROR(VLOOKUP(C576,PRESTAMOS!$BM$1:$BS$10000,4,0),0)</f>
        <v>0</v>
      </c>
      <c r="AA576" s="189">
        <f>IFERROR(VLOOKUP(C576,AHORRO!$P$1:$S$10000,3,0),0)</f>
        <v>0</v>
      </c>
    </row>
    <row r="577" spans="4:27" x14ac:dyDescent="0.2">
      <c r="D577" s="189">
        <f>IFERROR(VLOOKUP(C577,AHORRO!$F$1:$I$10000,3,0),0)</f>
        <v>0</v>
      </c>
      <c r="E577" s="189">
        <f>IFERROR(VLOOKUP(C577,AHORRO!$A$1:$D$10000,3,0),0)</f>
        <v>0</v>
      </c>
      <c r="F577" s="189">
        <f>IFERROR(VLOOKUP(C577,AHORRO!$K$1:$N$10000,3,0),0)</f>
        <v>0</v>
      </c>
      <c r="G577" s="189">
        <f>IFERROR(VLOOKUP($C577,PRESTAMOS!$A$1:$C$10000,3,0),0)</f>
        <v>0</v>
      </c>
      <c r="H577" s="189">
        <f>IFERROR(VLOOKUP(C577,PRESTAMOS!$I$1:$K$10000,3,0),0)</f>
        <v>0</v>
      </c>
      <c r="I577" s="190">
        <f>IFERROR(VLOOKUP(C577,PRESTAMOS!$A$1:$G$10000,7,0),0)</f>
        <v>0</v>
      </c>
      <c r="J577" s="190">
        <f>IFERROR(VLOOKUP(C577,PRESTAMOS!$A$1:$G$10000,4,0),0)</f>
        <v>0</v>
      </c>
      <c r="K577" s="189">
        <f>IFERROR(VLOOKUP(C577,PRESTAMOS!$Q$1:$W$10000,3,0),0)</f>
        <v>0</v>
      </c>
      <c r="L577" s="189">
        <f>IFERROR(VLOOKUP(C577,PRESTAMOS!$Y$1:$AE$10000,3,0),0)</f>
        <v>0</v>
      </c>
      <c r="M577" s="190">
        <f>IFERROR(VLOOKUP(C577,PRESTAMOS!$Y$1:$AE$10000,7,0),0)</f>
        <v>0</v>
      </c>
      <c r="N577" s="190">
        <f>IFERROR(VLOOKUP(C577,PRESTAMOS!$Q$1:$T$10000,4,0),0)</f>
        <v>0</v>
      </c>
      <c r="O577" s="189">
        <f>IFERROR(VLOOKUP(C577,PRESTAMOS!$AG$1:$AM$10000,3,0),0)</f>
        <v>0</v>
      </c>
      <c r="P577" s="189">
        <f>IFERROR(VLOOKUP(C577,PRESTAMOS!$AO$1:$AU$10000,3,0),0)</f>
        <v>0</v>
      </c>
      <c r="Q577" s="190">
        <f>IFERROR(VLOOKUP(C577,PRESTAMOS!$AO$1:$AU$10000,7,0),0)</f>
        <v>0</v>
      </c>
      <c r="R577" s="190">
        <f>IFERROR(VLOOKUP(C577,PRESTAMOS!$AG$1:$AM$10000,4,0),0)</f>
        <v>0</v>
      </c>
      <c r="S577" s="189">
        <f>IFERROR(VLOOKUP(C577,PRESTAMOS!$AW$1:$BC$10000,3,0),0)</f>
        <v>0</v>
      </c>
      <c r="T577" s="189">
        <f>IFERROR(VLOOKUP(C577,PRESTAMOS!$BE$1:$BK$10000,3,0),0)</f>
        <v>0</v>
      </c>
      <c r="U577" s="188">
        <f>IFERROR(VLOOKUP(C577,PRESTAMOS!$BE$1:$BK$10000,7,0),0)</f>
        <v>0</v>
      </c>
      <c r="V577" s="190">
        <f>IFERROR(VLOOKUP(C577,PRESTAMOS!$AW$1:$BC$10000,4,0),0)</f>
        <v>0</v>
      </c>
      <c r="W577" s="189">
        <f>IFERROR(VLOOKUP(C577,PRESTAMOS!$BM$1:$BS$10000,3,0),0)</f>
        <v>0</v>
      </c>
      <c r="X577" s="189">
        <f>IFERROR(VLOOKUP(C577,PRESTAMOS!$BU$1:$CA$10000,3,0),0)</f>
        <v>0</v>
      </c>
      <c r="Y577" s="190">
        <f>IFERROR(VLOOKUP(C577,PRESTAMOS!$BU$1:$CA$10000,7,0),0)</f>
        <v>0</v>
      </c>
      <c r="Z577" s="190">
        <f>IFERROR(VLOOKUP(C577,PRESTAMOS!$BM$1:$BS$10000,4,0),0)</f>
        <v>0</v>
      </c>
      <c r="AA577" s="189">
        <f>IFERROR(VLOOKUP(C577,AHORRO!$P$1:$S$10000,3,0),0)</f>
        <v>0</v>
      </c>
    </row>
    <row r="578" spans="4:27" x14ac:dyDescent="0.2">
      <c r="D578" s="189">
        <f>IFERROR(VLOOKUP(C578,AHORRO!$F$1:$I$10000,3,0),0)</f>
        <v>0</v>
      </c>
      <c r="E578" s="189">
        <f>IFERROR(VLOOKUP(C578,AHORRO!$A$1:$D$10000,3,0),0)</f>
        <v>0</v>
      </c>
      <c r="F578" s="189">
        <f>IFERROR(VLOOKUP(C578,AHORRO!$K$1:$N$10000,3,0),0)</f>
        <v>0</v>
      </c>
      <c r="G578" s="189">
        <f>IFERROR(VLOOKUP($C578,PRESTAMOS!$A$1:$C$10000,3,0),0)</f>
        <v>0</v>
      </c>
      <c r="H578" s="189">
        <f>IFERROR(VLOOKUP(C578,PRESTAMOS!$I$1:$K$10000,3,0),0)</f>
        <v>0</v>
      </c>
      <c r="I578" s="190">
        <f>IFERROR(VLOOKUP(C578,PRESTAMOS!$A$1:$G$10000,7,0),0)</f>
        <v>0</v>
      </c>
      <c r="J578" s="190">
        <f>IFERROR(VLOOKUP(C578,PRESTAMOS!$A$1:$G$10000,4,0),0)</f>
        <v>0</v>
      </c>
      <c r="K578" s="189">
        <f>IFERROR(VLOOKUP(C578,PRESTAMOS!$Q$1:$W$10000,3,0),0)</f>
        <v>0</v>
      </c>
      <c r="L578" s="189">
        <f>IFERROR(VLOOKUP(C578,PRESTAMOS!$Y$1:$AE$10000,3,0),0)</f>
        <v>0</v>
      </c>
      <c r="M578" s="190">
        <f>IFERROR(VLOOKUP(C578,PRESTAMOS!$Y$1:$AE$10000,7,0),0)</f>
        <v>0</v>
      </c>
      <c r="N578" s="190">
        <f>IFERROR(VLOOKUP(C578,PRESTAMOS!$Q$1:$T$10000,4,0),0)</f>
        <v>0</v>
      </c>
      <c r="O578" s="189">
        <f>IFERROR(VLOOKUP(C578,PRESTAMOS!$AG$1:$AM$10000,3,0),0)</f>
        <v>0</v>
      </c>
      <c r="P578" s="189">
        <f>IFERROR(VLOOKUP(C578,PRESTAMOS!$AO$1:$AU$10000,3,0),0)</f>
        <v>0</v>
      </c>
      <c r="Q578" s="190">
        <f>IFERROR(VLOOKUP(C578,PRESTAMOS!$AO$1:$AU$10000,7,0),0)</f>
        <v>0</v>
      </c>
      <c r="R578" s="190">
        <f>IFERROR(VLOOKUP(C578,PRESTAMOS!$AG$1:$AM$10000,4,0),0)</f>
        <v>0</v>
      </c>
      <c r="S578" s="189">
        <f>IFERROR(VLOOKUP(C578,PRESTAMOS!$AW$1:$BC$10000,3,0),0)</f>
        <v>0</v>
      </c>
      <c r="T578" s="189">
        <f>IFERROR(VLOOKUP(C578,PRESTAMOS!$BE$1:$BK$10000,3,0),0)</f>
        <v>0</v>
      </c>
      <c r="U578" s="188">
        <f>IFERROR(VLOOKUP(C578,PRESTAMOS!$BE$1:$BK$10000,7,0),0)</f>
        <v>0</v>
      </c>
      <c r="V578" s="190">
        <f>IFERROR(VLOOKUP(C578,PRESTAMOS!$AW$1:$BC$10000,4,0),0)</f>
        <v>0</v>
      </c>
      <c r="W578" s="189">
        <f>IFERROR(VLOOKUP(C578,PRESTAMOS!$BM$1:$BS$10000,3,0),0)</f>
        <v>0</v>
      </c>
      <c r="X578" s="189">
        <f>IFERROR(VLOOKUP(C578,PRESTAMOS!$BU$1:$CA$10000,3,0),0)</f>
        <v>0</v>
      </c>
      <c r="Y578" s="190">
        <f>IFERROR(VLOOKUP(C578,PRESTAMOS!$BU$1:$CA$10000,7,0),0)</f>
        <v>0</v>
      </c>
      <c r="Z578" s="190">
        <f>IFERROR(VLOOKUP(C578,PRESTAMOS!$BM$1:$BS$10000,4,0),0)</f>
        <v>0</v>
      </c>
      <c r="AA578" s="189">
        <f>IFERROR(VLOOKUP(C578,AHORRO!$P$1:$S$10000,3,0),0)</f>
        <v>0</v>
      </c>
    </row>
    <row r="579" spans="4:27" x14ac:dyDescent="0.2">
      <c r="D579" s="189">
        <f>IFERROR(VLOOKUP(C579,AHORRO!$F$1:$I$10000,3,0),0)</f>
        <v>0</v>
      </c>
      <c r="E579" s="189">
        <f>IFERROR(VLOOKUP(C579,AHORRO!$A$1:$D$10000,3,0),0)</f>
        <v>0</v>
      </c>
      <c r="F579" s="189">
        <f>IFERROR(VLOOKUP(C579,AHORRO!$K$1:$N$10000,3,0),0)</f>
        <v>0</v>
      </c>
      <c r="G579" s="189">
        <f>IFERROR(VLOOKUP($C579,PRESTAMOS!$A$1:$C$10000,3,0),0)</f>
        <v>0</v>
      </c>
      <c r="H579" s="189">
        <f>IFERROR(VLOOKUP(C579,PRESTAMOS!$I$1:$K$10000,3,0),0)</f>
        <v>0</v>
      </c>
      <c r="I579" s="190">
        <f>IFERROR(VLOOKUP(C579,PRESTAMOS!$A$1:$G$10000,7,0),0)</f>
        <v>0</v>
      </c>
      <c r="J579" s="190">
        <f>IFERROR(VLOOKUP(C579,PRESTAMOS!$A$1:$G$10000,4,0),0)</f>
        <v>0</v>
      </c>
      <c r="K579" s="189">
        <f>IFERROR(VLOOKUP(C579,PRESTAMOS!$Q$1:$W$10000,3,0),0)</f>
        <v>0</v>
      </c>
      <c r="L579" s="189">
        <f>IFERROR(VLOOKUP(C579,PRESTAMOS!$Y$1:$AE$10000,3,0),0)</f>
        <v>0</v>
      </c>
      <c r="M579" s="190">
        <f>IFERROR(VLOOKUP(C579,PRESTAMOS!$Y$1:$AE$10000,7,0),0)</f>
        <v>0</v>
      </c>
      <c r="N579" s="190">
        <f>IFERROR(VLOOKUP(C579,PRESTAMOS!$Q$1:$T$10000,4,0),0)</f>
        <v>0</v>
      </c>
      <c r="O579" s="189">
        <f>IFERROR(VLOOKUP(C579,PRESTAMOS!$AG$1:$AM$10000,3,0),0)</f>
        <v>0</v>
      </c>
      <c r="P579" s="189">
        <f>IFERROR(VLOOKUP(C579,PRESTAMOS!$AO$1:$AU$10000,3,0),0)</f>
        <v>0</v>
      </c>
      <c r="Q579" s="190">
        <f>IFERROR(VLOOKUP(C579,PRESTAMOS!$AO$1:$AU$10000,7,0),0)</f>
        <v>0</v>
      </c>
      <c r="R579" s="190">
        <f>IFERROR(VLOOKUP(C579,PRESTAMOS!$AG$1:$AM$10000,4,0),0)</f>
        <v>0</v>
      </c>
      <c r="S579" s="189">
        <f>IFERROR(VLOOKUP(C579,PRESTAMOS!$AW$1:$BC$10000,3,0),0)</f>
        <v>0</v>
      </c>
      <c r="T579" s="189">
        <f>IFERROR(VLOOKUP(C579,PRESTAMOS!$BE$1:$BK$10000,3,0),0)</f>
        <v>0</v>
      </c>
      <c r="U579" s="188">
        <f>IFERROR(VLOOKUP(C579,PRESTAMOS!$BE$1:$BK$10000,7,0),0)</f>
        <v>0</v>
      </c>
      <c r="V579" s="190">
        <f>IFERROR(VLOOKUP(C579,PRESTAMOS!$AW$1:$BC$10000,4,0),0)</f>
        <v>0</v>
      </c>
      <c r="W579" s="189">
        <f>IFERROR(VLOOKUP(C579,PRESTAMOS!$BM$1:$BS$10000,3,0),0)</f>
        <v>0</v>
      </c>
      <c r="X579" s="189">
        <f>IFERROR(VLOOKUP(C579,PRESTAMOS!$BU$1:$CA$10000,3,0),0)</f>
        <v>0</v>
      </c>
      <c r="Y579" s="190">
        <f>IFERROR(VLOOKUP(C579,PRESTAMOS!$BU$1:$CA$10000,7,0),0)</f>
        <v>0</v>
      </c>
      <c r="Z579" s="190">
        <f>IFERROR(VLOOKUP(C579,PRESTAMOS!$BM$1:$BS$10000,4,0),0)</f>
        <v>0</v>
      </c>
      <c r="AA579" s="189">
        <f>IFERROR(VLOOKUP(C579,AHORRO!$P$1:$S$10000,3,0),0)</f>
        <v>0</v>
      </c>
    </row>
    <row r="580" spans="4:27" x14ac:dyDescent="0.2">
      <c r="D580" s="189">
        <f>IFERROR(VLOOKUP(C580,AHORRO!$F$1:$I$10000,3,0),0)</f>
        <v>0</v>
      </c>
      <c r="E580" s="189">
        <f>IFERROR(VLOOKUP(C580,AHORRO!$A$1:$D$10000,3,0),0)</f>
        <v>0</v>
      </c>
      <c r="F580" s="189">
        <f>IFERROR(VLOOKUP(C580,AHORRO!$K$1:$N$10000,3,0),0)</f>
        <v>0</v>
      </c>
      <c r="G580" s="189">
        <f>IFERROR(VLOOKUP($C580,PRESTAMOS!$A$1:$C$10000,3,0),0)</f>
        <v>0</v>
      </c>
      <c r="H580" s="189">
        <f>IFERROR(VLOOKUP(C580,PRESTAMOS!$I$1:$K$10000,3,0),0)</f>
        <v>0</v>
      </c>
      <c r="I580" s="190">
        <f>IFERROR(VLOOKUP(C580,PRESTAMOS!$A$1:$G$10000,7,0),0)</f>
        <v>0</v>
      </c>
      <c r="J580" s="190">
        <f>IFERROR(VLOOKUP(C580,PRESTAMOS!$A$1:$G$10000,4,0),0)</f>
        <v>0</v>
      </c>
      <c r="K580" s="189">
        <f>IFERROR(VLOOKUP(C580,PRESTAMOS!$Q$1:$W$10000,3,0),0)</f>
        <v>0</v>
      </c>
      <c r="L580" s="189">
        <f>IFERROR(VLOOKUP(C580,PRESTAMOS!$Y$1:$AE$10000,3,0),0)</f>
        <v>0</v>
      </c>
      <c r="M580" s="190">
        <f>IFERROR(VLOOKUP(C580,PRESTAMOS!$Y$1:$AE$10000,7,0),0)</f>
        <v>0</v>
      </c>
      <c r="N580" s="190">
        <f>IFERROR(VLOOKUP(C580,PRESTAMOS!$Q$1:$T$10000,4,0),0)</f>
        <v>0</v>
      </c>
      <c r="O580" s="189">
        <f>IFERROR(VLOOKUP(C580,PRESTAMOS!$AG$1:$AM$10000,3,0),0)</f>
        <v>0</v>
      </c>
      <c r="P580" s="189">
        <f>IFERROR(VLOOKUP(C580,PRESTAMOS!$AO$1:$AU$10000,3,0),0)</f>
        <v>0</v>
      </c>
      <c r="Q580" s="190">
        <f>IFERROR(VLOOKUP(C580,PRESTAMOS!$AO$1:$AU$10000,7,0),0)</f>
        <v>0</v>
      </c>
      <c r="R580" s="190">
        <f>IFERROR(VLOOKUP(C580,PRESTAMOS!$AG$1:$AM$10000,4,0),0)</f>
        <v>0</v>
      </c>
      <c r="S580" s="189">
        <f>IFERROR(VLOOKUP(C580,PRESTAMOS!$AW$1:$BC$10000,3,0),0)</f>
        <v>0</v>
      </c>
      <c r="T580" s="189">
        <f>IFERROR(VLOOKUP(C580,PRESTAMOS!$BE$1:$BK$10000,3,0),0)</f>
        <v>0</v>
      </c>
      <c r="U580" s="188">
        <f>IFERROR(VLOOKUP(C580,PRESTAMOS!$BE$1:$BK$10000,7,0),0)</f>
        <v>0</v>
      </c>
      <c r="V580" s="190">
        <f>IFERROR(VLOOKUP(C580,PRESTAMOS!$AW$1:$BC$10000,4,0),0)</f>
        <v>0</v>
      </c>
      <c r="W580" s="189">
        <f>IFERROR(VLOOKUP(C580,PRESTAMOS!$BM$1:$BS$10000,3,0),0)</f>
        <v>0</v>
      </c>
      <c r="X580" s="189">
        <f>IFERROR(VLOOKUP(C580,PRESTAMOS!$BU$1:$CA$10000,3,0),0)</f>
        <v>0</v>
      </c>
      <c r="Y580" s="190">
        <f>IFERROR(VLOOKUP(C580,PRESTAMOS!$BU$1:$CA$10000,7,0),0)</f>
        <v>0</v>
      </c>
      <c r="Z580" s="190">
        <f>IFERROR(VLOOKUP(C580,PRESTAMOS!$BM$1:$BS$10000,4,0),0)</f>
        <v>0</v>
      </c>
      <c r="AA580" s="189">
        <f>IFERROR(VLOOKUP(C580,AHORRO!$P$1:$S$10000,3,0),0)</f>
        <v>0</v>
      </c>
    </row>
    <row r="581" spans="4:27" x14ac:dyDescent="0.2">
      <c r="D581" s="189">
        <f>IFERROR(VLOOKUP(C581,AHORRO!$F$1:$I$10000,3,0),0)</f>
        <v>0</v>
      </c>
      <c r="E581" s="189">
        <f>IFERROR(VLOOKUP(C581,AHORRO!$A$1:$D$10000,3,0),0)</f>
        <v>0</v>
      </c>
      <c r="F581" s="189">
        <f>IFERROR(VLOOKUP(C581,AHORRO!$K$1:$N$10000,3,0),0)</f>
        <v>0</v>
      </c>
      <c r="G581" s="189">
        <f>IFERROR(VLOOKUP($C581,PRESTAMOS!$A$1:$C$10000,3,0),0)</f>
        <v>0</v>
      </c>
      <c r="H581" s="189">
        <f>IFERROR(VLOOKUP(C581,PRESTAMOS!$I$1:$K$10000,3,0),0)</f>
        <v>0</v>
      </c>
      <c r="I581" s="190">
        <f>IFERROR(VLOOKUP(C581,PRESTAMOS!$A$1:$G$10000,7,0),0)</f>
        <v>0</v>
      </c>
      <c r="J581" s="190">
        <f>IFERROR(VLOOKUP(C581,PRESTAMOS!$A$1:$G$10000,4,0),0)</f>
        <v>0</v>
      </c>
      <c r="K581" s="189">
        <f>IFERROR(VLOOKUP(C581,PRESTAMOS!$Q$1:$W$10000,3,0),0)</f>
        <v>0</v>
      </c>
      <c r="L581" s="189">
        <f>IFERROR(VLOOKUP(C581,PRESTAMOS!$Y$1:$AE$10000,3,0),0)</f>
        <v>0</v>
      </c>
      <c r="M581" s="190">
        <f>IFERROR(VLOOKUP(C581,PRESTAMOS!$Y$1:$AE$10000,7,0),0)</f>
        <v>0</v>
      </c>
      <c r="N581" s="190">
        <f>IFERROR(VLOOKUP(C581,PRESTAMOS!$Q$1:$T$10000,4,0),0)</f>
        <v>0</v>
      </c>
      <c r="O581" s="189">
        <f>IFERROR(VLOOKUP(C581,PRESTAMOS!$AG$1:$AM$10000,3,0),0)</f>
        <v>0</v>
      </c>
      <c r="P581" s="189">
        <f>IFERROR(VLOOKUP(C581,PRESTAMOS!$AO$1:$AU$10000,3,0),0)</f>
        <v>0</v>
      </c>
      <c r="Q581" s="190">
        <f>IFERROR(VLOOKUP(C581,PRESTAMOS!$AO$1:$AU$10000,7,0),0)</f>
        <v>0</v>
      </c>
      <c r="R581" s="190">
        <f>IFERROR(VLOOKUP(C581,PRESTAMOS!$AG$1:$AM$10000,4,0),0)</f>
        <v>0</v>
      </c>
      <c r="S581" s="189">
        <f>IFERROR(VLOOKUP(C581,PRESTAMOS!$AW$1:$BC$10000,3,0),0)</f>
        <v>0</v>
      </c>
      <c r="T581" s="189">
        <f>IFERROR(VLOOKUP(C581,PRESTAMOS!$BE$1:$BK$10000,3,0),0)</f>
        <v>0</v>
      </c>
      <c r="U581" s="188">
        <f>IFERROR(VLOOKUP(C581,PRESTAMOS!$BE$1:$BK$10000,7,0),0)</f>
        <v>0</v>
      </c>
      <c r="V581" s="190">
        <f>IFERROR(VLOOKUP(C581,PRESTAMOS!$AW$1:$BC$10000,4,0),0)</f>
        <v>0</v>
      </c>
      <c r="W581" s="189">
        <f>IFERROR(VLOOKUP(C581,PRESTAMOS!$BM$1:$BS$10000,3,0),0)</f>
        <v>0</v>
      </c>
      <c r="X581" s="189">
        <f>IFERROR(VLOOKUP(C581,PRESTAMOS!$BU$1:$CA$10000,3,0),0)</f>
        <v>0</v>
      </c>
      <c r="Y581" s="190">
        <f>IFERROR(VLOOKUP(C581,PRESTAMOS!$BU$1:$CA$10000,7,0),0)</f>
        <v>0</v>
      </c>
      <c r="Z581" s="190">
        <f>IFERROR(VLOOKUP(C581,PRESTAMOS!$BM$1:$BS$10000,4,0),0)</f>
        <v>0</v>
      </c>
      <c r="AA581" s="189">
        <f>IFERROR(VLOOKUP(C581,AHORRO!$P$1:$S$10000,3,0),0)</f>
        <v>0</v>
      </c>
    </row>
    <row r="582" spans="4:27" x14ac:dyDescent="0.2">
      <c r="D582" s="189">
        <f>IFERROR(VLOOKUP(C582,AHORRO!$F$1:$I$10000,3,0),0)</f>
        <v>0</v>
      </c>
      <c r="E582" s="189">
        <f>IFERROR(VLOOKUP(C582,AHORRO!$A$1:$D$10000,3,0),0)</f>
        <v>0</v>
      </c>
      <c r="F582" s="189">
        <f>IFERROR(VLOOKUP(C582,AHORRO!$K$1:$N$10000,3,0),0)</f>
        <v>0</v>
      </c>
      <c r="G582" s="189">
        <f>IFERROR(VLOOKUP($C582,PRESTAMOS!$A$1:$C$10000,3,0),0)</f>
        <v>0</v>
      </c>
      <c r="H582" s="189">
        <f>IFERROR(VLOOKUP(C582,PRESTAMOS!$I$1:$K$10000,3,0),0)</f>
        <v>0</v>
      </c>
      <c r="I582" s="190">
        <f>IFERROR(VLOOKUP(C582,PRESTAMOS!$A$1:$G$10000,7,0),0)</f>
        <v>0</v>
      </c>
      <c r="J582" s="190">
        <f>IFERROR(VLOOKUP(C582,PRESTAMOS!$A$1:$G$10000,4,0),0)</f>
        <v>0</v>
      </c>
      <c r="K582" s="189">
        <f>IFERROR(VLOOKUP(C582,PRESTAMOS!$Q$1:$W$10000,3,0),0)</f>
        <v>0</v>
      </c>
      <c r="L582" s="189">
        <f>IFERROR(VLOOKUP(C582,PRESTAMOS!$Y$1:$AE$10000,3,0),0)</f>
        <v>0</v>
      </c>
      <c r="M582" s="190">
        <f>IFERROR(VLOOKUP(C582,PRESTAMOS!$Y$1:$AE$10000,7,0),0)</f>
        <v>0</v>
      </c>
      <c r="N582" s="190">
        <f>IFERROR(VLOOKUP(C582,PRESTAMOS!$Q$1:$T$10000,4,0),0)</f>
        <v>0</v>
      </c>
      <c r="O582" s="189">
        <f>IFERROR(VLOOKUP(C582,PRESTAMOS!$AG$1:$AM$10000,3,0),0)</f>
        <v>0</v>
      </c>
      <c r="P582" s="189">
        <f>IFERROR(VLOOKUP(C582,PRESTAMOS!$AO$1:$AU$10000,3,0),0)</f>
        <v>0</v>
      </c>
      <c r="Q582" s="190">
        <f>IFERROR(VLOOKUP(C582,PRESTAMOS!$AO$1:$AU$10000,7,0),0)</f>
        <v>0</v>
      </c>
      <c r="R582" s="190">
        <f>IFERROR(VLOOKUP(C582,PRESTAMOS!$AG$1:$AM$10000,4,0),0)</f>
        <v>0</v>
      </c>
      <c r="S582" s="189">
        <f>IFERROR(VLOOKUP(C582,PRESTAMOS!$AW$1:$BC$10000,3,0),0)</f>
        <v>0</v>
      </c>
      <c r="T582" s="189">
        <f>IFERROR(VLOOKUP(C582,PRESTAMOS!$BE$1:$BK$10000,3,0),0)</f>
        <v>0</v>
      </c>
      <c r="U582" s="188">
        <f>IFERROR(VLOOKUP(C582,PRESTAMOS!$BE$1:$BK$10000,7,0),0)</f>
        <v>0</v>
      </c>
      <c r="V582" s="190">
        <f>IFERROR(VLOOKUP(C582,PRESTAMOS!$AW$1:$BC$10000,4,0),0)</f>
        <v>0</v>
      </c>
      <c r="W582" s="189">
        <f>IFERROR(VLOOKUP(C582,PRESTAMOS!$BM$1:$BS$10000,3,0),0)</f>
        <v>0</v>
      </c>
      <c r="X582" s="189">
        <f>IFERROR(VLOOKUP(C582,PRESTAMOS!$BU$1:$CA$10000,3,0),0)</f>
        <v>0</v>
      </c>
      <c r="Y582" s="190">
        <f>IFERROR(VLOOKUP(C582,PRESTAMOS!$BU$1:$CA$10000,7,0),0)</f>
        <v>0</v>
      </c>
      <c r="Z582" s="190">
        <f>IFERROR(VLOOKUP(C582,PRESTAMOS!$BM$1:$BS$10000,4,0),0)</f>
        <v>0</v>
      </c>
      <c r="AA582" s="189">
        <f>IFERROR(VLOOKUP(C582,AHORRO!$P$1:$S$10000,3,0),0)</f>
        <v>0</v>
      </c>
    </row>
    <row r="583" spans="4:27" x14ac:dyDescent="0.2">
      <c r="D583" s="189">
        <f>IFERROR(VLOOKUP(C583,AHORRO!$F$1:$I$10000,3,0),0)</f>
        <v>0</v>
      </c>
      <c r="E583" s="189">
        <f>IFERROR(VLOOKUP(C583,AHORRO!$A$1:$D$10000,3,0),0)</f>
        <v>0</v>
      </c>
      <c r="F583" s="189">
        <f>IFERROR(VLOOKUP(C583,AHORRO!$K$1:$N$10000,3,0),0)</f>
        <v>0</v>
      </c>
      <c r="G583" s="189">
        <f>IFERROR(VLOOKUP($C583,PRESTAMOS!$A$1:$C$10000,3,0),0)</f>
        <v>0</v>
      </c>
      <c r="H583" s="189">
        <f>IFERROR(VLOOKUP(C583,PRESTAMOS!$I$1:$K$10000,3,0),0)</f>
        <v>0</v>
      </c>
      <c r="I583" s="190">
        <f>IFERROR(VLOOKUP(C583,PRESTAMOS!$A$1:$G$10000,7,0),0)</f>
        <v>0</v>
      </c>
      <c r="J583" s="190">
        <f>IFERROR(VLOOKUP(C583,PRESTAMOS!$A$1:$G$10000,4,0),0)</f>
        <v>0</v>
      </c>
      <c r="K583" s="189">
        <f>IFERROR(VLOOKUP(C583,PRESTAMOS!$Q$1:$W$10000,3,0),0)</f>
        <v>0</v>
      </c>
      <c r="L583" s="189">
        <f>IFERROR(VLOOKUP(C583,PRESTAMOS!$Y$1:$AE$10000,3,0),0)</f>
        <v>0</v>
      </c>
      <c r="M583" s="190">
        <f>IFERROR(VLOOKUP(C583,PRESTAMOS!$Y$1:$AE$10000,7,0),0)</f>
        <v>0</v>
      </c>
      <c r="N583" s="190">
        <f>IFERROR(VLOOKUP(C583,PRESTAMOS!$Q$1:$T$10000,4,0),0)</f>
        <v>0</v>
      </c>
      <c r="O583" s="189">
        <f>IFERROR(VLOOKUP(C583,PRESTAMOS!$AG$1:$AM$10000,3,0),0)</f>
        <v>0</v>
      </c>
      <c r="P583" s="189">
        <f>IFERROR(VLOOKUP(C583,PRESTAMOS!$AO$1:$AU$10000,3,0),0)</f>
        <v>0</v>
      </c>
      <c r="Q583" s="190">
        <f>IFERROR(VLOOKUP(C583,PRESTAMOS!$AO$1:$AU$10000,7,0),0)</f>
        <v>0</v>
      </c>
      <c r="R583" s="190">
        <f>IFERROR(VLOOKUP(C583,PRESTAMOS!$AG$1:$AM$10000,4,0),0)</f>
        <v>0</v>
      </c>
      <c r="S583" s="189">
        <f>IFERROR(VLOOKUP(C583,PRESTAMOS!$AW$1:$BC$10000,3,0),0)</f>
        <v>0</v>
      </c>
      <c r="T583" s="189">
        <f>IFERROR(VLOOKUP(C583,PRESTAMOS!$BE$1:$BK$10000,3,0),0)</f>
        <v>0</v>
      </c>
      <c r="U583" s="188">
        <f>IFERROR(VLOOKUP(C583,PRESTAMOS!$BE$1:$BK$10000,7,0),0)</f>
        <v>0</v>
      </c>
      <c r="V583" s="190">
        <f>IFERROR(VLOOKUP(C583,PRESTAMOS!$AW$1:$BC$10000,4,0),0)</f>
        <v>0</v>
      </c>
      <c r="W583" s="189">
        <f>IFERROR(VLOOKUP(C583,PRESTAMOS!$BM$1:$BS$10000,3,0),0)</f>
        <v>0</v>
      </c>
      <c r="X583" s="189">
        <f>IFERROR(VLOOKUP(C583,PRESTAMOS!$BU$1:$CA$10000,3,0),0)</f>
        <v>0</v>
      </c>
      <c r="Y583" s="190">
        <f>IFERROR(VLOOKUP(C583,PRESTAMOS!$BU$1:$CA$10000,7,0),0)</f>
        <v>0</v>
      </c>
      <c r="Z583" s="190">
        <f>IFERROR(VLOOKUP(C583,PRESTAMOS!$BM$1:$BS$10000,4,0),0)</f>
        <v>0</v>
      </c>
      <c r="AA583" s="189">
        <f>IFERROR(VLOOKUP(C583,AHORRO!$P$1:$S$10000,3,0),0)</f>
        <v>0</v>
      </c>
    </row>
    <row r="584" spans="4:27" x14ac:dyDescent="0.2">
      <c r="D584" s="189">
        <f>IFERROR(VLOOKUP(C584,AHORRO!$F$1:$I$10000,3,0),0)</f>
        <v>0</v>
      </c>
      <c r="E584" s="189">
        <f>IFERROR(VLOOKUP(C584,AHORRO!$A$1:$D$10000,3,0),0)</f>
        <v>0</v>
      </c>
      <c r="F584" s="189">
        <f>IFERROR(VLOOKUP(C584,AHORRO!$K$1:$N$10000,3,0),0)</f>
        <v>0</v>
      </c>
      <c r="G584" s="189">
        <f>IFERROR(VLOOKUP($C584,PRESTAMOS!$A$1:$C$10000,3,0),0)</f>
        <v>0</v>
      </c>
      <c r="H584" s="189">
        <f>IFERROR(VLOOKUP(C584,PRESTAMOS!$I$1:$K$10000,3,0),0)</f>
        <v>0</v>
      </c>
      <c r="I584" s="190">
        <f>IFERROR(VLOOKUP(C584,PRESTAMOS!$A$1:$G$10000,7,0),0)</f>
        <v>0</v>
      </c>
      <c r="J584" s="190">
        <f>IFERROR(VLOOKUP(C584,PRESTAMOS!$A$1:$G$10000,4,0),0)</f>
        <v>0</v>
      </c>
      <c r="K584" s="189">
        <f>IFERROR(VLOOKUP(C584,PRESTAMOS!$Q$1:$W$10000,3,0),0)</f>
        <v>0</v>
      </c>
      <c r="L584" s="189">
        <f>IFERROR(VLOOKUP(C584,PRESTAMOS!$Y$1:$AE$10000,3,0),0)</f>
        <v>0</v>
      </c>
      <c r="M584" s="190">
        <f>IFERROR(VLOOKUP(C584,PRESTAMOS!$Y$1:$AE$10000,7,0),0)</f>
        <v>0</v>
      </c>
      <c r="N584" s="190">
        <f>IFERROR(VLOOKUP(C584,PRESTAMOS!$Q$1:$T$10000,4,0),0)</f>
        <v>0</v>
      </c>
      <c r="O584" s="189">
        <f>IFERROR(VLOOKUP(C584,PRESTAMOS!$AG$1:$AM$10000,3,0),0)</f>
        <v>0</v>
      </c>
      <c r="P584" s="189">
        <f>IFERROR(VLOOKUP(C584,PRESTAMOS!$AO$1:$AU$10000,3,0),0)</f>
        <v>0</v>
      </c>
      <c r="Q584" s="190">
        <f>IFERROR(VLOOKUP(C584,PRESTAMOS!$AO$1:$AU$10000,7,0),0)</f>
        <v>0</v>
      </c>
      <c r="R584" s="190">
        <f>IFERROR(VLOOKUP(C584,PRESTAMOS!$AG$1:$AM$10000,4,0),0)</f>
        <v>0</v>
      </c>
      <c r="S584" s="189">
        <f>IFERROR(VLOOKUP(C584,PRESTAMOS!$AW$1:$BC$10000,3,0),0)</f>
        <v>0</v>
      </c>
      <c r="T584" s="189">
        <f>IFERROR(VLOOKUP(C584,PRESTAMOS!$BE$1:$BK$10000,3,0),0)</f>
        <v>0</v>
      </c>
      <c r="U584" s="188">
        <f>IFERROR(VLOOKUP(C584,PRESTAMOS!$BE$1:$BK$10000,7,0),0)</f>
        <v>0</v>
      </c>
      <c r="V584" s="190">
        <f>IFERROR(VLOOKUP(C584,PRESTAMOS!$AW$1:$BC$10000,4,0),0)</f>
        <v>0</v>
      </c>
      <c r="W584" s="189">
        <f>IFERROR(VLOOKUP(C584,PRESTAMOS!$BM$1:$BS$10000,3,0),0)</f>
        <v>0</v>
      </c>
      <c r="X584" s="189">
        <f>IFERROR(VLOOKUP(C584,PRESTAMOS!$BU$1:$CA$10000,3,0),0)</f>
        <v>0</v>
      </c>
      <c r="Y584" s="190">
        <f>IFERROR(VLOOKUP(C584,PRESTAMOS!$BU$1:$CA$10000,7,0),0)</f>
        <v>0</v>
      </c>
      <c r="Z584" s="190">
        <f>IFERROR(VLOOKUP(C584,PRESTAMOS!$BM$1:$BS$10000,4,0),0)</f>
        <v>0</v>
      </c>
      <c r="AA584" s="189">
        <f>IFERROR(VLOOKUP(C584,AHORRO!$P$1:$S$10000,3,0),0)</f>
        <v>0</v>
      </c>
    </row>
    <row r="585" spans="4:27" x14ac:dyDescent="0.2">
      <c r="D585" s="189">
        <f>IFERROR(VLOOKUP(C585,AHORRO!$F$1:$I$10000,3,0),0)</f>
        <v>0</v>
      </c>
      <c r="E585" s="189">
        <f>IFERROR(VLOOKUP(C585,AHORRO!$A$1:$D$10000,3,0),0)</f>
        <v>0</v>
      </c>
      <c r="F585" s="189">
        <f>IFERROR(VLOOKUP(C585,AHORRO!$K$1:$N$10000,3,0),0)</f>
        <v>0</v>
      </c>
      <c r="G585" s="189">
        <f>IFERROR(VLOOKUP($C585,PRESTAMOS!$A$1:$C$10000,3,0),0)</f>
        <v>0</v>
      </c>
      <c r="H585" s="189">
        <f>IFERROR(VLOOKUP(C585,PRESTAMOS!$I$1:$K$10000,3,0),0)</f>
        <v>0</v>
      </c>
      <c r="I585" s="190">
        <f>IFERROR(VLOOKUP(C585,PRESTAMOS!$A$1:$G$10000,7,0),0)</f>
        <v>0</v>
      </c>
      <c r="J585" s="190">
        <f>IFERROR(VLOOKUP(C585,PRESTAMOS!$A$1:$G$10000,4,0),0)</f>
        <v>0</v>
      </c>
      <c r="K585" s="189">
        <f>IFERROR(VLOOKUP(C585,PRESTAMOS!$Q$1:$W$10000,3,0),0)</f>
        <v>0</v>
      </c>
      <c r="L585" s="189">
        <f>IFERROR(VLOOKUP(C585,PRESTAMOS!$Y$1:$AE$10000,3,0),0)</f>
        <v>0</v>
      </c>
      <c r="M585" s="190">
        <f>IFERROR(VLOOKUP(C585,PRESTAMOS!$Y$1:$AE$10000,7,0),0)</f>
        <v>0</v>
      </c>
      <c r="N585" s="190">
        <f>IFERROR(VLOOKUP(C585,PRESTAMOS!$Q$1:$T$10000,4,0),0)</f>
        <v>0</v>
      </c>
      <c r="O585" s="189">
        <f>IFERROR(VLOOKUP(C585,PRESTAMOS!$AG$1:$AM$10000,3,0),0)</f>
        <v>0</v>
      </c>
      <c r="P585" s="189">
        <f>IFERROR(VLOOKUP(C585,PRESTAMOS!$AO$1:$AU$10000,3,0),0)</f>
        <v>0</v>
      </c>
      <c r="Q585" s="190">
        <f>IFERROR(VLOOKUP(C585,PRESTAMOS!$AO$1:$AU$10000,7,0),0)</f>
        <v>0</v>
      </c>
      <c r="R585" s="190">
        <f>IFERROR(VLOOKUP(C585,PRESTAMOS!$AG$1:$AM$10000,4,0),0)</f>
        <v>0</v>
      </c>
      <c r="S585" s="189">
        <f>IFERROR(VLOOKUP(C585,PRESTAMOS!$AW$1:$BC$10000,3,0),0)</f>
        <v>0</v>
      </c>
      <c r="T585" s="189">
        <f>IFERROR(VLOOKUP(C585,PRESTAMOS!$BE$1:$BK$10000,3,0),0)</f>
        <v>0</v>
      </c>
      <c r="U585" s="188">
        <f>IFERROR(VLOOKUP(C585,PRESTAMOS!$BE$1:$BK$10000,7,0),0)</f>
        <v>0</v>
      </c>
      <c r="V585" s="190">
        <f>IFERROR(VLOOKUP(C585,PRESTAMOS!$AW$1:$BC$10000,4,0),0)</f>
        <v>0</v>
      </c>
      <c r="W585" s="189">
        <f>IFERROR(VLOOKUP(C585,PRESTAMOS!$BM$1:$BS$10000,3,0),0)</f>
        <v>0</v>
      </c>
      <c r="X585" s="189">
        <f>IFERROR(VLOOKUP(C585,PRESTAMOS!$BU$1:$CA$10000,3,0),0)</f>
        <v>0</v>
      </c>
      <c r="Y585" s="190">
        <f>IFERROR(VLOOKUP(C585,PRESTAMOS!$BU$1:$CA$10000,7,0),0)</f>
        <v>0</v>
      </c>
      <c r="Z585" s="190">
        <f>IFERROR(VLOOKUP(C585,PRESTAMOS!$BM$1:$BS$10000,4,0),0)</f>
        <v>0</v>
      </c>
      <c r="AA585" s="189">
        <f>IFERROR(VLOOKUP(C585,AHORRO!$P$1:$S$10000,3,0),0)</f>
        <v>0</v>
      </c>
    </row>
    <row r="586" spans="4:27" x14ac:dyDescent="0.2">
      <c r="D586" s="189">
        <f>IFERROR(VLOOKUP(C586,AHORRO!$F$1:$I$10000,3,0),0)</f>
        <v>0</v>
      </c>
      <c r="E586" s="189">
        <f>IFERROR(VLOOKUP(C586,AHORRO!$A$1:$D$10000,3,0),0)</f>
        <v>0</v>
      </c>
      <c r="F586" s="189">
        <f>IFERROR(VLOOKUP(C586,AHORRO!$K$1:$N$10000,3,0),0)</f>
        <v>0</v>
      </c>
      <c r="G586" s="189">
        <f>IFERROR(VLOOKUP($C586,PRESTAMOS!$A$1:$C$10000,3,0),0)</f>
        <v>0</v>
      </c>
      <c r="H586" s="189">
        <f>IFERROR(VLOOKUP(C586,PRESTAMOS!$I$1:$K$10000,3,0),0)</f>
        <v>0</v>
      </c>
      <c r="I586" s="190">
        <f>IFERROR(VLOOKUP(C586,PRESTAMOS!$A$1:$G$10000,7,0),0)</f>
        <v>0</v>
      </c>
      <c r="J586" s="190">
        <f>IFERROR(VLOOKUP(C586,PRESTAMOS!$A$1:$G$10000,4,0),0)</f>
        <v>0</v>
      </c>
      <c r="K586" s="189">
        <f>IFERROR(VLOOKUP(C586,PRESTAMOS!$Q$1:$W$10000,3,0),0)</f>
        <v>0</v>
      </c>
      <c r="L586" s="189">
        <f>IFERROR(VLOOKUP(C586,PRESTAMOS!$Y$1:$AE$10000,3,0),0)</f>
        <v>0</v>
      </c>
      <c r="M586" s="190">
        <f>IFERROR(VLOOKUP(C586,PRESTAMOS!$Y$1:$AE$10000,7,0),0)</f>
        <v>0</v>
      </c>
      <c r="N586" s="190">
        <f>IFERROR(VLOOKUP(C586,PRESTAMOS!$Q$1:$T$10000,4,0),0)</f>
        <v>0</v>
      </c>
      <c r="O586" s="189">
        <f>IFERROR(VLOOKUP(C586,PRESTAMOS!$AG$1:$AM$10000,3,0),0)</f>
        <v>0</v>
      </c>
      <c r="P586" s="189">
        <f>IFERROR(VLOOKUP(C586,PRESTAMOS!$AO$1:$AU$10000,3,0),0)</f>
        <v>0</v>
      </c>
      <c r="Q586" s="190">
        <f>IFERROR(VLOOKUP(C586,PRESTAMOS!$AO$1:$AU$10000,7,0),0)</f>
        <v>0</v>
      </c>
      <c r="R586" s="190">
        <f>IFERROR(VLOOKUP(C586,PRESTAMOS!$AG$1:$AM$10000,4,0),0)</f>
        <v>0</v>
      </c>
      <c r="S586" s="189">
        <f>IFERROR(VLOOKUP(C586,PRESTAMOS!$AW$1:$BC$10000,3,0),0)</f>
        <v>0</v>
      </c>
      <c r="T586" s="189">
        <f>IFERROR(VLOOKUP(C586,PRESTAMOS!$BE$1:$BK$10000,3,0),0)</f>
        <v>0</v>
      </c>
      <c r="U586" s="188">
        <f>IFERROR(VLOOKUP(C586,PRESTAMOS!$BE$1:$BK$10000,7,0),0)</f>
        <v>0</v>
      </c>
      <c r="V586" s="190">
        <f>IFERROR(VLOOKUP(C586,PRESTAMOS!$AW$1:$BC$10000,4,0),0)</f>
        <v>0</v>
      </c>
      <c r="W586" s="189">
        <f>IFERROR(VLOOKUP(C586,PRESTAMOS!$BM$1:$BS$10000,3,0),0)</f>
        <v>0</v>
      </c>
      <c r="X586" s="189">
        <f>IFERROR(VLOOKUP(C586,PRESTAMOS!$BU$1:$CA$10000,3,0),0)</f>
        <v>0</v>
      </c>
      <c r="Y586" s="190">
        <f>IFERROR(VLOOKUP(C586,PRESTAMOS!$BU$1:$CA$10000,7,0),0)</f>
        <v>0</v>
      </c>
      <c r="Z586" s="190">
        <f>IFERROR(VLOOKUP(C586,PRESTAMOS!$BM$1:$BS$10000,4,0),0)</f>
        <v>0</v>
      </c>
      <c r="AA586" s="189">
        <f>IFERROR(VLOOKUP(C586,AHORRO!$P$1:$S$10000,3,0),0)</f>
        <v>0</v>
      </c>
    </row>
    <row r="587" spans="4:27" x14ac:dyDescent="0.2">
      <c r="D587" s="189">
        <f>IFERROR(VLOOKUP(C587,AHORRO!$F$1:$I$10000,3,0),0)</f>
        <v>0</v>
      </c>
      <c r="E587" s="189">
        <f>IFERROR(VLOOKUP(C587,AHORRO!$A$1:$D$10000,3,0),0)</f>
        <v>0</v>
      </c>
      <c r="F587" s="189">
        <f>IFERROR(VLOOKUP(C587,AHORRO!$K$1:$N$10000,3,0),0)</f>
        <v>0</v>
      </c>
      <c r="G587" s="189">
        <f>IFERROR(VLOOKUP($C587,PRESTAMOS!$A$1:$C$10000,3,0),0)</f>
        <v>0</v>
      </c>
      <c r="H587" s="189">
        <f>IFERROR(VLOOKUP(C587,PRESTAMOS!$I$1:$K$10000,3,0),0)</f>
        <v>0</v>
      </c>
      <c r="I587" s="190">
        <f>IFERROR(VLOOKUP(C587,PRESTAMOS!$A$1:$G$10000,7,0),0)</f>
        <v>0</v>
      </c>
      <c r="J587" s="190">
        <f>IFERROR(VLOOKUP(C587,PRESTAMOS!$A$1:$G$10000,4,0),0)</f>
        <v>0</v>
      </c>
      <c r="K587" s="189">
        <f>IFERROR(VLOOKUP(C587,PRESTAMOS!$Q$1:$W$10000,3,0),0)</f>
        <v>0</v>
      </c>
      <c r="L587" s="189">
        <f>IFERROR(VLOOKUP(C587,PRESTAMOS!$Y$1:$AE$10000,3,0),0)</f>
        <v>0</v>
      </c>
      <c r="M587" s="190">
        <f>IFERROR(VLOOKUP(C587,PRESTAMOS!$Y$1:$AE$10000,7,0),0)</f>
        <v>0</v>
      </c>
      <c r="N587" s="190">
        <f>IFERROR(VLOOKUP(C587,PRESTAMOS!$Q$1:$T$10000,4,0),0)</f>
        <v>0</v>
      </c>
      <c r="O587" s="189">
        <f>IFERROR(VLOOKUP(C587,PRESTAMOS!$AG$1:$AM$10000,3,0),0)</f>
        <v>0</v>
      </c>
      <c r="P587" s="189">
        <f>IFERROR(VLOOKUP(C587,PRESTAMOS!$AO$1:$AU$10000,3,0),0)</f>
        <v>0</v>
      </c>
      <c r="Q587" s="190">
        <f>IFERROR(VLOOKUP(C587,PRESTAMOS!$AO$1:$AU$10000,7,0),0)</f>
        <v>0</v>
      </c>
      <c r="R587" s="190">
        <f>IFERROR(VLOOKUP(C587,PRESTAMOS!$AG$1:$AM$10000,4,0),0)</f>
        <v>0</v>
      </c>
      <c r="S587" s="189">
        <f>IFERROR(VLOOKUP(C587,PRESTAMOS!$AW$1:$BC$10000,3,0),0)</f>
        <v>0</v>
      </c>
      <c r="T587" s="189">
        <f>IFERROR(VLOOKUP(C587,PRESTAMOS!$BE$1:$BK$10000,3,0),0)</f>
        <v>0</v>
      </c>
      <c r="U587" s="188">
        <f>IFERROR(VLOOKUP(C587,PRESTAMOS!$BE$1:$BK$10000,7,0),0)</f>
        <v>0</v>
      </c>
      <c r="V587" s="190">
        <f>IFERROR(VLOOKUP(C587,PRESTAMOS!$AW$1:$BC$10000,4,0),0)</f>
        <v>0</v>
      </c>
      <c r="W587" s="189">
        <f>IFERROR(VLOOKUP(C587,PRESTAMOS!$BM$1:$BS$10000,3,0),0)</f>
        <v>0</v>
      </c>
      <c r="X587" s="189">
        <f>IFERROR(VLOOKUP(C587,PRESTAMOS!$BU$1:$CA$10000,3,0),0)</f>
        <v>0</v>
      </c>
      <c r="Y587" s="190">
        <f>IFERROR(VLOOKUP(C587,PRESTAMOS!$BU$1:$CA$10000,7,0),0)</f>
        <v>0</v>
      </c>
      <c r="Z587" s="190">
        <f>IFERROR(VLOOKUP(C587,PRESTAMOS!$BM$1:$BS$10000,4,0),0)</f>
        <v>0</v>
      </c>
      <c r="AA587" s="189">
        <f>IFERROR(VLOOKUP(C587,AHORRO!$P$1:$S$10000,3,0),0)</f>
        <v>0</v>
      </c>
    </row>
    <row r="588" spans="4:27" x14ac:dyDescent="0.2">
      <c r="D588" s="189">
        <f>IFERROR(VLOOKUP(C588,AHORRO!$F$1:$I$10000,3,0),0)</f>
        <v>0</v>
      </c>
      <c r="E588" s="189">
        <f>IFERROR(VLOOKUP(C588,AHORRO!$A$1:$D$10000,3,0),0)</f>
        <v>0</v>
      </c>
      <c r="F588" s="189">
        <f>IFERROR(VLOOKUP(C588,AHORRO!$K$1:$N$10000,3,0),0)</f>
        <v>0</v>
      </c>
      <c r="G588" s="189">
        <f>IFERROR(VLOOKUP($C588,PRESTAMOS!$A$1:$C$10000,3,0),0)</f>
        <v>0</v>
      </c>
      <c r="H588" s="189">
        <f>IFERROR(VLOOKUP(C588,PRESTAMOS!$I$1:$K$10000,3,0),0)</f>
        <v>0</v>
      </c>
      <c r="I588" s="190">
        <f>IFERROR(VLOOKUP(C588,PRESTAMOS!$A$1:$G$10000,7,0),0)</f>
        <v>0</v>
      </c>
      <c r="J588" s="190">
        <f>IFERROR(VLOOKUP(C588,PRESTAMOS!$A$1:$G$10000,4,0),0)</f>
        <v>0</v>
      </c>
      <c r="K588" s="189">
        <f>IFERROR(VLOOKUP(C588,PRESTAMOS!$Q$1:$W$10000,3,0),0)</f>
        <v>0</v>
      </c>
      <c r="L588" s="189">
        <f>IFERROR(VLOOKUP(C588,PRESTAMOS!$Y$1:$AE$10000,3,0),0)</f>
        <v>0</v>
      </c>
      <c r="M588" s="190">
        <f>IFERROR(VLOOKUP(C588,PRESTAMOS!$Y$1:$AE$10000,7,0),0)</f>
        <v>0</v>
      </c>
      <c r="N588" s="190">
        <f>IFERROR(VLOOKUP(C588,PRESTAMOS!$Q$1:$T$10000,4,0),0)</f>
        <v>0</v>
      </c>
      <c r="O588" s="189">
        <f>IFERROR(VLOOKUP(C588,PRESTAMOS!$AG$1:$AM$10000,3,0),0)</f>
        <v>0</v>
      </c>
      <c r="P588" s="189">
        <f>IFERROR(VLOOKUP(C588,PRESTAMOS!$AO$1:$AU$10000,3,0),0)</f>
        <v>0</v>
      </c>
      <c r="Q588" s="190">
        <f>IFERROR(VLOOKUP(C588,PRESTAMOS!$AO$1:$AU$10000,7,0),0)</f>
        <v>0</v>
      </c>
      <c r="R588" s="190">
        <f>IFERROR(VLOOKUP(C588,PRESTAMOS!$AG$1:$AM$10000,4,0),0)</f>
        <v>0</v>
      </c>
      <c r="S588" s="189">
        <f>IFERROR(VLOOKUP(C588,PRESTAMOS!$AW$1:$BC$10000,3,0),0)</f>
        <v>0</v>
      </c>
      <c r="T588" s="189">
        <f>IFERROR(VLOOKUP(C588,PRESTAMOS!$BE$1:$BK$10000,3,0),0)</f>
        <v>0</v>
      </c>
      <c r="U588" s="188">
        <f>IFERROR(VLOOKUP(C588,PRESTAMOS!$BE$1:$BK$10000,7,0),0)</f>
        <v>0</v>
      </c>
      <c r="V588" s="190">
        <f>IFERROR(VLOOKUP(C588,PRESTAMOS!$AW$1:$BC$10000,4,0),0)</f>
        <v>0</v>
      </c>
      <c r="W588" s="189">
        <f>IFERROR(VLOOKUP(C588,PRESTAMOS!$BM$1:$BS$10000,3,0),0)</f>
        <v>0</v>
      </c>
      <c r="X588" s="189">
        <f>IFERROR(VLOOKUP(C588,PRESTAMOS!$BU$1:$CA$10000,3,0),0)</f>
        <v>0</v>
      </c>
      <c r="Y588" s="190">
        <f>IFERROR(VLOOKUP(C588,PRESTAMOS!$BU$1:$CA$10000,7,0),0)</f>
        <v>0</v>
      </c>
      <c r="Z588" s="190">
        <f>IFERROR(VLOOKUP(C588,PRESTAMOS!$BM$1:$BS$10000,4,0),0)</f>
        <v>0</v>
      </c>
      <c r="AA588" s="189">
        <f>IFERROR(VLOOKUP(C588,AHORRO!$P$1:$S$10000,3,0),0)</f>
        <v>0</v>
      </c>
    </row>
    <row r="589" spans="4:27" x14ac:dyDescent="0.2">
      <c r="D589" s="189">
        <f>IFERROR(VLOOKUP(C589,AHORRO!$F$1:$I$10000,3,0),0)</f>
        <v>0</v>
      </c>
      <c r="E589" s="189">
        <f>IFERROR(VLOOKUP(C589,AHORRO!$A$1:$D$10000,3,0),0)</f>
        <v>0</v>
      </c>
      <c r="F589" s="189">
        <f>IFERROR(VLOOKUP(C589,AHORRO!$K$1:$N$10000,3,0),0)</f>
        <v>0</v>
      </c>
      <c r="G589" s="189">
        <f>IFERROR(VLOOKUP($C589,PRESTAMOS!$A$1:$C$10000,3,0),0)</f>
        <v>0</v>
      </c>
      <c r="H589" s="189">
        <f>IFERROR(VLOOKUP(C589,PRESTAMOS!$I$1:$K$10000,3,0),0)</f>
        <v>0</v>
      </c>
      <c r="I589" s="190">
        <f>IFERROR(VLOOKUP(C589,PRESTAMOS!$A$1:$G$10000,7,0),0)</f>
        <v>0</v>
      </c>
      <c r="J589" s="190">
        <f>IFERROR(VLOOKUP(C589,PRESTAMOS!$A$1:$G$10000,4,0),0)</f>
        <v>0</v>
      </c>
      <c r="K589" s="189">
        <f>IFERROR(VLOOKUP(C589,PRESTAMOS!$Q$1:$W$10000,3,0),0)</f>
        <v>0</v>
      </c>
      <c r="L589" s="189">
        <f>IFERROR(VLOOKUP(C589,PRESTAMOS!$Y$1:$AE$10000,3,0),0)</f>
        <v>0</v>
      </c>
      <c r="M589" s="190">
        <f>IFERROR(VLOOKUP(C589,PRESTAMOS!$Y$1:$AE$10000,7,0),0)</f>
        <v>0</v>
      </c>
      <c r="N589" s="190">
        <f>IFERROR(VLOOKUP(C589,PRESTAMOS!$Q$1:$T$10000,4,0),0)</f>
        <v>0</v>
      </c>
      <c r="O589" s="189">
        <f>IFERROR(VLOOKUP(C589,PRESTAMOS!$AG$1:$AM$10000,3,0),0)</f>
        <v>0</v>
      </c>
      <c r="P589" s="189">
        <f>IFERROR(VLOOKUP(C589,PRESTAMOS!$AO$1:$AU$10000,3,0),0)</f>
        <v>0</v>
      </c>
      <c r="Q589" s="190">
        <f>IFERROR(VLOOKUP(C589,PRESTAMOS!$AO$1:$AU$10000,7,0),0)</f>
        <v>0</v>
      </c>
      <c r="R589" s="190">
        <f>IFERROR(VLOOKUP(C589,PRESTAMOS!$AG$1:$AM$10000,4,0),0)</f>
        <v>0</v>
      </c>
      <c r="S589" s="189">
        <f>IFERROR(VLOOKUP(C589,PRESTAMOS!$AW$1:$BC$10000,3,0),0)</f>
        <v>0</v>
      </c>
      <c r="T589" s="189">
        <f>IFERROR(VLOOKUP(C589,PRESTAMOS!$BE$1:$BK$10000,3,0),0)</f>
        <v>0</v>
      </c>
      <c r="U589" s="188">
        <f>IFERROR(VLOOKUP(C589,PRESTAMOS!$BE$1:$BK$10000,7,0),0)</f>
        <v>0</v>
      </c>
      <c r="V589" s="190">
        <f>IFERROR(VLOOKUP(C589,PRESTAMOS!$AW$1:$BC$10000,4,0),0)</f>
        <v>0</v>
      </c>
      <c r="W589" s="189">
        <f>IFERROR(VLOOKUP(C589,PRESTAMOS!$BM$1:$BS$10000,3,0),0)</f>
        <v>0</v>
      </c>
      <c r="X589" s="189">
        <f>IFERROR(VLOOKUP(C589,PRESTAMOS!$BU$1:$CA$10000,3,0),0)</f>
        <v>0</v>
      </c>
      <c r="Y589" s="190">
        <f>IFERROR(VLOOKUP(C589,PRESTAMOS!$BU$1:$CA$10000,7,0),0)</f>
        <v>0</v>
      </c>
      <c r="Z589" s="190">
        <f>IFERROR(VLOOKUP(C589,PRESTAMOS!$BM$1:$BS$10000,4,0),0)</f>
        <v>0</v>
      </c>
      <c r="AA589" s="189">
        <f>IFERROR(VLOOKUP(C589,AHORRO!$P$1:$S$10000,3,0),0)</f>
        <v>0</v>
      </c>
    </row>
    <row r="590" spans="4:27" x14ac:dyDescent="0.2">
      <c r="D590" s="189">
        <f>IFERROR(VLOOKUP(C590,AHORRO!$F$1:$I$10000,3,0),0)</f>
        <v>0</v>
      </c>
      <c r="E590" s="189">
        <f>IFERROR(VLOOKUP(C590,AHORRO!$A$1:$D$10000,3,0),0)</f>
        <v>0</v>
      </c>
      <c r="F590" s="189">
        <f>IFERROR(VLOOKUP(C590,AHORRO!$K$1:$N$10000,3,0),0)</f>
        <v>0</v>
      </c>
      <c r="G590" s="189">
        <f>IFERROR(VLOOKUP($C590,PRESTAMOS!$A$1:$C$10000,3,0),0)</f>
        <v>0</v>
      </c>
      <c r="H590" s="189">
        <f>IFERROR(VLOOKUP(C590,PRESTAMOS!$I$1:$K$10000,3,0),0)</f>
        <v>0</v>
      </c>
      <c r="I590" s="190">
        <f>IFERROR(VLOOKUP(C590,PRESTAMOS!$A$1:$G$10000,7,0),0)</f>
        <v>0</v>
      </c>
      <c r="J590" s="190">
        <f>IFERROR(VLOOKUP(C590,PRESTAMOS!$A$1:$G$10000,4,0),0)</f>
        <v>0</v>
      </c>
      <c r="K590" s="189">
        <f>IFERROR(VLOOKUP(C590,PRESTAMOS!$Q$1:$W$10000,3,0),0)</f>
        <v>0</v>
      </c>
      <c r="L590" s="189">
        <f>IFERROR(VLOOKUP(C590,PRESTAMOS!$Y$1:$AE$10000,3,0),0)</f>
        <v>0</v>
      </c>
      <c r="M590" s="190">
        <f>IFERROR(VLOOKUP(C590,PRESTAMOS!$Y$1:$AE$10000,7,0),0)</f>
        <v>0</v>
      </c>
      <c r="N590" s="190">
        <f>IFERROR(VLOOKUP(C590,PRESTAMOS!$Q$1:$T$10000,4,0),0)</f>
        <v>0</v>
      </c>
      <c r="O590" s="189">
        <f>IFERROR(VLOOKUP(C590,PRESTAMOS!$AG$1:$AM$10000,3,0),0)</f>
        <v>0</v>
      </c>
      <c r="P590" s="189">
        <f>IFERROR(VLOOKUP(C590,PRESTAMOS!$AO$1:$AU$10000,3,0),0)</f>
        <v>0</v>
      </c>
      <c r="Q590" s="190">
        <f>IFERROR(VLOOKUP(C590,PRESTAMOS!$AO$1:$AU$10000,7,0),0)</f>
        <v>0</v>
      </c>
      <c r="R590" s="190">
        <f>IFERROR(VLOOKUP(C590,PRESTAMOS!$AG$1:$AM$10000,4,0),0)</f>
        <v>0</v>
      </c>
      <c r="S590" s="189">
        <f>IFERROR(VLOOKUP(C590,PRESTAMOS!$AW$1:$BC$10000,3,0),0)</f>
        <v>0</v>
      </c>
      <c r="T590" s="189">
        <f>IFERROR(VLOOKUP(C590,PRESTAMOS!$BE$1:$BK$10000,3,0),0)</f>
        <v>0</v>
      </c>
      <c r="U590" s="188">
        <f>IFERROR(VLOOKUP(C590,PRESTAMOS!$BE$1:$BK$10000,7,0),0)</f>
        <v>0</v>
      </c>
      <c r="V590" s="190">
        <f>IFERROR(VLOOKUP(C590,PRESTAMOS!$AW$1:$BC$10000,4,0),0)</f>
        <v>0</v>
      </c>
      <c r="W590" s="189">
        <f>IFERROR(VLOOKUP(C590,PRESTAMOS!$BM$1:$BS$10000,3,0),0)</f>
        <v>0</v>
      </c>
      <c r="X590" s="189">
        <f>IFERROR(VLOOKUP(C590,PRESTAMOS!$BU$1:$CA$10000,3,0),0)</f>
        <v>0</v>
      </c>
      <c r="Y590" s="190">
        <f>IFERROR(VLOOKUP(C590,PRESTAMOS!$BU$1:$CA$10000,7,0),0)</f>
        <v>0</v>
      </c>
      <c r="Z590" s="190">
        <f>IFERROR(VLOOKUP(C590,PRESTAMOS!$BM$1:$BS$10000,4,0),0)</f>
        <v>0</v>
      </c>
      <c r="AA590" s="189">
        <f>IFERROR(VLOOKUP(C590,AHORRO!$P$1:$S$10000,3,0),0)</f>
        <v>0</v>
      </c>
    </row>
    <row r="591" spans="4:27" x14ac:dyDescent="0.2">
      <c r="D591" s="189">
        <f>IFERROR(VLOOKUP(C591,AHORRO!$F$1:$I$10000,3,0),0)</f>
        <v>0</v>
      </c>
      <c r="E591" s="189">
        <f>IFERROR(VLOOKUP(C591,AHORRO!$A$1:$D$10000,3,0),0)</f>
        <v>0</v>
      </c>
      <c r="F591" s="189">
        <f>IFERROR(VLOOKUP(C591,AHORRO!$K$1:$N$10000,3,0),0)</f>
        <v>0</v>
      </c>
      <c r="G591" s="189">
        <f>IFERROR(VLOOKUP($C591,PRESTAMOS!$A$1:$C$10000,3,0),0)</f>
        <v>0</v>
      </c>
      <c r="H591" s="189">
        <f>IFERROR(VLOOKUP(C591,PRESTAMOS!$I$1:$K$10000,3,0),0)</f>
        <v>0</v>
      </c>
      <c r="I591" s="190">
        <f>IFERROR(VLOOKUP(C591,PRESTAMOS!$A$1:$G$10000,7,0),0)</f>
        <v>0</v>
      </c>
      <c r="J591" s="190">
        <f>IFERROR(VLOOKUP(C591,PRESTAMOS!$A$1:$G$10000,4,0),0)</f>
        <v>0</v>
      </c>
      <c r="K591" s="189">
        <f>IFERROR(VLOOKUP(C591,PRESTAMOS!$Q$1:$W$10000,3,0),0)</f>
        <v>0</v>
      </c>
      <c r="L591" s="189">
        <f>IFERROR(VLOOKUP(C591,PRESTAMOS!$Y$1:$AE$10000,3,0),0)</f>
        <v>0</v>
      </c>
      <c r="M591" s="190">
        <f>IFERROR(VLOOKUP(C591,PRESTAMOS!$Y$1:$AE$10000,7,0),0)</f>
        <v>0</v>
      </c>
      <c r="N591" s="190">
        <f>IFERROR(VLOOKUP(C591,PRESTAMOS!$Q$1:$T$10000,4,0),0)</f>
        <v>0</v>
      </c>
      <c r="O591" s="189">
        <f>IFERROR(VLOOKUP(C591,PRESTAMOS!$AG$1:$AM$10000,3,0),0)</f>
        <v>0</v>
      </c>
      <c r="P591" s="189">
        <f>IFERROR(VLOOKUP(C591,PRESTAMOS!$AO$1:$AU$10000,3,0),0)</f>
        <v>0</v>
      </c>
      <c r="Q591" s="190">
        <f>IFERROR(VLOOKUP(C591,PRESTAMOS!$AO$1:$AU$10000,7,0),0)</f>
        <v>0</v>
      </c>
      <c r="R591" s="190">
        <f>IFERROR(VLOOKUP(C591,PRESTAMOS!$AG$1:$AM$10000,4,0),0)</f>
        <v>0</v>
      </c>
      <c r="S591" s="189">
        <f>IFERROR(VLOOKUP(C591,PRESTAMOS!$AW$1:$BC$10000,3,0),0)</f>
        <v>0</v>
      </c>
      <c r="T591" s="189">
        <f>IFERROR(VLOOKUP(C591,PRESTAMOS!$BE$1:$BK$10000,3,0),0)</f>
        <v>0</v>
      </c>
      <c r="U591" s="188">
        <f>IFERROR(VLOOKUP(C591,PRESTAMOS!$BE$1:$BK$10000,7,0),0)</f>
        <v>0</v>
      </c>
      <c r="V591" s="190">
        <f>IFERROR(VLOOKUP(C591,PRESTAMOS!$AW$1:$BC$10000,4,0),0)</f>
        <v>0</v>
      </c>
      <c r="W591" s="189">
        <f>IFERROR(VLOOKUP(C591,PRESTAMOS!$BM$1:$BS$10000,3,0),0)</f>
        <v>0</v>
      </c>
      <c r="X591" s="189">
        <f>IFERROR(VLOOKUP(C591,PRESTAMOS!$BU$1:$CA$10000,3,0),0)</f>
        <v>0</v>
      </c>
      <c r="Y591" s="190">
        <f>IFERROR(VLOOKUP(C591,PRESTAMOS!$BU$1:$CA$10000,7,0),0)</f>
        <v>0</v>
      </c>
      <c r="Z591" s="190">
        <f>IFERROR(VLOOKUP(C591,PRESTAMOS!$BM$1:$BS$10000,4,0),0)</f>
        <v>0</v>
      </c>
      <c r="AA591" s="189">
        <f>IFERROR(VLOOKUP(C591,AHORRO!$P$1:$S$10000,3,0),0)</f>
        <v>0</v>
      </c>
    </row>
    <row r="592" spans="4:27" x14ac:dyDescent="0.2">
      <c r="D592" s="189">
        <f>IFERROR(VLOOKUP(C592,AHORRO!$F$1:$I$10000,3,0),0)</f>
        <v>0</v>
      </c>
      <c r="E592" s="189">
        <f>IFERROR(VLOOKUP(C592,AHORRO!$A$1:$D$10000,3,0),0)</f>
        <v>0</v>
      </c>
      <c r="F592" s="189">
        <f>IFERROR(VLOOKUP(C592,AHORRO!$K$1:$N$10000,3,0),0)</f>
        <v>0</v>
      </c>
      <c r="G592" s="189">
        <f>IFERROR(VLOOKUP($C592,PRESTAMOS!$A$1:$C$10000,3,0),0)</f>
        <v>0</v>
      </c>
      <c r="H592" s="189">
        <f>IFERROR(VLOOKUP(C592,PRESTAMOS!$I$1:$K$10000,3,0),0)</f>
        <v>0</v>
      </c>
      <c r="I592" s="190">
        <f>IFERROR(VLOOKUP(C592,PRESTAMOS!$A$1:$G$10000,7,0),0)</f>
        <v>0</v>
      </c>
      <c r="J592" s="190">
        <f>IFERROR(VLOOKUP(C592,PRESTAMOS!$A$1:$G$10000,4,0),0)</f>
        <v>0</v>
      </c>
      <c r="K592" s="189">
        <f>IFERROR(VLOOKUP(C592,PRESTAMOS!$Q$1:$W$10000,3,0),0)</f>
        <v>0</v>
      </c>
      <c r="L592" s="189">
        <f>IFERROR(VLOOKUP(C592,PRESTAMOS!$Y$1:$AE$10000,3,0),0)</f>
        <v>0</v>
      </c>
      <c r="M592" s="190">
        <f>IFERROR(VLOOKUP(C592,PRESTAMOS!$Y$1:$AE$10000,7,0),0)</f>
        <v>0</v>
      </c>
      <c r="N592" s="190">
        <f>IFERROR(VLOOKUP(C592,PRESTAMOS!$Q$1:$T$10000,4,0),0)</f>
        <v>0</v>
      </c>
      <c r="O592" s="189">
        <f>IFERROR(VLOOKUP(C592,PRESTAMOS!$AG$1:$AM$10000,3,0),0)</f>
        <v>0</v>
      </c>
      <c r="P592" s="189">
        <f>IFERROR(VLOOKUP(C592,PRESTAMOS!$AO$1:$AU$10000,3,0),0)</f>
        <v>0</v>
      </c>
      <c r="Q592" s="190">
        <f>IFERROR(VLOOKUP(C592,PRESTAMOS!$AO$1:$AU$10000,7,0),0)</f>
        <v>0</v>
      </c>
      <c r="R592" s="190">
        <f>IFERROR(VLOOKUP(C592,PRESTAMOS!$AG$1:$AM$10000,4,0),0)</f>
        <v>0</v>
      </c>
      <c r="S592" s="189">
        <f>IFERROR(VLOOKUP(C592,PRESTAMOS!$AW$1:$BC$10000,3,0),0)</f>
        <v>0</v>
      </c>
      <c r="T592" s="189">
        <f>IFERROR(VLOOKUP(C592,PRESTAMOS!$BE$1:$BK$10000,3,0),0)</f>
        <v>0</v>
      </c>
      <c r="U592" s="188">
        <f>IFERROR(VLOOKUP(C592,PRESTAMOS!$BE$1:$BK$10000,7,0),0)</f>
        <v>0</v>
      </c>
      <c r="V592" s="190">
        <f>IFERROR(VLOOKUP(C592,PRESTAMOS!$AW$1:$BC$10000,4,0),0)</f>
        <v>0</v>
      </c>
      <c r="W592" s="189">
        <f>IFERROR(VLOOKUP(C592,PRESTAMOS!$BM$1:$BS$10000,3,0),0)</f>
        <v>0</v>
      </c>
      <c r="X592" s="189">
        <f>IFERROR(VLOOKUP(C592,PRESTAMOS!$BU$1:$CA$10000,3,0),0)</f>
        <v>0</v>
      </c>
      <c r="Y592" s="190">
        <f>IFERROR(VLOOKUP(C592,PRESTAMOS!$BU$1:$CA$10000,7,0),0)</f>
        <v>0</v>
      </c>
      <c r="Z592" s="190">
        <f>IFERROR(VLOOKUP(C592,PRESTAMOS!$BM$1:$BS$10000,4,0),0)</f>
        <v>0</v>
      </c>
      <c r="AA592" s="189">
        <f>IFERROR(VLOOKUP(C592,AHORRO!$P$1:$S$10000,3,0),0)</f>
        <v>0</v>
      </c>
    </row>
    <row r="593" spans="4:27" x14ac:dyDescent="0.2">
      <c r="D593" s="189">
        <f>IFERROR(VLOOKUP(C593,AHORRO!$F$1:$I$10000,3,0),0)</f>
        <v>0</v>
      </c>
      <c r="E593" s="189">
        <f>IFERROR(VLOOKUP(C593,AHORRO!$A$1:$D$10000,3,0),0)</f>
        <v>0</v>
      </c>
      <c r="F593" s="189">
        <f>IFERROR(VLOOKUP(C593,AHORRO!$K$1:$N$10000,3,0),0)</f>
        <v>0</v>
      </c>
      <c r="G593" s="189">
        <f>IFERROR(VLOOKUP($C593,PRESTAMOS!$A$1:$C$10000,3,0),0)</f>
        <v>0</v>
      </c>
      <c r="H593" s="189">
        <f>IFERROR(VLOOKUP(C593,PRESTAMOS!$I$1:$K$10000,3,0),0)</f>
        <v>0</v>
      </c>
      <c r="I593" s="190">
        <f>IFERROR(VLOOKUP(C593,PRESTAMOS!$A$1:$G$10000,7,0),0)</f>
        <v>0</v>
      </c>
      <c r="J593" s="190">
        <f>IFERROR(VLOOKUP(C593,PRESTAMOS!$A$1:$G$10000,4,0),0)</f>
        <v>0</v>
      </c>
      <c r="K593" s="189">
        <f>IFERROR(VLOOKUP(C593,PRESTAMOS!$Q$1:$W$10000,3,0),0)</f>
        <v>0</v>
      </c>
      <c r="L593" s="189">
        <f>IFERROR(VLOOKUP(C593,PRESTAMOS!$Y$1:$AE$10000,3,0),0)</f>
        <v>0</v>
      </c>
      <c r="M593" s="190">
        <f>IFERROR(VLOOKUP(C593,PRESTAMOS!$Y$1:$AE$10000,7,0),0)</f>
        <v>0</v>
      </c>
      <c r="N593" s="190">
        <f>IFERROR(VLOOKUP(C593,PRESTAMOS!$Q$1:$T$10000,4,0),0)</f>
        <v>0</v>
      </c>
      <c r="O593" s="189">
        <f>IFERROR(VLOOKUP(C593,PRESTAMOS!$AG$1:$AM$10000,3,0),0)</f>
        <v>0</v>
      </c>
      <c r="P593" s="189">
        <f>IFERROR(VLOOKUP(C593,PRESTAMOS!$AO$1:$AU$10000,3,0),0)</f>
        <v>0</v>
      </c>
      <c r="Q593" s="190">
        <f>IFERROR(VLOOKUP(C593,PRESTAMOS!$AO$1:$AU$10000,7,0),0)</f>
        <v>0</v>
      </c>
      <c r="R593" s="190">
        <f>IFERROR(VLOOKUP(C593,PRESTAMOS!$AG$1:$AM$10000,4,0),0)</f>
        <v>0</v>
      </c>
      <c r="S593" s="189">
        <f>IFERROR(VLOOKUP(C593,PRESTAMOS!$AW$1:$BC$10000,3,0),0)</f>
        <v>0</v>
      </c>
      <c r="T593" s="189">
        <f>IFERROR(VLOOKUP(C593,PRESTAMOS!$BE$1:$BK$10000,3,0),0)</f>
        <v>0</v>
      </c>
      <c r="U593" s="188">
        <f>IFERROR(VLOOKUP(C593,PRESTAMOS!$BE$1:$BK$10000,7,0),0)</f>
        <v>0</v>
      </c>
      <c r="V593" s="190">
        <f>IFERROR(VLOOKUP(C593,PRESTAMOS!$AW$1:$BC$10000,4,0),0)</f>
        <v>0</v>
      </c>
      <c r="W593" s="189">
        <f>IFERROR(VLOOKUP(C593,PRESTAMOS!$BM$1:$BS$10000,3,0),0)</f>
        <v>0</v>
      </c>
      <c r="X593" s="189">
        <f>IFERROR(VLOOKUP(C593,PRESTAMOS!$BU$1:$CA$10000,3,0),0)</f>
        <v>0</v>
      </c>
      <c r="Y593" s="190">
        <f>IFERROR(VLOOKUP(C593,PRESTAMOS!$BU$1:$CA$10000,7,0),0)</f>
        <v>0</v>
      </c>
      <c r="Z593" s="190">
        <f>IFERROR(VLOOKUP(C593,PRESTAMOS!$BM$1:$BS$10000,4,0),0)</f>
        <v>0</v>
      </c>
      <c r="AA593" s="189">
        <f>IFERROR(VLOOKUP(C593,AHORRO!$P$1:$S$10000,3,0),0)</f>
        <v>0</v>
      </c>
    </row>
    <row r="594" spans="4:27" x14ac:dyDescent="0.2">
      <c r="D594" s="189">
        <f>IFERROR(VLOOKUP(C594,AHORRO!$F$1:$I$10000,3,0),0)</f>
        <v>0</v>
      </c>
      <c r="E594" s="189">
        <f>IFERROR(VLOOKUP(C594,AHORRO!$A$1:$D$10000,3,0),0)</f>
        <v>0</v>
      </c>
      <c r="F594" s="189">
        <f>IFERROR(VLOOKUP(C594,AHORRO!$K$1:$N$10000,3,0),0)</f>
        <v>0</v>
      </c>
      <c r="G594" s="189">
        <f>IFERROR(VLOOKUP($C594,PRESTAMOS!$A$1:$C$10000,3,0),0)</f>
        <v>0</v>
      </c>
      <c r="H594" s="189">
        <f>IFERROR(VLOOKUP(C594,PRESTAMOS!$I$1:$K$10000,3,0),0)</f>
        <v>0</v>
      </c>
      <c r="I594" s="190">
        <f>IFERROR(VLOOKUP(C594,PRESTAMOS!$A$1:$G$10000,7,0),0)</f>
        <v>0</v>
      </c>
      <c r="J594" s="190">
        <f>IFERROR(VLOOKUP(C594,PRESTAMOS!$A$1:$G$10000,4,0),0)</f>
        <v>0</v>
      </c>
      <c r="K594" s="189">
        <f>IFERROR(VLOOKUP(C594,PRESTAMOS!$Q$1:$W$10000,3,0),0)</f>
        <v>0</v>
      </c>
      <c r="L594" s="189">
        <f>IFERROR(VLOOKUP(C594,PRESTAMOS!$Y$1:$AE$10000,3,0),0)</f>
        <v>0</v>
      </c>
      <c r="M594" s="190">
        <f>IFERROR(VLOOKUP(C594,PRESTAMOS!$Y$1:$AE$10000,7,0),0)</f>
        <v>0</v>
      </c>
      <c r="N594" s="190">
        <f>IFERROR(VLOOKUP(C594,PRESTAMOS!$Q$1:$T$10000,4,0),0)</f>
        <v>0</v>
      </c>
      <c r="O594" s="189">
        <f>IFERROR(VLOOKUP(C594,PRESTAMOS!$AG$1:$AM$10000,3,0),0)</f>
        <v>0</v>
      </c>
      <c r="P594" s="189">
        <f>IFERROR(VLOOKUP(C594,PRESTAMOS!$AO$1:$AU$10000,3,0),0)</f>
        <v>0</v>
      </c>
      <c r="Q594" s="190">
        <f>IFERROR(VLOOKUP(C594,PRESTAMOS!$AO$1:$AU$10000,7,0),0)</f>
        <v>0</v>
      </c>
      <c r="R594" s="190">
        <f>IFERROR(VLOOKUP(C594,PRESTAMOS!$AG$1:$AM$10000,4,0),0)</f>
        <v>0</v>
      </c>
      <c r="S594" s="189">
        <f>IFERROR(VLOOKUP(C594,PRESTAMOS!$AW$1:$BC$10000,3,0),0)</f>
        <v>0</v>
      </c>
      <c r="T594" s="189">
        <f>IFERROR(VLOOKUP(C594,PRESTAMOS!$BE$1:$BK$10000,3,0),0)</f>
        <v>0</v>
      </c>
      <c r="U594" s="188">
        <f>IFERROR(VLOOKUP(C594,PRESTAMOS!$BE$1:$BK$10000,7,0),0)</f>
        <v>0</v>
      </c>
      <c r="V594" s="190">
        <f>IFERROR(VLOOKUP(C594,PRESTAMOS!$AW$1:$BC$10000,4,0),0)</f>
        <v>0</v>
      </c>
      <c r="W594" s="189">
        <f>IFERROR(VLOOKUP(C594,PRESTAMOS!$BM$1:$BS$10000,3,0),0)</f>
        <v>0</v>
      </c>
      <c r="X594" s="189">
        <f>IFERROR(VLOOKUP(C594,PRESTAMOS!$BU$1:$CA$10000,3,0),0)</f>
        <v>0</v>
      </c>
      <c r="Y594" s="190">
        <f>IFERROR(VLOOKUP(C594,PRESTAMOS!$BU$1:$CA$10000,7,0),0)</f>
        <v>0</v>
      </c>
      <c r="Z594" s="190">
        <f>IFERROR(VLOOKUP(C594,PRESTAMOS!$BM$1:$BS$10000,4,0),0)</f>
        <v>0</v>
      </c>
      <c r="AA594" s="189">
        <f>IFERROR(VLOOKUP(C594,AHORRO!$P$1:$S$10000,3,0),0)</f>
        <v>0</v>
      </c>
    </row>
    <row r="595" spans="4:27" x14ac:dyDescent="0.2">
      <c r="D595" s="189">
        <f>IFERROR(VLOOKUP(C595,AHORRO!$F$1:$I$10000,3,0),0)</f>
        <v>0</v>
      </c>
      <c r="E595" s="189">
        <f>IFERROR(VLOOKUP(C595,AHORRO!$A$1:$D$10000,3,0),0)</f>
        <v>0</v>
      </c>
      <c r="F595" s="189">
        <f>IFERROR(VLOOKUP(C595,AHORRO!$K$1:$N$10000,3,0),0)</f>
        <v>0</v>
      </c>
      <c r="G595" s="189">
        <f>IFERROR(VLOOKUP($C595,PRESTAMOS!$A$1:$C$10000,3,0),0)</f>
        <v>0</v>
      </c>
      <c r="H595" s="189">
        <f>IFERROR(VLOOKUP(C595,PRESTAMOS!$I$1:$K$10000,3,0),0)</f>
        <v>0</v>
      </c>
      <c r="I595" s="190">
        <f>IFERROR(VLOOKUP(C595,PRESTAMOS!$A$1:$G$10000,7,0),0)</f>
        <v>0</v>
      </c>
      <c r="J595" s="190">
        <f>IFERROR(VLOOKUP(C595,PRESTAMOS!$A$1:$G$10000,4,0),0)</f>
        <v>0</v>
      </c>
      <c r="K595" s="189">
        <f>IFERROR(VLOOKUP(C595,PRESTAMOS!$Q$1:$W$10000,3,0),0)</f>
        <v>0</v>
      </c>
      <c r="L595" s="189">
        <f>IFERROR(VLOOKUP(C595,PRESTAMOS!$Y$1:$AE$10000,3,0),0)</f>
        <v>0</v>
      </c>
      <c r="M595" s="190">
        <f>IFERROR(VLOOKUP(C595,PRESTAMOS!$Y$1:$AE$10000,7,0),0)</f>
        <v>0</v>
      </c>
      <c r="N595" s="190">
        <f>IFERROR(VLOOKUP(C595,PRESTAMOS!$Q$1:$T$10000,4,0),0)</f>
        <v>0</v>
      </c>
      <c r="O595" s="189">
        <f>IFERROR(VLOOKUP(C595,PRESTAMOS!$AG$1:$AM$10000,3,0),0)</f>
        <v>0</v>
      </c>
      <c r="P595" s="189">
        <f>IFERROR(VLOOKUP(C595,PRESTAMOS!$AO$1:$AU$10000,3,0),0)</f>
        <v>0</v>
      </c>
      <c r="Q595" s="190">
        <f>IFERROR(VLOOKUP(C595,PRESTAMOS!$AO$1:$AU$10000,7,0),0)</f>
        <v>0</v>
      </c>
      <c r="R595" s="190">
        <f>IFERROR(VLOOKUP(C595,PRESTAMOS!$AG$1:$AM$10000,4,0),0)</f>
        <v>0</v>
      </c>
      <c r="S595" s="189">
        <f>IFERROR(VLOOKUP(C595,PRESTAMOS!$AW$1:$BC$10000,3,0),0)</f>
        <v>0</v>
      </c>
      <c r="T595" s="189">
        <f>IFERROR(VLOOKUP(C595,PRESTAMOS!$BE$1:$BK$10000,3,0),0)</f>
        <v>0</v>
      </c>
      <c r="U595" s="188">
        <f>IFERROR(VLOOKUP(C595,PRESTAMOS!$BE$1:$BK$10000,7,0),0)</f>
        <v>0</v>
      </c>
      <c r="V595" s="190">
        <f>IFERROR(VLOOKUP(C595,PRESTAMOS!$AW$1:$BC$10000,4,0),0)</f>
        <v>0</v>
      </c>
      <c r="W595" s="189">
        <f>IFERROR(VLOOKUP(C595,PRESTAMOS!$BM$1:$BS$10000,3,0),0)</f>
        <v>0</v>
      </c>
      <c r="X595" s="189">
        <f>IFERROR(VLOOKUP(C595,PRESTAMOS!$BU$1:$CA$10000,3,0),0)</f>
        <v>0</v>
      </c>
      <c r="Y595" s="190">
        <f>IFERROR(VLOOKUP(C595,PRESTAMOS!$BU$1:$CA$10000,7,0),0)</f>
        <v>0</v>
      </c>
      <c r="Z595" s="190">
        <f>IFERROR(VLOOKUP(C595,PRESTAMOS!$BM$1:$BS$10000,4,0),0)</f>
        <v>0</v>
      </c>
      <c r="AA595" s="189">
        <f>IFERROR(VLOOKUP(C595,AHORRO!$P$1:$S$10000,3,0),0)</f>
        <v>0</v>
      </c>
    </row>
    <row r="596" spans="4:27" x14ac:dyDescent="0.2">
      <c r="D596" s="189">
        <f>IFERROR(VLOOKUP(C596,AHORRO!$F$1:$I$10000,3,0),0)</f>
        <v>0</v>
      </c>
      <c r="E596" s="189">
        <f>IFERROR(VLOOKUP(C596,AHORRO!$A$1:$D$10000,3,0),0)</f>
        <v>0</v>
      </c>
      <c r="F596" s="189">
        <f>IFERROR(VLOOKUP(C596,AHORRO!$K$1:$N$10000,3,0),0)</f>
        <v>0</v>
      </c>
      <c r="G596" s="189">
        <f>IFERROR(VLOOKUP($C596,PRESTAMOS!$A$1:$C$10000,3,0),0)</f>
        <v>0</v>
      </c>
      <c r="H596" s="189">
        <f>IFERROR(VLOOKUP(C596,PRESTAMOS!$I$1:$K$10000,3,0),0)</f>
        <v>0</v>
      </c>
      <c r="I596" s="190">
        <f>IFERROR(VLOOKUP(C596,PRESTAMOS!$A$1:$G$10000,7,0),0)</f>
        <v>0</v>
      </c>
      <c r="J596" s="190">
        <f>IFERROR(VLOOKUP(C596,PRESTAMOS!$A$1:$G$10000,4,0),0)</f>
        <v>0</v>
      </c>
      <c r="K596" s="189">
        <f>IFERROR(VLOOKUP(C596,PRESTAMOS!$Q$1:$W$10000,3,0),0)</f>
        <v>0</v>
      </c>
      <c r="L596" s="189">
        <f>IFERROR(VLOOKUP(C596,PRESTAMOS!$Y$1:$AE$10000,3,0),0)</f>
        <v>0</v>
      </c>
      <c r="M596" s="190">
        <f>IFERROR(VLOOKUP(C596,PRESTAMOS!$Y$1:$AE$10000,7,0),0)</f>
        <v>0</v>
      </c>
      <c r="N596" s="190">
        <f>IFERROR(VLOOKUP(C596,PRESTAMOS!$Q$1:$T$10000,4,0),0)</f>
        <v>0</v>
      </c>
      <c r="O596" s="189">
        <f>IFERROR(VLOOKUP(C596,PRESTAMOS!$AG$1:$AM$10000,3,0),0)</f>
        <v>0</v>
      </c>
      <c r="P596" s="189">
        <f>IFERROR(VLOOKUP(C596,PRESTAMOS!$AO$1:$AU$10000,3,0),0)</f>
        <v>0</v>
      </c>
      <c r="Q596" s="190">
        <f>IFERROR(VLOOKUP(C596,PRESTAMOS!$AO$1:$AU$10000,7,0),0)</f>
        <v>0</v>
      </c>
      <c r="R596" s="190">
        <f>IFERROR(VLOOKUP(C596,PRESTAMOS!$AG$1:$AM$10000,4,0),0)</f>
        <v>0</v>
      </c>
      <c r="S596" s="189">
        <f>IFERROR(VLOOKUP(C596,PRESTAMOS!$AW$1:$BC$10000,3,0),0)</f>
        <v>0</v>
      </c>
      <c r="T596" s="189">
        <f>IFERROR(VLOOKUP(C596,PRESTAMOS!$BE$1:$BK$10000,3,0),0)</f>
        <v>0</v>
      </c>
      <c r="U596" s="188">
        <f>IFERROR(VLOOKUP(C596,PRESTAMOS!$BE$1:$BK$10000,7,0),0)</f>
        <v>0</v>
      </c>
      <c r="V596" s="190">
        <f>IFERROR(VLOOKUP(C596,PRESTAMOS!$AW$1:$BC$10000,4,0),0)</f>
        <v>0</v>
      </c>
      <c r="W596" s="189">
        <f>IFERROR(VLOOKUP(C596,PRESTAMOS!$BM$1:$BS$10000,3,0),0)</f>
        <v>0</v>
      </c>
      <c r="X596" s="189">
        <f>IFERROR(VLOOKUP(C596,PRESTAMOS!$BU$1:$CA$10000,3,0),0)</f>
        <v>0</v>
      </c>
      <c r="Y596" s="190">
        <f>IFERROR(VLOOKUP(C596,PRESTAMOS!$BU$1:$CA$10000,7,0),0)</f>
        <v>0</v>
      </c>
      <c r="Z596" s="190">
        <f>IFERROR(VLOOKUP(C596,PRESTAMOS!$BM$1:$BS$10000,4,0),0)</f>
        <v>0</v>
      </c>
      <c r="AA596" s="189">
        <f>IFERROR(VLOOKUP(C596,AHORRO!$P$1:$S$10000,3,0),0)</f>
        <v>0</v>
      </c>
    </row>
    <row r="597" spans="4:27" x14ac:dyDescent="0.2">
      <c r="D597" s="189">
        <f>IFERROR(VLOOKUP(C597,AHORRO!$F$1:$I$10000,3,0),0)</f>
        <v>0</v>
      </c>
      <c r="E597" s="189">
        <f>IFERROR(VLOOKUP(C597,AHORRO!$A$1:$D$10000,3,0),0)</f>
        <v>0</v>
      </c>
      <c r="F597" s="189">
        <f>IFERROR(VLOOKUP(C597,AHORRO!$K$1:$N$10000,3,0),0)</f>
        <v>0</v>
      </c>
      <c r="G597" s="189">
        <f>IFERROR(VLOOKUP($C597,PRESTAMOS!$A$1:$C$10000,3,0),0)</f>
        <v>0</v>
      </c>
      <c r="H597" s="189">
        <f>IFERROR(VLOOKUP(C597,PRESTAMOS!$I$1:$K$10000,3,0),0)</f>
        <v>0</v>
      </c>
      <c r="I597" s="190">
        <f>IFERROR(VLOOKUP(C597,PRESTAMOS!$A$1:$G$10000,7,0),0)</f>
        <v>0</v>
      </c>
      <c r="J597" s="190">
        <f>IFERROR(VLOOKUP(C597,PRESTAMOS!$A$1:$G$10000,4,0),0)</f>
        <v>0</v>
      </c>
      <c r="K597" s="189">
        <f>IFERROR(VLOOKUP(C597,PRESTAMOS!$Q$1:$W$10000,3,0),0)</f>
        <v>0</v>
      </c>
      <c r="L597" s="189">
        <f>IFERROR(VLOOKUP(C597,PRESTAMOS!$Y$1:$AE$10000,3,0),0)</f>
        <v>0</v>
      </c>
      <c r="M597" s="190">
        <f>IFERROR(VLOOKUP(C597,PRESTAMOS!$Y$1:$AE$10000,7,0),0)</f>
        <v>0</v>
      </c>
      <c r="N597" s="190">
        <f>IFERROR(VLOOKUP(C597,PRESTAMOS!$Q$1:$T$10000,4,0),0)</f>
        <v>0</v>
      </c>
      <c r="O597" s="189">
        <f>IFERROR(VLOOKUP(C597,PRESTAMOS!$AG$1:$AM$10000,3,0),0)</f>
        <v>0</v>
      </c>
      <c r="P597" s="189">
        <f>IFERROR(VLOOKUP(C597,PRESTAMOS!$AO$1:$AU$10000,3,0),0)</f>
        <v>0</v>
      </c>
      <c r="Q597" s="190">
        <f>IFERROR(VLOOKUP(C597,PRESTAMOS!$AO$1:$AU$10000,7,0),0)</f>
        <v>0</v>
      </c>
      <c r="R597" s="190">
        <f>IFERROR(VLOOKUP(C597,PRESTAMOS!$AG$1:$AM$10000,4,0),0)</f>
        <v>0</v>
      </c>
      <c r="S597" s="189">
        <f>IFERROR(VLOOKUP(C597,PRESTAMOS!$AW$1:$BC$10000,3,0),0)</f>
        <v>0</v>
      </c>
      <c r="T597" s="189">
        <f>IFERROR(VLOOKUP(C597,PRESTAMOS!$BE$1:$BK$10000,3,0),0)</f>
        <v>0</v>
      </c>
      <c r="U597" s="188">
        <f>IFERROR(VLOOKUP(C597,PRESTAMOS!$BE$1:$BK$10000,7,0),0)</f>
        <v>0</v>
      </c>
      <c r="V597" s="190">
        <f>IFERROR(VLOOKUP(C597,PRESTAMOS!$AW$1:$BC$10000,4,0),0)</f>
        <v>0</v>
      </c>
      <c r="W597" s="189">
        <f>IFERROR(VLOOKUP(C597,PRESTAMOS!$BM$1:$BS$10000,3,0),0)</f>
        <v>0</v>
      </c>
      <c r="X597" s="189">
        <f>IFERROR(VLOOKUP(C597,PRESTAMOS!$BU$1:$CA$10000,3,0),0)</f>
        <v>0</v>
      </c>
      <c r="Y597" s="190">
        <f>IFERROR(VLOOKUP(C597,PRESTAMOS!$BU$1:$CA$10000,7,0),0)</f>
        <v>0</v>
      </c>
      <c r="Z597" s="190">
        <f>IFERROR(VLOOKUP(C597,PRESTAMOS!$BM$1:$BS$10000,4,0),0)</f>
        <v>0</v>
      </c>
      <c r="AA597" s="189">
        <f>IFERROR(VLOOKUP(C597,AHORRO!$P$1:$S$10000,3,0),0)</f>
        <v>0</v>
      </c>
    </row>
    <row r="598" spans="4:27" x14ac:dyDescent="0.2">
      <c r="D598" s="189">
        <f>IFERROR(VLOOKUP(C598,AHORRO!$F$1:$I$10000,3,0),0)</f>
        <v>0</v>
      </c>
      <c r="E598" s="189">
        <f>IFERROR(VLOOKUP(C598,AHORRO!$A$1:$D$10000,3,0),0)</f>
        <v>0</v>
      </c>
      <c r="F598" s="189">
        <f>IFERROR(VLOOKUP(C598,AHORRO!$K$1:$N$10000,3,0),0)</f>
        <v>0</v>
      </c>
      <c r="G598" s="189">
        <f>IFERROR(VLOOKUP($C598,PRESTAMOS!$A$1:$C$10000,3,0),0)</f>
        <v>0</v>
      </c>
      <c r="H598" s="189">
        <f>IFERROR(VLOOKUP(C598,PRESTAMOS!$I$1:$K$10000,3,0),0)</f>
        <v>0</v>
      </c>
      <c r="I598" s="190">
        <f>IFERROR(VLOOKUP(C598,PRESTAMOS!$A$1:$G$10000,7,0),0)</f>
        <v>0</v>
      </c>
      <c r="J598" s="190">
        <f>IFERROR(VLOOKUP(C598,PRESTAMOS!$A$1:$G$10000,4,0),0)</f>
        <v>0</v>
      </c>
      <c r="K598" s="189">
        <f>IFERROR(VLOOKUP(C598,PRESTAMOS!$Q$1:$W$10000,3,0),0)</f>
        <v>0</v>
      </c>
      <c r="L598" s="189">
        <f>IFERROR(VLOOKUP(C598,PRESTAMOS!$Y$1:$AE$10000,3,0),0)</f>
        <v>0</v>
      </c>
      <c r="M598" s="190">
        <f>IFERROR(VLOOKUP(C598,PRESTAMOS!$Y$1:$AE$10000,7,0),0)</f>
        <v>0</v>
      </c>
      <c r="N598" s="190">
        <f>IFERROR(VLOOKUP(C598,PRESTAMOS!$Q$1:$T$10000,4,0),0)</f>
        <v>0</v>
      </c>
      <c r="O598" s="189">
        <f>IFERROR(VLOOKUP(C598,PRESTAMOS!$AG$1:$AM$10000,3,0),0)</f>
        <v>0</v>
      </c>
      <c r="P598" s="189">
        <f>IFERROR(VLOOKUP(C598,PRESTAMOS!$AO$1:$AU$10000,3,0),0)</f>
        <v>0</v>
      </c>
      <c r="Q598" s="190">
        <f>IFERROR(VLOOKUP(C598,PRESTAMOS!$AO$1:$AU$10000,7,0),0)</f>
        <v>0</v>
      </c>
      <c r="R598" s="190">
        <f>IFERROR(VLOOKUP(C598,PRESTAMOS!$AG$1:$AM$10000,4,0),0)</f>
        <v>0</v>
      </c>
      <c r="S598" s="189">
        <f>IFERROR(VLOOKUP(C598,PRESTAMOS!$AW$1:$BC$10000,3,0),0)</f>
        <v>0</v>
      </c>
      <c r="T598" s="189">
        <f>IFERROR(VLOOKUP(C598,PRESTAMOS!$BE$1:$BK$10000,3,0),0)</f>
        <v>0</v>
      </c>
      <c r="U598" s="188">
        <f>IFERROR(VLOOKUP(C598,PRESTAMOS!$BE$1:$BK$10000,7,0),0)</f>
        <v>0</v>
      </c>
      <c r="V598" s="190">
        <f>IFERROR(VLOOKUP(C598,PRESTAMOS!$AW$1:$BC$10000,4,0),0)</f>
        <v>0</v>
      </c>
      <c r="W598" s="189">
        <f>IFERROR(VLOOKUP(C598,PRESTAMOS!$BM$1:$BS$10000,3,0),0)</f>
        <v>0</v>
      </c>
      <c r="X598" s="189">
        <f>IFERROR(VLOOKUP(C598,PRESTAMOS!$BU$1:$CA$10000,3,0),0)</f>
        <v>0</v>
      </c>
      <c r="Y598" s="190">
        <f>IFERROR(VLOOKUP(C598,PRESTAMOS!$BU$1:$CA$10000,7,0),0)</f>
        <v>0</v>
      </c>
      <c r="Z598" s="190">
        <f>IFERROR(VLOOKUP(C598,PRESTAMOS!$BM$1:$BS$10000,4,0),0)</f>
        <v>0</v>
      </c>
      <c r="AA598" s="189">
        <f>IFERROR(VLOOKUP(C598,AHORRO!$P$1:$S$10000,3,0),0)</f>
        <v>0</v>
      </c>
    </row>
    <row r="599" spans="4:27" x14ac:dyDescent="0.2">
      <c r="D599" s="189">
        <f>IFERROR(VLOOKUP(C599,AHORRO!$F$1:$I$10000,3,0),0)</f>
        <v>0</v>
      </c>
      <c r="E599" s="189">
        <f>IFERROR(VLOOKUP(C599,AHORRO!$A$1:$D$10000,3,0),0)</f>
        <v>0</v>
      </c>
      <c r="F599" s="189">
        <f>IFERROR(VLOOKUP(C599,AHORRO!$K$1:$N$10000,3,0),0)</f>
        <v>0</v>
      </c>
      <c r="G599" s="189">
        <f>IFERROR(VLOOKUP($C599,PRESTAMOS!$A$1:$C$10000,3,0),0)</f>
        <v>0</v>
      </c>
      <c r="H599" s="189">
        <f>IFERROR(VLOOKUP(C599,PRESTAMOS!$I$1:$K$10000,3,0),0)</f>
        <v>0</v>
      </c>
      <c r="I599" s="190">
        <f>IFERROR(VLOOKUP(C599,PRESTAMOS!$A$1:$G$10000,7,0),0)</f>
        <v>0</v>
      </c>
      <c r="J599" s="190">
        <f>IFERROR(VLOOKUP(C599,PRESTAMOS!$A$1:$G$10000,4,0),0)</f>
        <v>0</v>
      </c>
      <c r="K599" s="189">
        <f>IFERROR(VLOOKUP(C599,PRESTAMOS!$Q$1:$W$10000,3,0),0)</f>
        <v>0</v>
      </c>
      <c r="L599" s="189">
        <f>IFERROR(VLOOKUP(C599,PRESTAMOS!$Y$1:$AE$10000,3,0),0)</f>
        <v>0</v>
      </c>
      <c r="M599" s="190">
        <f>IFERROR(VLOOKUP(C599,PRESTAMOS!$Y$1:$AE$10000,7,0),0)</f>
        <v>0</v>
      </c>
      <c r="N599" s="190">
        <f>IFERROR(VLOOKUP(C599,PRESTAMOS!$Q$1:$T$10000,4,0),0)</f>
        <v>0</v>
      </c>
      <c r="O599" s="189">
        <f>IFERROR(VLOOKUP(C599,PRESTAMOS!$AG$1:$AM$10000,3,0),0)</f>
        <v>0</v>
      </c>
      <c r="P599" s="189">
        <f>IFERROR(VLOOKUP(C599,PRESTAMOS!$AO$1:$AU$10000,3,0),0)</f>
        <v>0</v>
      </c>
      <c r="Q599" s="190">
        <f>IFERROR(VLOOKUP(C599,PRESTAMOS!$AO$1:$AU$10000,7,0),0)</f>
        <v>0</v>
      </c>
      <c r="R599" s="190">
        <f>IFERROR(VLOOKUP(C599,PRESTAMOS!$AG$1:$AM$10000,4,0),0)</f>
        <v>0</v>
      </c>
      <c r="S599" s="189">
        <f>IFERROR(VLOOKUP(C599,PRESTAMOS!$AW$1:$BC$10000,3,0),0)</f>
        <v>0</v>
      </c>
      <c r="T599" s="189">
        <f>IFERROR(VLOOKUP(C599,PRESTAMOS!$BE$1:$BK$10000,3,0),0)</f>
        <v>0</v>
      </c>
      <c r="U599" s="188">
        <f>IFERROR(VLOOKUP(C599,PRESTAMOS!$BE$1:$BK$10000,7,0),0)</f>
        <v>0</v>
      </c>
      <c r="V599" s="190">
        <f>IFERROR(VLOOKUP(C599,PRESTAMOS!$AW$1:$BC$10000,4,0),0)</f>
        <v>0</v>
      </c>
      <c r="W599" s="189">
        <f>IFERROR(VLOOKUP(C599,PRESTAMOS!$BM$1:$BS$10000,3,0),0)</f>
        <v>0</v>
      </c>
      <c r="X599" s="189">
        <f>IFERROR(VLOOKUP(C599,PRESTAMOS!$BU$1:$CA$10000,3,0),0)</f>
        <v>0</v>
      </c>
      <c r="Y599" s="190">
        <f>IFERROR(VLOOKUP(C599,PRESTAMOS!$BU$1:$CA$10000,7,0),0)</f>
        <v>0</v>
      </c>
      <c r="Z599" s="190">
        <f>IFERROR(VLOOKUP(C599,PRESTAMOS!$BM$1:$BS$10000,4,0),0)</f>
        <v>0</v>
      </c>
      <c r="AA599" s="189">
        <f>IFERROR(VLOOKUP(C599,AHORRO!$P$1:$S$10000,3,0),0)</f>
        <v>0</v>
      </c>
    </row>
    <row r="600" spans="4:27" x14ac:dyDescent="0.2">
      <c r="D600" s="189">
        <f>IFERROR(VLOOKUP(C600,AHORRO!$F$1:$I$10000,3,0),0)</f>
        <v>0</v>
      </c>
      <c r="E600" s="189">
        <f>IFERROR(VLOOKUP(C600,AHORRO!$A$1:$D$10000,3,0),0)</f>
        <v>0</v>
      </c>
      <c r="F600" s="189">
        <f>IFERROR(VLOOKUP(C600,AHORRO!$K$1:$N$10000,3,0),0)</f>
        <v>0</v>
      </c>
      <c r="G600" s="189">
        <f>IFERROR(VLOOKUP($C600,PRESTAMOS!$A$1:$C$10000,3,0),0)</f>
        <v>0</v>
      </c>
      <c r="H600" s="189">
        <f>IFERROR(VLOOKUP(C600,PRESTAMOS!$I$1:$K$10000,3,0),0)</f>
        <v>0</v>
      </c>
      <c r="I600" s="190">
        <f>IFERROR(VLOOKUP(C600,PRESTAMOS!$A$1:$G$10000,7,0),0)</f>
        <v>0</v>
      </c>
      <c r="J600" s="190">
        <f>IFERROR(VLOOKUP(C600,PRESTAMOS!$A$1:$G$10000,4,0),0)</f>
        <v>0</v>
      </c>
      <c r="K600" s="189">
        <f>IFERROR(VLOOKUP(C600,PRESTAMOS!$Q$1:$W$10000,3,0),0)</f>
        <v>0</v>
      </c>
      <c r="L600" s="189">
        <f>IFERROR(VLOOKUP(C600,PRESTAMOS!$Y$1:$AE$10000,3,0),0)</f>
        <v>0</v>
      </c>
      <c r="M600" s="190">
        <f>IFERROR(VLOOKUP(C600,PRESTAMOS!$Y$1:$AE$10000,7,0),0)</f>
        <v>0</v>
      </c>
      <c r="N600" s="190">
        <f>IFERROR(VLOOKUP(C600,PRESTAMOS!$Q$1:$T$10000,4,0),0)</f>
        <v>0</v>
      </c>
      <c r="O600" s="189">
        <f>IFERROR(VLOOKUP(C600,PRESTAMOS!$AG$1:$AM$10000,3,0),0)</f>
        <v>0</v>
      </c>
      <c r="P600" s="189">
        <f>IFERROR(VLOOKUP(C600,PRESTAMOS!$AO$1:$AU$10000,3,0),0)</f>
        <v>0</v>
      </c>
      <c r="Q600" s="190">
        <f>IFERROR(VLOOKUP(C600,PRESTAMOS!$AO$1:$AU$10000,7,0),0)</f>
        <v>0</v>
      </c>
      <c r="R600" s="190">
        <f>IFERROR(VLOOKUP(C600,PRESTAMOS!$AG$1:$AM$10000,4,0),0)</f>
        <v>0</v>
      </c>
      <c r="S600" s="189">
        <f>IFERROR(VLOOKUP(C600,PRESTAMOS!$AW$1:$BC$10000,3,0),0)</f>
        <v>0</v>
      </c>
      <c r="T600" s="189">
        <f>IFERROR(VLOOKUP(C600,PRESTAMOS!$BE$1:$BK$10000,3,0),0)</f>
        <v>0</v>
      </c>
      <c r="U600" s="188">
        <f>IFERROR(VLOOKUP(C600,PRESTAMOS!$BE$1:$BK$10000,7,0),0)</f>
        <v>0</v>
      </c>
      <c r="V600" s="190">
        <f>IFERROR(VLOOKUP(C600,PRESTAMOS!$AW$1:$BC$10000,4,0),0)</f>
        <v>0</v>
      </c>
      <c r="W600" s="189">
        <f>IFERROR(VLOOKUP(C600,PRESTAMOS!$BM$1:$BS$10000,3,0),0)</f>
        <v>0</v>
      </c>
      <c r="X600" s="189">
        <f>IFERROR(VLOOKUP(C600,PRESTAMOS!$BU$1:$CA$10000,3,0),0)</f>
        <v>0</v>
      </c>
      <c r="Y600" s="190">
        <f>IFERROR(VLOOKUP(C600,PRESTAMOS!$BU$1:$CA$10000,7,0),0)</f>
        <v>0</v>
      </c>
      <c r="Z600" s="190">
        <f>IFERROR(VLOOKUP(C600,PRESTAMOS!$BM$1:$BS$10000,4,0),0)</f>
        <v>0</v>
      </c>
      <c r="AA600" s="189">
        <f>IFERROR(VLOOKUP(C600,AHORRO!$P$1:$S$10000,3,0),0)</f>
        <v>0</v>
      </c>
    </row>
    <row r="601" spans="4:27" x14ac:dyDescent="0.2">
      <c r="D601" s="189">
        <f>IFERROR(VLOOKUP(C601,AHORRO!$F$1:$I$10000,3,0),0)</f>
        <v>0</v>
      </c>
      <c r="E601" s="189">
        <f>IFERROR(VLOOKUP(C601,AHORRO!$A$1:$D$10000,3,0),0)</f>
        <v>0</v>
      </c>
      <c r="F601" s="189">
        <f>IFERROR(VLOOKUP(C601,AHORRO!$K$1:$N$10000,3,0),0)</f>
        <v>0</v>
      </c>
      <c r="G601" s="189">
        <f>IFERROR(VLOOKUP($C601,PRESTAMOS!$A$1:$C$10000,3,0),0)</f>
        <v>0</v>
      </c>
      <c r="H601" s="189">
        <f>IFERROR(VLOOKUP(C601,PRESTAMOS!$I$1:$K$10000,3,0),0)</f>
        <v>0</v>
      </c>
      <c r="I601" s="190">
        <f>IFERROR(VLOOKUP(C601,PRESTAMOS!$A$1:$G$10000,7,0),0)</f>
        <v>0</v>
      </c>
      <c r="J601" s="190">
        <f>IFERROR(VLOOKUP(C601,PRESTAMOS!$A$1:$G$10000,4,0),0)</f>
        <v>0</v>
      </c>
      <c r="K601" s="189">
        <f>IFERROR(VLOOKUP(C601,PRESTAMOS!$Q$1:$W$10000,3,0),0)</f>
        <v>0</v>
      </c>
      <c r="L601" s="189">
        <f>IFERROR(VLOOKUP(C601,PRESTAMOS!$Y$1:$AE$10000,3,0),0)</f>
        <v>0</v>
      </c>
      <c r="M601" s="190">
        <f>IFERROR(VLOOKUP(C601,PRESTAMOS!$Y$1:$AE$10000,7,0),0)</f>
        <v>0</v>
      </c>
      <c r="N601" s="190">
        <f>IFERROR(VLOOKUP(C601,PRESTAMOS!$Q$1:$T$10000,4,0),0)</f>
        <v>0</v>
      </c>
      <c r="O601" s="189">
        <f>IFERROR(VLOOKUP(C601,PRESTAMOS!$AG$1:$AM$10000,3,0),0)</f>
        <v>0</v>
      </c>
      <c r="P601" s="189">
        <f>IFERROR(VLOOKUP(C601,PRESTAMOS!$AO$1:$AU$10000,3,0),0)</f>
        <v>0</v>
      </c>
      <c r="Q601" s="190">
        <f>IFERROR(VLOOKUP(C601,PRESTAMOS!$AO$1:$AU$10000,7,0),0)</f>
        <v>0</v>
      </c>
      <c r="R601" s="190">
        <f>IFERROR(VLOOKUP(C601,PRESTAMOS!$AG$1:$AM$10000,4,0),0)</f>
        <v>0</v>
      </c>
      <c r="S601" s="189">
        <f>IFERROR(VLOOKUP(C601,PRESTAMOS!$AW$1:$BC$10000,3,0),0)</f>
        <v>0</v>
      </c>
      <c r="T601" s="189">
        <f>IFERROR(VLOOKUP(C601,PRESTAMOS!$BE$1:$BK$10000,3,0),0)</f>
        <v>0</v>
      </c>
      <c r="U601" s="188">
        <f>IFERROR(VLOOKUP(C601,PRESTAMOS!$BE$1:$BK$10000,7,0),0)</f>
        <v>0</v>
      </c>
      <c r="V601" s="190">
        <f>IFERROR(VLOOKUP(C601,PRESTAMOS!$AW$1:$BC$10000,4,0),0)</f>
        <v>0</v>
      </c>
      <c r="W601" s="189">
        <f>IFERROR(VLOOKUP(C601,PRESTAMOS!$BM$1:$BS$10000,3,0),0)</f>
        <v>0</v>
      </c>
      <c r="X601" s="189">
        <f>IFERROR(VLOOKUP(C601,PRESTAMOS!$BU$1:$CA$10000,3,0),0)</f>
        <v>0</v>
      </c>
      <c r="Y601" s="190">
        <f>IFERROR(VLOOKUP(C601,PRESTAMOS!$BU$1:$CA$10000,7,0),0)</f>
        <v>0</v>
      </c>
      <c r="Z601" s="190">
        <f>IFERROR(VLOOKUP(C601,PRESTAMOS!$BM$1:$BS$10000,4,0),0)</f>
        <v>0</v>
      </c>
      <c r="AA601" s="189">
        <f>IFERROR(VLOOKUP(C601,AHORRO!$P$1:$S$10000,3,0),0)</f>
        <v>0</v>
      </c>
    </row>
    <row r="602" spans="4:27" x14ac:dyDescent="0.2">
      <c r="D602" s="189">
        <f>IFERROR(VLOOKUP(C602,AHORRO!$F$1:$I$10000,3,0),0)</f>
        <v>0</v>
      </c>
      <c r="E602" s="189">
        <f>IFERROR(VLOOKUP(C602,AHORRO!$A$1:$D$10000,3,0),0)</f>
        <v>0</v>
      </c>
      <c r="F602" s="189">
        <f>IFERROR(VLOOKUP(C602,AHORRO!$K$1:$N$10000,3,0),0)</f>
        <v>0</v>
      </c>
      <c r="G602" s="189">
        <f>IFERROR(VLOOKUP($C602,PRESTAMOS!$A$1:$C$10000,3,0),0)</f>
        <v>0</v>
      </c>
      <c r="H602" s="189">
        <f>IFERROR(VLOOKUP(C602,PRESTAMOS!$I$1:$K$10000,3,0),0)</f>
        <v>0</v>
      </c>
      <c r="I602" s="190">
        <f>IFERROR(VLOOKUP(C602,PRESTAMOS!$A$1:$G$10000,7,0),0)</f>
        <v>0</v>
      </c>
      <c r="J602" s="190">
        <f>IFERROR(VLOOKUP(C602,PRESTAMOS!$A$1:$G$10000,4,0),0)</f>
        <v>0</v>
      </c>
      <c r="K602" s="189">
        <f>IFERROR(VLOOKUP(C602,PRESTAMOS!$Q$1:$W$10000,3,0),0)</f>
        <v>0</v>
      </c>
      <c r="L602" s="189">
        <f>IFERROR(VLOOKUP(C602,PRESTAMOS!$Y$1:$AE$10000,3,0),0)</f>
        <v>0</v>
      </c>
      <c r="M602" s="190">
        <f>IFERROR(VLOOKUP(C602,PRESTAMOS!$Y$1:$AE$10000,7,0),0)</f>
        <v>0</v>
      </c>
      <c r="N602" s="190">
        <f>IFERROR(VLOOKUP(C602,PRESTAMOS!$Q$1:$T$10000,4,0),0)</f>
        <v>0</v>
      </c>
      <c r="O602" s="189">
        <f>IFERROR(VLOOKUP(C602,PRESTAMOS!$AG$1:$AM$10000,3,0),0)</f>
        <v>0</v>
      </c>
      <c r="P602" s="189">
        <f>IFERROR(VLOOKUP(C602,PRESTAMOS!$AO$1:$AU$10000,3,0),0)</f>
        <v>0</v>
      </c>
      <c r="Q602" s="190">
        <f>IFERROR(VLOOKUP(C602,PRESTAMOS!$AO$1:$AU$10000,7,0),0)</f>
        <v>0</v>
      </c>
      <c r="R602" s="190">
        <f>IFERROR(VLOOKUP(C602,PRESTAMOS!$AG$1:$AM$10000,4,0),0)</f>
        <v>0</v>
      </c>
      <c r="S602" s="189">
        <f>IFERROR(VLOOKUP(C602,PRESTAMOS!$AW$1:$BC$10000,3,0),0)</f>
        <v>0</v>
      </c>
      <c r="T602" s="189">
        <f>IFERROR(VLOOKUP(C602,PRESTAMOS!$BE$1:$BK$10000,3,0),0)</f>
        <v>0</v>
      </c>
      <c r="U602" s="188">
        <f>IFERROR(VLOOKUP(C602,PRESTAMOS!$BE$1:$BK$10000,7,0),0)</f>
        <v>0</v>
      </c>
      <c r="V602" s="190">
        <f>IFERROR(VLOOKUP(C602,PRESTAMOS!$AW$1:$BC$10000,4,0),0)</f>
        <v>0</v>
      </c>
      <c r="W602" s="189">
        <f>IFERROR(VLOOKUP(C602,PRESTAMOS!$BM$1:$BS$10000,3,0),0)</f>
        <v>0</v>
      </c>
      <c r="X602" s="189">
        <f>IFERROR(VLOOKUP(C602,PRESTAMOS!$BU$1:$CA$10000,3,0),0)</f>
        <v>0</v>
      </c>
      <c r="Y602" s="190">
        <f>IFERROR(VLOOKUP(C602,PRESTAMOS!$BU$1:$CA$10000,7,0),0)</f>
        <v>0</v>
      </c>
      <c r="Z602" s="190">
        <f>IFERROR(VLOOKUP(C602,PRESTAMOS!$BM$1:$BS$10000,4,0),0)</f>
        <v>0</v>
      </c>
      <c r="AA602" s="189">
        <f>IFERROR(VLOOKUP(C602,AHORRO!$P$1:$S$10000,3,0),0)</f>
        <v>0</v>
      </c>
    </row>
    <row r="603" spans="4:27" x14ac:dyDescent="0.2">
      <c r="D603" s="189">
        <f>IFERROR(VLOOKUP(C603,AHORRO!$F$1:$I$10000,3,0),0)</f>
        <v>0</v>
      </c>
      <c r="E603" s="189">
        <f>IFERROR(VLOOKUP(C603,AHORRO!$A$1:$D$10000,3,0),0)</f>
        <v>0</v>
      </c>
      <c r="F603" s="189">
        <f>IFERROR(VLOOKUP(C603,AHORRO!$K$1:$N$10000,3,0),0)</f>
        <v>0</v>
      </c>
      <c r="G603" s="189">
        <f>IFERROR(VLOOKUP($C603,PRESTAMOS!$A$1:$C$10000,3,0),0)</f>
        <v>0</v>
      </c>
      <c r="H603" s="189">
        <f>IFERROR(VLOOKUP(C603,PRESTAMOS!$I$1:$K$10000,3,0),0)</f>
        <v>0</v>
      </c>
      <c r="I603" s="190">
        <f>IFERROR(VLOOKUP(C603,PRESTAMOS!$A$1:$G$10000,7,0),0)</f>
        <v>0</v>
      </c>
      <c r="J603" s="190">
        <f>IFERROR(VLOOKUP(C603,PRESTAMOS!$A$1:$G$10000,4,0),0)</f>
        <v>0</v>
      </c>
      <c r="K603" s="189">
        <f>IFERROR(VLOOKUP(C603,PRESTAMOS!$Q$1:$W$10000,3,0),0)</f>
        <v>0</v>
      </c>
      <c r="L603" s="189">
        <f>IFERROR(VLOOKUP(C603,PRESTAMOS!$Y$1:$AE$10000,3,0),0)</f>
        <v>0</v>
      </c>
      <c r="M603" s="190">
        <f>IFERROR(VLOOKUP(C603,PRESTAMOS!$Y$1:$AE$10000,7,0),0)</f>
        <v>0</v>
      </c>
      <c r="N603" s="190">
        <f>IFERROR(VLOOKUP(C603,PRESTAMOS!$Q$1:$T$10000,4,0),0)</f>
        <v>0</v>
      </c>
      <c r="O603" s="189">
        <f>IFERROR(VLOOKUP(C603,PRESTAMOS!$AG$1:$AM$10000,3,0),0)</f>
        <v>0</v>
      </c>
      <c r="P603" s="189">
        <f>IFERROR(VLOOKUP(C603,PRESTAMOS!$AO$1:$AU$10000,3,0),0)</f>
        <v>0</v>
      </c>
      <c r="Q603" s="190">
        <f>IFERROR(VLOOKUP(C603,PRESTAMOS!$AO$1:$AU$10000,7,0),0)</f>
        <v>0</v>
      </c>
      <c r="R603" s="190">
        <f>IFERROR(VLOOKUP(C603,PRESTAMOS!$AG$1:$AM$10000,4,0),0)</f>
        <v>0</v>
      </c>
      <c r="S603" s="189">
        <f>IFERROR(VLOOKUP(C603,PRESTAMOS!$AW$1:$BC$10000,3,0),0)</f>
        <v>0</v>
      </c>
      <c r="T603" s="189">
        <f>IFERROR(VLOOKUP(C603,PRESTAMOS!$BE$1:$BK$10000,3,0),0)</f>
        <v>0</v>
      </c>
      <c r="U603" s="188">
        <f>IFERROR(VLOOKUP(C603,PRESTAMOS!$BE$1:$BK$10000,7,0),0)</f>
        <v>0</v>
      </c>
      <c r="V603" s="190">
        <f>IFERROR(VLOOKUP(C603,PRESTAMOS!$AW$1:$BC$10000,4,0),0)</f>
        <v>0</v>
      </c>
      <c r="W603" s="189">
        <f>IFERROR(VLOOKUP(C603,PRESTAMOS!$BM$1:$BS$10000,3,0),0)</f>
        <v>0</v>
      </c>
      <c r="X603" s="189">
        <f>IFERROR(VLOOKUP(C603,PRESTAMOS!$BU$1:$CA$10000,3,0),0)</f>
        <v>0</v>
      </c>
      <c r="Y603" s="190">
        <f>IFERROR(VLOOKUP(C603,PRESTAMOS!$BU$1:$CA$10000,7,0),0)</f>
        <v>0</v>
      </c>
      <c r="Z603" s="190">
        <f>IFERROR(VLOOKUP(C603,PRESTAMOS!$BM$1:$BS$10000,4,0),0)</f>
        <v>0</v>
      </c>
      <c r="AA603" s="189">
        <f>IFERROR(VLOOKUP(C603,AHORRO!$P$1:$S$10000,3,0),0)</f>
        <v>0</v>
      </c>
    </row>
    <row r="604" spans="4:27" x14ac:dyDescent="0.2">
      <c r="D604" s="189">
        <f>IFERROR(VLOOKUP(C604,AHORRO!$F$1:$I$10000,3,0),0)</f>
        <v>0</v>
      </c>
      <c r="E604" s="189">
        <f>IFERROR(VLOOKUP(C604,AHORRO!$A$1:$D$10000,3,0),0)</f>
        <v>0</v>
      </c>
      <c r="F604" s="189">
        <f>IFERROR(VLOOKUP(C604,AHORRO!$K$1:$N$10000,3,0),0)</f>
        <v>0</v>
      </c>
      <c r="G604" s="189">
        <f>IFERROR(VLOOKUP($C604,PRESTAMOS!$A$1:$C$10000,3,0),0)</f>
        <v>0</v>
      </c>
      <c r="H604" s="189">
        <f>IFERROR(VLOOKUP(C604,PRESTAMOS!$I$1:$K$10000,3,0),0)</f>
        <v>0</v>
      </c>
      <c r="I604" s="190">
        <f>IFERROR(VLOOKUP(C604,PRESTAMOS!$A$1:$G$10000,7,0),0)</f>
        <v>0</v>
      </c>
      <c r="J604" s="190">
        <f>IFERROR(VLOOKUP(C604,PRESTAMOS!$A$1:$G$10000,4,0),0)</f>
        <v>0</v>
      </c>
      <c r="K604" s="189">
        <f>IFERROR(VLOOKUP(C604,PRESTAMOS!$Q$1:$W$10000,3,0),0)</f>
        <v>0</v>
      </c>
      <c r="L604" s="189">
        <f>IFERROR(VLOOKUP(C604,PRESTAMOS!$Y$1:$AE$10000,3,0),0)</f>
        <v>0</v>
      </c>
      <c r="M604" s="190">
        <f>IFERROR(VLOOKUP(C604,PRESTAMOS!$Y$1:$AE$10000,7,0),0)</f>
        <v>0</v>
      </c>
      <c r="N604" s="190">
        <f>IFERROR(VLOOKUP(C604,PRESTAMOS!$Q$1:$T$10000,4,0),0)</f>
        <v>0</v>
      </c>
      <c r="O604" s="189">
        <f>IFERROR(VLOOKUP(C604,PRESTAMOS!$AG$1:$AM$10000,3,0),0)</f>
        <v>0</v>
      </c>
      <c r="P604" s="189">
        <f>IFERROR(VLOOKUP(C604,PRESTAMOS!$AO$1:$AU$10000,3,0),0)</f>
        <v>0</v>
      </c>
      <c r="Q604" s="190">
        <f>IFERROR(VLOOKUP(C604,PRESTAMOS!$AO$1:$AU$10000,7,0),0)</f>
        <v>0</v>
      </c>
      <c r="R604" s="190">
        <f>IFERROR(VLOOKUP(C604,PRESTAMOS!$AG$1:$AM$10000,4,0),0)</f>
        <v>0</v>
      </c>
      <c r="S604" s="189">
        <f>IFERROR(VLOOKUP(C604,PRESTAMOS!$AW$1:$BC$10000,3,0),0)</f>
        <v>0</v>
      </c>
      <c r="T604" s="189">
        <f>IFERROR(VLOOKUP(C604,PRESTAMOS!$BE$1:$BK$10000,3,0),0)</f>
        <v>0</v>
      </c>
      <c r="U604" s="188">
        <f>IFERROR(VLOOKUP(C604,PRESTAMOS!$BE$1:$BK$10000,7,0),0)</f>
        <v>0</v>
      </c>
      <c r="V604" s="190">
        <f>IFERROR(VLOOKUP(C604,PRESTAMOS!$AW$1:$BC$10000,4,0),0)</f>
        <v>0</v>
      </c>
      <c r="W604" s="189">
        <f>IFERROR(VLOOKUP(C604,PRESTAMOS!$BM$1:$BS$10000,3,0),0)</f>
        <v>0</v>
      </c>
      <c r="X604" s="189">
        <f>IFERROR(VLOOKUP(C604,PRESTAMOS!$BU$1:$CA$10000,3,0),0)</f>
        <v>0</v>
      </c>
      <c r="Y604" s="190">
        <f>IFERROR(VLOOKUP(C604,PRESTAMOS!$BU$1:$CA$10000,7,0),0)</f>
        <v>0</v>
      </c>
      <c r="Z604" s="190">
        <f>IFERROR(VLOOKUP(C604,PRESTAMOS!$BM$1:$BS$10000,4,0),0)</f>
        <v>0</v>
      </c>
      <c r="AA604" s="189">
        <f>IFERROR(VLOOKUP(C604,AHORRO!$P$1:$S$10000,3,0),0)</f>
        <v>0</v>
      </c>
    </row>
    <row r="605" spans="4:27" x14ac:dyDescent="0.2">
      <c r="D605" s="189">
        <f>IFERROR(VLOOKUP(C605,AHORRO!$F$1:$I$10000,3,0),0)</f>
        <v>0</v>
      </c>
      <c r="E605" s="189">
        <f>IFERROR(VLOOKUP(C605,AHORRO!$A$1:$D$10000,3,0),0)</f>
        <v>0</v>
      </c>
      <c r="F605" s="189">
        <f>IFERROR(VLOOKUP(C605,AHORRO!$K$1:$N$10000,3,0),0)</f>
        <v>0</v>
      </c>
      <c r="G605" s="189">
        <f>IFERROR(VLOOKUP($C605,PRESTAMOS!$A$1:$C$10000,3,0),0)</f>
        <v>0</v>
      </c>
      <c r="H605" s="189">
        <f>IFERROR(VLOOKUP(C605,PRESTAMOS!$I$1:$K$10000,3,0),0)</f>
        <v>0</v>
      </c>
      <c r="I605" s="190">
        <f>IFERROR(VLOOKUP(C605,PRESTAMOS!$A$1:$G$10000,7,0),0)</f>
        <v>0</v>
      </c>
      <c r="J605" s="190">
        <f>IFERROR(VLOOKUP(C605,PRESTAMOS!$A$1:$G$10000,4,0),0)</f>
        <v>0</v>
      </c>
      <c r="K605" s="189">
        <f>IFERROR(VLOOKUP(C605,PRESTAMOS!$Q$1:$W$10000,3,0),0)</f>
        <v>0</v>
      </c>
      <c r="L605" s="189">
        <f>IFERROR(VLOOKUP(C605,PRESTAMOS!$Y$1:$AE$10000,3,0),0)</f>
        <v>0</v>
      </c>
      <c r="M605" s="190">
        <f>IFERROR(VLOOKUP(C605,PRESTAMOS!$Y$1:$AE$10000,7,0),0)</f>
        <v>0</v>
      </c>
      <c r="N605" s="190">
        <f>IFERROR(VLOOKUP(C605,PRESTAMOS!$Q$1:$T$10000,4,0),0)</f>
        <v>0</v>
      </c>
      <c r="O605" s="189">
        <f>IFERROR(VLOOKUP(C605,PRESTAMOS!$AG$1:$AM$10000,3,0),0)</f>
        <v>0</v>
      </c>
      <c r="P605" s="189">
        <f>IFERROR(VLOOKUP(C605,PRESTAMOS!$AO$1:$AU$10000,3,0),0)</f>
        <v>0</v>
      </c>
      <c r="Q605" s="190">
        <f>IFERROR(VLOOKUP(C605,PRESTAMOS!$AO$1:$AU$10000,7,0),0)</f>
        <v>0</v>
      </c>
      <c r="R605" s="190">
        <f>IFERROR(VLOOKUP(C605,PRESTAMOS!$AG$1:$AM$10000,4,0),0)</f>
        <v>0</v>
      </c>
      <c r="S605" s="189">
        <f>IFERROR(VLOOKUP(C605,PRESTAMOS!$AW$1:$BC$10000,3,0),0)</f>
        <v>0</v>
      </c>
      <c r="T605" s="189">
        <f>IFERROR(VLOOKUP(C605,PRESTAMOS!$BE$1:$BK$10000,3,0),0)</f>
        <v>0</v>
      </c>
      <c r="U605" s="188">
        <f>IFERROR(VLOOKUP(C605,PRESTAMOS!$BE$1:$BK$10000,7,0),0)</f>
        <v>0</v>
      </c>
      <c r="V605" s="190">
        <f>IFERROR(VLOOKUP(C605,PRESTAMOS!$AW$1:$BC$10000,4,0),0)</f>
        <v>0</v>
      </c>
      <c r="W605" s="189">
        <f>IFERROR(VLOOKUP(C605,PRESTAMOS!$BM$1:$BS$10000,3,0),0)</f>
        <v>0</v>
      </c>
      <c r="X605" s="189">
        <f>IFERROR(VLOOKUP(C605,PRESTAMOS!$BU$1:$CA$10000,3,0),0)</f>
        <v>0</v>
      </c>
      <c r="Y605" s="190">
        <f>IFERROR(VLOOKUP(C605,PRESTAMOS!$BU$1:$CA$10000,7,0),0)</f>
        <v>0</v>
      </c>
      <c r="Z605" s="190">
        <f>IFERROR(VLOOKUP(C605,PRESTAMOS!$BM$1:$BS$10000,4,0),0)</f>
        <v>0</v>
      </c>
      <c r="AA605" s="189">
        <f>IFERROR(VLOOKUP(C605,AHORRO!$P$1:$S$10000,3,0),0)</f>
        <v>0</v>
      </c>
    </row>
    <row r="606" spans="4:27" x14ac:dyDescent="0.2">
      <c r="D606" s="189">
        <f>IFERROR(VLOOKUP(C606,AHORRO!$F$1:$I$10000,3,0),0)</f>
        <v>0</v>
      </c>
      <c r="E606" s="189">
        <f>IFERROR(VLOOKUP(C606,AHORRO!$A$1:$D$10000,3,0),0)</f>
        <v>0</v>
      </c>
      <c r="F606" s="189">
        <f>IFERROR(VLOOKUP(C606,AHORRO!$K$1:$N$10000,3,0),0)</f>
        <v>0</v>
      </c>
      <c r="G606" s="189">
        <f>IFERROR(VLOOKUP($C606,PRESTAMOS!$A$1:$C$10000,3,0),0)</f>
        <v>0</v>
      </c>
      <c r="H606" s="189">
        <f>IFERROR(VLOOKUP(C606,PRESTAMOS!$I$1:$K$10000,3,0),0)</f>
        <v>0</v>
      </c>
      <c r="I606" s="190">
        <f>IFERROR(VLOOKUP(C606,PRESTAMOS!$A$1:$G$10000,7,0),0)</f>
        <v>0</v>
      </c>
      <c r="J606" s="190">
        <f>IFERROR(VLOOKUP(C606,PRESTAMOS!$A$1:$G$10000,4,0),0)</f>
        <v>0</v>
      </c>
      <c r="K606" s="189">
        <f>IFERROR(VLOOKUP(C606,PRESTAMOS!$Q$1:$W$10000,3,0),0)</f>
        <v>0</v>
      </c>
      <c r="L606" s="189">
        <f>IFERROR(VLOOKUP(C606,PRESTAMOS!$Y$1:$AE$10000,3,0),0)</f>
        <v>0</v>
      </c>
      <c r="M606" s="190">
        <f>IFERROR(VLOOKUP(C606,PRESTAMOS!$Y$1:$AE$10000,7,0),0)</f>
        <v>0</v>
      </c>
      <c r="N606" s="190">
        <f>IFERROR(VLOOKUP(C606,PRESTAMOS!$Q$1:$T$10000,4,0),0)</f>
        <v>0</v>
      </c>
      <c r="O606" s="189">
        <f>IFERROR(VLOOKUP(C606,PRESTAMOS!$AG$1:$AM$10000,3,0),0)</f>
        <v>0</v>
      </c>
      <c r="P606" s="189">
        <f>IFERROR(VLOOKUP(C606,PRESTAMOS!$AO$1:$AU$10000,3,0),0)</f>
        <v>0</v>
      </c>
      <c r="Q606" s="190">
        <f>IFERROR(VLOOKUP(C606,PRESTAMOS!$AO$1:$AU$10000,7,0),0)</f>
        <v>0</v>
      </c>
      <c r="R606" s="190">
        <f>IFERROR(VLOOKUP(C606,PRESTAMOS!$AG$1:$AM$10000,4,0),0)</f>
        <v>0</v>
      </c>
      <c r="S606" s="189">
        <f>IFERROR(VLOOKUP(C606,PRESTAMOS!$AW$1:$BC$10000,3,0),0)</f>
        <v>0</v>
      </c>
      <c r="T606" s="189">
        <f>IFERROR(VLOOKUP(C606,PRESTAMOS!$BE$1:$BK$10000,3,0),0)</f>
        <v>0</v>
      </c>
      <c r="U606" s="188">
        <f>IFERROR(VLOOKUP(C606,PRESTAMOS!$BE$1:$BK$10000,7,0),0)</f>
        <v>0</v>
      </c>
      <c r="V606" s="190">
        <f>IFERROR(VLOOKUP(C606,PRESTAMOS!$AW$1:$BC$10000,4,0),0)</f>
        <v>0</v>
      </c>
      <c r="W606" s="189">
        <f>IFERROR(VLOOKUP(C606,PRESTAMOS!$BM$1:$BS$10000,3,0),0)</f>
        <v>0</v>
      </c>
      <c r="X606" s="189">
        <f>IFERROR(VLOOKUP(C606,PRESTAMOS!$BU$1:$CA$10000,3,0),0)</f>
        <v>0</v>
      </c>
      <c r="Y606" s="190">
        <f>IFERROR(VLOOKUP(C606,PRESTAMOS!$BU$1:$CA$10000,7,0),0)</f>
        <v>0</v>
      </c>
      <c r="Z606" s="190">
        <f>IFERROR(VLOOKUP(C606,PRESTAMOS!$BM$1:$BS$10000,4,0),0)</f>
        <v>0</v>
      </c>
      <c r="AA606" s="189">
        <f>IFERROR(VLOOKUP(C606,AHORRO!$P$1:$S$10000,3,0),0)</f>
        <v>0</v>
      </c>
    </row>
    <row r="607" spans="4:27" x14ac:dyDescent="0.2">
      <c r="D607" s="189">
        <f>IFERROR(VLOOKUP(C607,AHORRO!$F$1:$I$10000,3,0),0)</f>
        <v>0</v>
      </c>
      <c r="E607" s="189">
        <f>IFERROR(VLOOKUP(C607,AHORRO!$A$1:$D$10000,3,0),0)</f>
        <v>0</v>
      </c>
      <c r="F607" s="189">
        <f>IFERROR(VLOOKUP(C607,AHORRO!$K$1:$N$10000,3,0),0)</f>
        <v>0</v>
      </c>
      <c r="G607" s="189">
        <f>IFERROR(VLOOKUP($C607,PRESTAMOS!$A$1:$C$10000,3,0),0)</f>
        <v>0</v>
      </c>
      <c r="H607" s="189">
        <f>IFERROR(VLOOKUP(C607,PRESTAMOS!$I$1:$K$10000,3,0),0)</f>
        <v>0</v>
      </c>
      <c r="I607" s="190">
        <f>IFERROR(VLOOKUP(C607,PRESTAMOS!$A$1:$G$10000,7,0),0)</f>
        <v>0</v>
      </c>
      <c r="J607" s="190">
        <f>IFERROR(VLOOKUP(C607,PRESTAMOS!$A$1:$G$10000,4,0),0)</f>
        <v>0</v>
      </c>
      <c r="K607" s="189">
        <f>IFERROR(VLOOKUP(C607,PRESTAMOS!$Q$1:$W$10000,3,0),0)</f>
        <v>0</v>
      </c>
      <c r="L607" s="189">
        <f>IFERROR(VLOOKUP(C607,PRESTAMOS!$Y$1:$AE$10000,3,0),0)</f>
        <v>0</v>
      </c>
      <c r="M607" s="190">
        <f>IFERROR(VLOOKUP(C607,PRESTAMOS!$Y$1:$AE$10000,7,0),0)</f>
        <v>0</v>
      </c>
      <c r="N607" s="190">
        <f>IFERROR(VLOOKUP(C607,PRESTAMOS!$Q$1:$T$10000,4,0),0)</f>
        <v>0</v>
      </c>
      <c r="O607" s="189">
        <f>IFERROR(VLOOKUP(C607,PRESTAMOS!$AG$1:$AM$10000,3,0),0)</f>
        <v>0</v>
      </c>
      <c r="P607" s="189">
        <f>IFERROR(VLOOKUP(C607,PRESTAMOS!$AO$1:$AU$10000,3,0),0)</f>
        <v>0</v>
      </c>
      <c r="Q607" s="190">
        <f>IFERROR(VLOOKUP(C607,PRESTAMOS!$AO$1:$AU$10000,7,0),0)</f>
        <v>0</v>
      </c>
      <c r="R607" s="190">
        <f>IFERROR(VLOOKUP(C607,PRESTAMOS!$AG$1:$AM$10000,4,0),0)</f>
        <v>0</v>
      </c>
      <c r="S607" s="189">
        <f>IFERROR(VLOOKUP(C607,PRESTAMOS!$AW$1:$BC$10000,3,0),0)</f>
        <v>0</v>
      </c>
      <c r="T607" s="189">
        <f>IFERROR(VLOOKUP(C607,PRESTAMOS!$BE$1:$BK$10000,3,0),0)</f>
        <v>0</v>
      </c>
      <c r="U607" s="188">
        <f>IFERROR(VLOOKUP(C607,PRESTAMOS!$BE$1:$BK$10000,7,0),0)</f>
        <v>0</v>
      </c>
      <c r="V607" s="190">
        <f>IFERROR(VLOOKUP(C607,PRESTAMOS!$AW$1:$BC$10000,4,0),0)</f>
        <v>0</v>
      </c>
      <c r="W607" s="189">
        <f>IFERROR(VLOOKUP(C607,PRESTAMOS!$BM$1:$BS$10000,3,0),0)</f>
        <v>0</v>
      </c>
      <c r="X607" s="189">
        <f>IFERROR(VLOOKUP(C607,PRESTAMOS!$BU$1:$CA$10000,3,0),0)</f>
        <v>0</v>
      </c>
      <c r="Y607" s="190">
        <f>IFERROR(VLOOKUP(C607,PRESTAMOS!$BU$1:$CA$10000,7,0),0)</f>
        <v>0</v>
      </c>
      <c r="Z607" s="190">
        <f>IFERROR(VLOOKUP(C607,PRESTAMOS!$BM$1:$BS$10000,4,0),0)</f>
        <v>0</v>
      </c>
      <c r="AA607" s="189">
        <f>IFERROR(VLOOKUP(C607,AHORRO!$P$1:$S$10000,3,0),0)</f>
        <v>0</v>
      </c>
    </row>
    <row r="608" spans="4:27" x14ac:dyDescent="0.2">
      <c r="D608" s="189">
        <f>IFERROR(VLOOKUP(C608,AHORRO!$F$1:$I$10000,3,0),0)</f>
        <v>0</v>
      </c>
      <c r="E608" s="189">
        <f>IFERROR(VLOOKUP(C608,AHORRO!$A$1:$D$10000,3,0),0)</f>
        <v>0</v>
      </c>
      <c r="F608" s="189">
        <f>IFERROR(VLOOKUP(C608,AHORRO!$K$1:$N$10000,3,0),0)</f>
        <v>0</v>
      </c>
      <c r="G608" s="189">
        <f>IFERROR(VLOOKUP($C608,PRESTAMOS!$A$1:$C$10000,3,0),0)</f>
        <v>0</v>
      </c>
      <c r="H608" s="189">
        <f>IFERROR(VLOOKUP(C608,PRESTAMOS!$I$1:$K$10000,3,0),0)</f>
        <v>0</v>
      </c>
      <c r="I608" s="190">
        <f>IFERROR(VLOOKUP(C608,PRESTAMOS!$A$1:$G$10000,7,0),0)</f>
        <v>0</v>
      </c>
      <c r="J608" s="190">
        <f>IFERROR(VLOOKUP(C608,PRESTAMOS!$A$1:$G$10000,4,0),0)</f>
        <v>0</v>
      </c>
      <c r="K608" s="189">
        <f>IFERROR(VLOOKUP(C608,PRESTAMOS!$Q$1:$W$10000,3,0),0)</f>
        <v>0</v>
      </c>
      <c r="L608" s="189">
        <f>IFERROR(VLOOKUP(C608,PRESTAMOS!$Y$1:$AE$10000,3,0),0)</f>
        <v>0</v>
      </c>
      <c r="M608" s="190">
        <f>IFERROR(VLOOKUP(C608,PRESTAMOS!$Y$1:$AE$10000,7,0),0)</f>
        <v>0</v>
      </c>
      <c r="N608" s="190">
        <f>IFERROR(VLOOKUP(C608,PRESTAMOS!$Q$1:$T$10000,4,0),0)</f>
        <v>0</v>
      </c>
      <c r="O608" s="189">
        <f>IFERROR(VLOOKUP(C608,PRESTAMOS!$AG$1:$AM$10000,3,0),0)</f>
        <v>0</v>
      </c>
      <c r="P608" s="189">
        <f>IFERROR(VLOOKUP(C608,PRESTAMOS!$AO$1:$AU$10000,3,0),0)</f>
        <v>0</v>
      </c>
      <c r="Q608" s="190">
        <f>IFERROR(VLOOKUP(C608,PRESTAMOS!$AO$1:$AU$10000,7,0),0)</f>
        <v>0</v>
      </c>
      <c r="R608" s="190">
        <f>IFERROR(VLOOKUP(C608,PRESTAMOS!$AG$1:$AM$10000,4,0),0)</f>
        <v>0</v>
      </c>
      <c r="S608" s="189">
        <f>IFERROR(VLOOKUP(C608,PRESTAMOS!$AW$1:$BC$10000,3,0),0)</f>
        <v>0</v>
      </c>
      <c r="T608" s="189">
        <f>IFERROR(VLOOKUP(C608,PRESTAMOS!$BE$1:$BK$10000,3,0),0)</f>
        <v>0</v>
      </c>
      <c r="U608" s="188">
        <f>IFERROR(VLOOKUP(C608,PRESTAMOS!$BE$1:$BK$10000,7,0),0)</f>
        <v>0</v>
      </c>
      <c r="V608" s="190">
        <f>IFERROR(VLOOKUP(C608,PRESTAMOS!$AW$1:$BC$10000,4,0),0)</f>
        <v>0</v>
      </c>
      <c r="W608" s="189">
        <f>IFERROR(VLOOKUP(C608,PRESTAMOS!$BM$1:$BS$10000,3,0),0)</f>
        <v>0</v>
      </c>
      <c r="X608" s="189">
        <f>IFERROR(VLOOKUP(C608,PRESTAMOS!$BU$1:$CA$10000,3,0),0)</f>
        <v>0</v>
      </c>
      <c r="Y608" s="190">
        <f>IFERROR(VLOOKUP(C608,PRESTAMOS!$BU$1:$CA$10000,7,0),0)</f>
        <v>0</v>
      </c>
      <c r="Z608" s="190">
        <f>IFERROR(VLOOKUP(C608,PRESTAMOS!$BM$1:$BS$10000,4,0),0)</f>
        <v>0</v>
      </c>
      <c r="AA608" s="189">
        <f>IFERROR(VLOOKUP(C608,AHORRO!$P$1:$S$10000,3,0),0)</f>
        <v>0</v>
      </c>
    </row>
    <row r="609" spans="4:27" x14ac:dyDescent="0.2">
      <c r="D609" s="189">
        <f>IFERROR(VLOOKUP(C609,AHORRO!$F$1:$I$10000,3,0),0)</f>
        <v>0</v>
      </c>
      <c r="E609" s="189">
        <f>IFERROR(VLOOKUP(C609,AHORRO!$A$1:$D$10000,3,0),0)</f>
        <v>0</v>
      </c>
      <c r="F609" s="189">
        <f>IFERROR(VLOOKUP(C609,AHORRO!$K$1:$N$10000,3,0),0)</f>
        <v>0</v>
      </c>
      <c r="G609" s="189">
        <f>IFERROR(VLOOKUP($C609,PRESTAMOS!$A$1:$C$10000,3,0),0)</f>
        <v>0</v>
      </c>
      <c r="H609" s="189">
        <f>IFERROR(VLOOKUP(C609,PRESTAMOS!$I$1:$K$10000,3,0),0)</f>
        <v>0</v>
      </c>
      <c r="I609" s="190">
        <f>IFERROR(VLOOKUP(C609,PRESTAMOS!$A$1:$G$10000,7,0),0)</f>
        <v>0</v>
      </c>
      <c r="J609" s="190">
        <f>IFERROR(VLOOKUP(C609,PRESTAMOS!$A$1:$G$10000,4,0),0)</f>
        <v>0</v>
      </c>
      <c r="K609" s="189">
        <f>IFERROR(VLOOKUP(C609,PRESTAMOS!$Q$1:$W$10000,3,0),0)</f>
        <v>0</v>
      </c>
      <c r="L609" s="189">
        <f>IFERROR(VLOOKUP(C609,PRESTAMOS!$Y$1:$AE$10000,3,0),0)</f>
        <v>0</v>
      </c>
      <c r="M609" s="190">
        <f>IFERROR(VLOOKUP(C609,PRESTAMOS!$Y$1:$AE$10000,7,0),0)</f>
        <v>0</v>
      </c>
      <c r="N609" s="190">
        <f>IFERROR(VLOOKUP(C609,PRESTAMOS!$Q$1:$T$10000,4,0),0)</f>
        <v>0</v>
      </c>
      <c r="O609" s="189">
        <f>IFERROR(VLOOKUP(C609,PRESTAMOS!$AG$1:$AM$10000,3,0),0)</f>
        <v>0</v>
      </c>
      <c r="P609" s="189">
        <f>IFERROR(VLOOKUP(C609,PRESTAMOS!$AO$1:$AU$10000,3,0),0)</f>
        <v>0</v>
      </c>
      <c r="Q609" s="190">
        <f>IFERROR(VLOOKUP(C609,PRESTAMOS!$AO$1:$AU$10000,7,0),0)</f>
        <v>0</v>
      </c>
      <c r="R609" s="190">
        <f>IFERROR(VLOOKUP(C609,PRESTAMOS!$AG$1:$AM$10000,4,0),0)</f>
        <v>0</v>
      </c>
      <c r="S609" s="189">
        <f>IFERROR(VLOOKUP(C609,PRESTAMOS!$AW$1:$BC$10000,3,0),0)</f>
        <v>0</v>
      </c>
      <c r="T609" s="189">
        <f>IFERROR(VLOOKUP(C609,PRESTAMOS!$BE$1:$BK$10000,3,0),0)</f>
        <v>0</v>
      </c>
      <c r="U609" s="188">
        <f>IFERROR(VLOOKUP(C609,PRESTAMOS!$BE$1:$BK$10000,7,0),0)</f>
        <v>0</v>
      </c>
      <c r="V609" s="190">
        <f>IFERROR(VLOOKUP(C609,PRESTAMOS!$AW$1:$BC$10000,4,0),0)</f>
        <v>0</v>
      </c>
      <c r="W609" s="189">
        <f>IFERROR(VLOOKUP(C609,PRESTAMOS!$BM$1:$BS$10000,3,0),0)</f>
        <v>0</v>
      </c>
      <c r="X609" s="189">
        <f>IFERROR(VLOOKUP(C609,PRESTAMOS!$BU$1:$CA$10000,3,0),0)</f>
        <v>0</v>
      </c>
      <c r="Y609" s="190">
        <f>IFERROR(VLOOKUP(C609,PRESTAMOS!$BU$1:$CA$10000,7,0),0)</f>
        <v>0</v>
      </c>
      <c r="Z609" s="190">
        <f>IFERROR(VLOOKUP(C609,PRESTAMOS!$BM$1:$BS$10000,4,0),0)</f>
        <v>0</v>
      </c>
      <c r="AA609" s="189">
        <f>IFERROR(VLOOKUP(C609,AHORRO!$P$1:$S$10000,3,0),0)</f>
        <v>0</v>
      </c>
    </row>
    <row r="610" spans="4:27" x14ac:dyDescent="0.2">
      <c r="D610" s="189">
        <f>IFERROR(VLOOKUP(C610,AHORRO!$F$1:$I$10000,3,0),0)</f>
        <v>0</v>
      </c>
      <c r="E610" s="189">
        <f>IFERROR(VLOOKUP(C610,AHORRO!$A$1:$D$10000,3,0),0)</f>
        <v>0</v>
      </c>
      <c r="F610" s="189">
        <f>IFERROR(VLOOKUP(C610,AHORRO!$K$1:$N$10000,3,0),0)</f>
        <v>0</v>
      </c>
      <c r="G610" s="189">
        <f>IFERROR(VLOOKUP($C610,PRESTAMOS!$A$1:$C$10000,3,0),0)</f>
        <v>0</v>
      </c>
      <c r="H610" s="189">
        <f>IFERROR(VLOOKUP(C610,PRESTAMOS!$I$1:$K$10000,3,0),0)</f>
        <v>0</v>
      </c>
      <c r="I610" s="190">
        <f>IFERROR(VLOOKUP(C610,PRESTAMOS!$A$1:$G$10000,7,0),0)</f>
        <v>0</v>
      </c>
      <c r="J610" s="190">
        <f>IFERROR(VLOOKUP(C610,PRESTAMOS!$A$1:$G$10000,4,0),0)</f>
        <v>0</v>
      </c>
      <c r="K610" s="189">
        <f>IFERROR(VLOOKUP(C610,PRESTAMOS!$Q$1:$W$10000,3,0),0)</f>
        <v>0</v>
      </c>
      <c r="L610" s="189">
        <f>IFERROR(VLOOKUP(C610,PRESTAMOS!$Y$1:$AE$10000,3,0),0)</f>
        <v>0</v>
      </c>
      <c r="M610" s="190">
        <f>IFERROR(VLOOKUP(C610,PRESTAMOS!$Y$1:$AE$10000,7,0),0)</f>
        <v>0</v>
      </c>
      <c r="N610" s="190">
        <f>IFERROR(VLOOKUP(C610,PRESTAMOS!$Q$1:$T$10000,4,0),0)</f>
        <v>0</v>
      </c>
      <c r="O610" s="189">
        <f>IFERROR(VLOOKUP(C610,PRESTAMOS!$AG$1:$AM$10000,3,0),0)</f>
        <v>0</v>
      </c>
      <c r="P610" s="189">
        <f>IFERROR(VLOOKUP(C610,PRESTAMOS!$AO$1:$AU$10000,3,0),0)</f>
        <v>0</v>
      </c>
      <c r="Q610" s="190">
        <f>IFERROR(VLOOKUP(C610,PRESTAMOS!$AO$1:$AU$10000,7,0),0)</f>
        <v>0</v>
      </c>
      <c r="R610" s="190">
        <f>IFERROR(VLOOKUP(C610,PRESTAMOS!$AG$1:$AM$10000,4,0),0)</f>
        <v>0</v>
      </c>
      <c r="S610" s="189">
        <f>IFERROR(VLOOKUP(C610,PRESTAMOS!$AW$1:$BC$10000,3,0),0)</f>
        <v>0</v>
      </c>
      <c r="T610" s="189">
        <f>IFERROR(VLOOKUP(C610,PRESTAMOS!$BE$1:$BK$10000,3,0),0)</f>
        <v>0</v>
      </c>
      <c r="U610" s="188">
        <f>IFERROR(VLOOKUP(C610,PRESTAMOS!$BE$1:$BK$10000,7,0),0)</f>
        <v>0</v>
      </c>
      <c r="V610" s="190">
        <f>IFERROR(VLOOKUP(C610,PRESTAMOS!$AW$1:$BC$10000,4,0),0)</f>
        <v>0</v>
      </c>
      <c r="W610" s="189">
        <f>IFERROR(VLOOKUP(C610,PRESTAMOS!$BM$1:$BS$10000,3,0),0)</f>
        <v>0</v>
      </c>
      <c r="X610" s="189">
        <f>IFERROR(VLOOKUP(C610,PRESTAMOS!$BU$1:$CA$10000,3,0),0)</f>
        <v>0</v>
      </c>
      <c r="Y610" s="190">
        <f>IFERROR(VLOOKUP(C610,PRESTAMOS!$BU$1:$CA$10000,7,0),0)</f>
        <v>0</v>
      </c>
      <c r="Z610" s="190">
        <f>IFERROR(VLOOKUP(C610,PRESTAMOS!$BM$1:$BS$10000,4,0),0)</f>
        <v>0</v>
      </c>
      <c r="AA610" s="189">
        <f>IFERROR(VLOOKUP(C610,AHORRO!$P$1:$S$10000,3,0),0)</f>
        <v>0</v>
      </c>
    </row>
    <row r="611" spans="4:27" x14ac:dyDescent="0.2">
      <c r="D611" s="189">
        <f>IFERROR(VLOOKUP(C611,AHORRO!$F$1:$I$10000,3,0),0)</f>
        <v>0</v>
      </c>
      <c r="E611" s="189">
        <f>IFERROR(VLOOKUP(C611,AHORRO!$A$1:$D$10000,3,0),0)</f>
        <v>0</v>
      </c>
      <c r="F611" s="189">
        <f>IFERROR(VLOOKUP(C611,AHORRO!$K$1:$N$10000,3,0),0)</f>
        <v>0</v>
      </c>
      <c r="G611" s="189">
        <f>IFERROR(VLOOKUP($C611,PRESTAMOS!$A$1:$C$10000,3,0),0)</f>
        <v>0</v>
      </c>
      <c r="H611" s="189">
        <f>IFERROR(VLOOKUP(C611,PRESTAMOS!$I$1:$K$10000,3,0),0)</f>
        <v>0</v>
      </c>
      <c r="I611" s="190">
        <f>IFERROR(VLOOKUP(C611,PRESTAMOS!$A$1:$G$10000,7,0),0)</f>
        <v>0</v>
      </c>
      <c r="J611" s="190">
        <f>IFERROR(VLOOKUP(C611,PRESTAMOS!$A$1:$G$10000,4,0),0)</f>
        <v>0</v>
      </c>
      <c r="K611" s="189">
        <f>IFERROR(VLOOKUP(C611,PRESTAMOS!$Q$1:$W$10000,3,0),0)</f>
        <v>0</v>
      </c>
      <c r="L611" s="189">
        <f>IFERROR(VLOOKUP(C611,PRESTAMOS!$Y$1:$AE$10000,3,0),0)</f>
        <v>0</v>
      </c>
      <c r="M611" s="190">
        <f>IFERROR(VLOOKUP(C611,PRESTAMOS!$Y$1:$AE$10000,7,0),0)</f>
        <v>0</v>
      </c>
      <c r="N611" s="190">
        <f>IFERROR(VLOOKUP(C611,PRESTAMOS!$Q$1:$T$10000,4,0),0)</f>
        <v>0</v>
      </c>
      <c r="O611" s="189">
        <f>IFERROR(VLOOKUP(C611,PRESTAMOS!$AG$1:$AM$10000,3,0),0)</f>
        <v>0</v>
      </c>
      <c r="P611" s="189">
        <f>IFERROR(VLOOKUP(C611,PRESTAMOS!$AO$1:$AU$10000,3,0),0)</f>
        <v>0</v>
      </c>
      <c r="Q611" s="190">
        <f>IFERROR(VLOOKUP(C611,PRESTAMOS!$AO$1:$AU$10000,7,0),0)</f>
        <v>0</v>
      </c>
      <c r="R611" s="190">
        <f>IFERROR(VLOOKUP(C611,PRESTAMOS!$AG$1:$AM$10000,4,0),0)</f>
        <v>0</v>
      </c>
      <c r="S611" s="189">
        <f>IFERROR(VLOOKUP(C611,PRESTAMOS!$AW$1:$BC$10000,3,0),0)</f>
        <v>0</v>
      </c>
      <c r="T611" s="189">
        <f>IFERROR(VLOOKUP(C611,PRESTAMOS!$BE$1:$BK$10000,3,0),0)</f>
        <v>0</v>
      </c>
      <c r="U611" s="188">
        <f>IFERROR(VLOOKUP(C611,PRESTAMOS!$BE$1:$BK$10000,7,0),0)</f>
        <v>0</v>
      </c>
      <c r="V611" s="190">
        <f>IFERROR(VLOOKUP(C611,PRESTAMOS!$AW$1:$BC$10000,4,0),0)</f>
        <v>0</v>
      </c>
      <c r="W611" s="189">
        <f>IFERROR(VLOOKUP(C611,PRESTAMOS!$BM$1:$BS$10000,3,0),0)</f>
        <v>0</v>
      </c>
      <c r="X611" s="189">
        <f>IFERROR(VLOOKUP(C611,PRESTAMOS!$BU$1:$CA$10000,3,0),0)</f>
        <v>0</v>
      </c>
      <c r="Y611" s="190">
        <f>IFERROR(VLOOKUP(C611,PRESTAMOS!$BU$1:$CA$10000,7,0),0)</f>
        <v>0</v>
      </c>
      <c r="Z611" s="190">
        <f>IFERROR(VLOOKUP(C611,PRESTAMOS!$BM$1:$BS$10000,4,0),0)</f>
        <v>0</v>
      </c>
      <c r="AA611" s="189">
        <f>IFERROR(VLOOKUP(C611,AHORRO!$P$1:$S$10000,3,0),0)</f>
        <v>0</v>
      </c>
    </row>
    <row r="612" spans="4:27" x14ac:dyDescent="0.2">
      <c r="D612" s="189">
        <f>IFERROR(VLOOKUP(C612,AHORRO!$F$1:$I$10000,3,0),0)</f>
        <v>0</v>
      </c>
      <c r="E612" s="189">
        <f>IFERROR(VLOOKUP(C612,AHORRO!$A$1:$D$10000,3,0),0)</f>
        <v>0</v>
      </c>
      <c r="F612" s="189">
        <f>IFERROR(VLOOKUP(C612,AHORRO!$K$1:$N$10000,3,0),0)</f>
        <v>0</v>
      </c>
      <c r="G612" s="189">
        <f>IFERROR(VLOOKUP($C612,PRESTAMOS!$A$1:$C$10000,3,0),0)</f>
        <v>0</v>
      </c>
      <c r="H612" s="189">
        <f>IFERROR(VLOOKUP(C612,PRESTAMOS!$I$1:$K$10000,3,0),0)</f>
        <v>0</v>
      </c>
      <c r="I612" s="190">
        <f>IFERROR(VLOOKUP(C612,PRESTAMOS!$A$1:$G$10000,7,0),0)</f>
        <v>0</v>
      </c>
      <c r="J612" s="190">
        <f>IFERROR(VLOOKUP(C612,PRESTAMOS!$A$1:$G$10000,4,0),0)</f>
        <v>0</v>
      </c>
      <c r="K612" s="189">
        <f>IFERROR(VLOOKUP(C612,PRESTAMOS!$Q$1:$W$10000,3,0),0)</f>
        <v>0</v>
      </c>
      <c r="L612" s="189">
        <f>IFERROR(VLOOKUP(C612,PRESTAMOS!$Y$1:$AE$10000,3,0),0)</f>
        <v>0</v>
      </c>
      <c r="M612" s="190">
        <f>IFERROR(VLOOKUP(C612,PRESTAMOS!$Y$1:$AE$10000,7,0),0)</f>
        <v>0</v>
      </c>
      <c r="N612" s="190">
        <f>IFERROR(VLOOKUP(C612,PRESTAMOS!$Q$1:$T$10000,4,0),0)</f>
        <v>0</v>
      </c>
      <c r="O612" s="189">
        <f>IFERROR(VLOOKUP(C612,PRESTAMOS!$AG$1:$AM$10000,3,0),0)</f>
        <v>0</v>
      </c>
      <c r="P612" s="189">
        <f>IFERROR(VLOOKUP(C612,PRESTAMOS!$AO$1:$AU$10000,3,0),0)</f>
        <v>0</v>
      </c>
      <c r="Q612" s="190">
        <f>IFERROR(VLOOKUP(C612,PRESTAMOS!$AO$1:$AU$10000,7,0),0)</f>
        <v>0</v>
      </c>
      <c r="R612" s="190">
        <f>IFERROR(VLOOKUP(C612,PRESTAMOS!$AG$1:$AM$10000,4,0),0)</f>
        <v>0</v>
      </c>
      <c r="S612" s="189">
        <f>IFERROR(VLOOKUP(C612,PRESTAMOS!$AW$1:$BC$10000,3,0),0)</f>
        <v>0</v>
      </c>
      <c r="T612" s="189">
        <f>IFERROR(VLOOKUP(C612,PRESTAMOS!$BE$1:$BK$10000,3,0),0)</f>
        <v>0</v>
      </c>
      <c r="U612" s="188">
        <f>IFERROR(VLOOKUP(C612,PRESTAMOS!$BE$1:$BK$10000,7,0),0)</f>
        <v>0</v>
      </c>
      <c r="V612" s="190">
        <f>IFERROR(VLOOKUP(C612,PRESTAMOS!$AW$1:$BC$10000,4,0),0)</f>
        <v>0</v>
      </c>
      <c r="W612" s="189">
        <f>IFERROR(VLOOKUP(C612,PRESTAMOS!$BM$1:$BS$10000,3,0),0)</f>
        <v>0</v>
      </c>
      <c r="X612" s="189">
        <f>IFERROR(VLOOKUP(C612,PRESTAMOS!$BU$1:$CA$10000,3,0),0)</f>
        <v>0</v>
      </c>
      <c r="Y612" s="190">
        <f>IFERROR(VLOOKUP(C612,PRESTAMOS!$BU$1:$CA$10000,7,0),0)</f>
        <v>0</v>
      </c>
      <c r="Z612" s="190">
        <f>IFERROR(VLOOKUP(C612,PRESTAMOS!$BM$1:$BS$10000,4,0),0)</f>
        <v>0</v>
      </c>
      <c r="AA612" s="189">
        <f>IFERROR(VLOOKUP(C612,AHORRO!$P$1:$S$10000,3,0),0)</f>
        <v>0</v>
      </c>
    </row>
    <row r="613" spans="4:27" x14ac:dyDescent="0.2">
      <c r="D613" s="189">
        <f>IFERROR(VLOOKUP(C613,AHORRO!$F$1:$I$10000,3,0),0)</f>
        <v>0</v>
      </c>
      <c r="E613" s="189">
        <f>IFERROR(VLOOKUP(C613,AHORRO!$A$1:$D$10000,3,0),0)</f>
        <v>0</v>
      </c>
      <c r="F613" s="189">
        <f>IFERROR(VLOOKUP(C613,AHORRO!$K$1:$N$10000,3,0),0)</f>
        <v>0</v>
      </c>
      <c r="G613" s="189">
        <f>IFERROR(VLOOKUP($C613,PRESTAMOS!$A$1:$C$10000,3,0),0)</f>
        <v>0</v>
      </c>
      <c r="H613" s="189">
        <f>IFERROR(VLOOKUP(C613,PRESTAMOS!$I$1:$K$10000,3,0),0)</f>
        <v>0</v>
      </c>
      <c r="I613" s="190">
        <f>IFERROR(VLOOKUP(C613,PRESTAMOS!$A$1:$G$10000,7,0),0)</f>
        <v>0</v>
      </c>
      <c r="J613" s="190">
        <f>IFERROR(VLOOKUP(C613,PRESTAMOS!$A$1:$G$10000,4,0),0)</f>
        <v>0</v>
      </c>
      <c r="K613" s="189">
        <f>IFERROR(VLOOKUP(C613,PRESTAMOS!$Q$1:$W$10000,3,0),0)</f>
        <v>0</v>
      </c>
      <c r="L613" s="189">
        <f>IFERROR(VLOOKUP(C613,PRESTAMOS!$Y$1:$AE$10000,3,0),0)</f>
        <v>0</v>
      </c>
      <c r="M613" s="190">
        <f>IFERROR(VLOOKUP(C613,PRESTAMOS!$Y$1:$AE$10000,7,0),0)</f>
        <v>0</v>
      </c>
      <c r="N613" s="190">
        <f>IFERROR(VLOOKUP(C613,PRESTAMOS!$Q$1:$T$10000,4,0),0)</f>
        <v>0</v>
      </c>
      <c r="O613" s="189">
        <f>IFERROR(VLOOKUP(C613,PRESTAMOS!$AG$1:$AM$10000,3,0),0)</f>
        <v>0</v>
      </c>
      <c r="P613" s="189">
        <f>IFERROR(VLOOKUP(C613,PRESTAMOS!$AO$1:$AU$10000,3,0),0)</f>
        <v>0</v>
      </c>
      <c r="Q613" s="190">
        <f>IFERROR(VLOOKUP(C613,PRESTAMOS!$AO$1:$AU$10000,7,0),0)</f>
        <v>0</v>
      </c>
      <c r="R613" s="190">
        <f>IFERROR(VLOOKUP(C613,PRESTAMOS!$AG$1:$AM$10000,4,0),0)</f>
        <v>0</v>
      </c>
      <c r="S613" s="189">
        <f>IFERROR(VLOOKUP(C613,PRESTAMOS!$AW$1:$BC$10000,3,0),0)</f>
        <v>0</v>
      </c>
      <c r="T613" s="189">
        <f>IFERROR(VLOOKUP(C613,PRESTAMOS!$BE$1:$BK$10000,3,0),0)</f>
        <v>0</v>
      </c>
      <c r="U613" s="188">
        <f>IFERROR(VLOOKUP(C613,PRESTAMOS!$BE$1:$BK$10000,7,0),0)</f>
        <v>0</v>
      </c>
      <c r="V613" s="190">
        <f>IFERROR(VLOOKUP(C613,PRESTAMOS!$AW$1:$BC$10000,4,0),0)</f>
        <v>0</v>
      </c>
      <c r="W613" s="189">
        <f>IFERROR(VLOOKUP(C613,PRESTAMOS!$BM$1:$BS$10000,3,0),0)</f>
        <v>0</v>
      </c>
      <c r="X613" s="189">
        <f>IFERROR(VLOOKUP(C613,PRESTAMOS!$BU$1:$CA$10000,3,0),0)</f>
        <v>0</v>
      </c>
      <c r="Y613" s="190">
        <f>IFERROR(VLOOKUP(C613,PRESTAMOS!$BU$1:$CA$10000,7,0),0)</f>
        <v>0</v>
      </c>
      <c r="Z613" s="190">
        <f>IFERROR(VLOOKUP(C613,PRESTAMOS!$BM$1:$BS$10000,4,0),0)</f>
        <v>0</v>
      </c>
      <c r="AA613" s="189">
        <f>IFERROR(VLOOKUP(C613,AHORRO!$P$1:$S$10000,3,0),0)</f>
        <v>0</v>
      </c>
    </row>
    <row r="614" spans="4:27" x14ac:dyDescent="0.2">
      <c r="D614" s="189">
        <f>IFERROR(VLOOKUP(C614,AHORRO!$F$1:$I$10000,3,0),0)</f>
        <v>0</v>
      </c>
      <c r="E614" s="189">
        <f>IFERROR(VLOOKUP(C614,AHORRO!$A$1:$D$10000,3,0),0)</f>
        <v>0</v>
      </c>
      <c r="F614" s="189">
        <f>IFERROR(VLOOKUP(C614,AHORRO!$K$1:$N$10000,3,0),0)</f>
        <v>0</v>
      </c>
      <c r="G614" s="189">
        <f>IFERROR(VLOOKUP($C614,PRESTAMOS!$A$1:$C$10000,3,0),0)</f>
        <v>0</v>
      </c>
      <c r="H614" s="189">
        <f>IFERROR(VLOOKUP(C614,PRESTAMOS!$I$1:$K$10000,3,0),0)</f>
        <v>0</v>
      </c>
      <c r="I614" s="190">
        <f>IFERROR(VLOOKUP(C614,PRESTAMOS!$A$1:$G$10000,7,0),0)</f>
        <v>0</v>
      </c>
      <c r="J614" s="190">
        <f>IFERROR(VLOOKUP(C614,PRESTAMOS!$A$1:$G$10000,4,0),0)</f>
        <v>0</v>
      </c>
      <c r="K614" s="189">
        <f>IFERROR(VLOOKUP(C614,PRESTAMOS!$Q$1:$W$10000,3,0),0)</f>
        <v>0</v>
      </c>
      <c r="L614" s="189">
        <f>IFERROR(VLOOKUP(C614,PRESTAMOS!$Y$1:$AE$10000,3,0),0)</f>
        <v>0</v>
      </c>
      <c r="M614" s="190">
        <f>IFERROR(VLOOKUP(C614,PRESTAMOS!$Y$1:$AE$10000,7,0),0)</f>
        <v>0</v>
      </c>
      <c r="N614" s="190">
        <f>IFERROR(VLOOKUP(C614,PRESTAMOS!$Q$1:$T$10000,4,0),0)</f>
        <v>0</v>
      </c>
      <c r="O614" s="189">
        <f>IFERROR(VLOOKUP(C614,PRESTAMOS!$AG$1:$AM$10000,3,0),0)</f>
        <v>0</v>
      </c>
      <c r="P614" s="189">
        <f>IFERROR(VLOOKUP(C614,PRESTAMOS!$AO$1:$AU$10000,3,0),0)</f>
        <v>0</v>
      </c>
      <c r="Q614" s="190">
        <f>IFERROR(VLOOKUP(C614,PRESTAMOS!$AO$1:$AU$10000,7,0),0)</f>
        <v>0</v>
      </c>
      <c r="R614" s="190">
        <f>IFERROR(VLOOKUP(C614,PRESTAMOS!$AG$1:$AM$10000,4,0),0)</f>
        <v>0</v>
      </c>
      <c r="S614" s="189">
        <f>IFERROR(VLOOKUP(C614,PRESTAMOS!$AW$1:$BC$10000,3,0),0)</f>
        <v>0</v>
      </c>
      <c r="T614" s="189">
        <f>IFERROR(VLOOKUP(C614,PRESTAMOS!$BE$1:$BK$10000,3,0),0)</f>
        <v>0</v>
      </c>
      <c r="U614" s="188">
        <f>IFERROR(VLOOKUP(C614,PRESTAMOS!$BE$1:$BK$10000,7,0),0)</f>
        <v>0</v>
      </c>
      <c r="V614" s="190">
        <f>IFERROR(VLOOKUP(C614,PRESTAMOS!$AW$1:$BC$10000,4,0),0)</f>
        <v>0</v>
      </c>
      <c r="W614" s="189">
        <f>IFERROR(VLOOKUP(C614,PRESTAMOS!$BM$1:$BS$10000,3,0),0)</f>
        <v>0</v>
      </c>
      <c r="X614" s="189">
        <f>IFERROR(VLOOKUP(C614,PRESTAMOS!$BU$1:$CA$10000,3,0),0)</f>
        <v>0</v>
      </c>
      <c r="Y614" s="190">
        <f>IFERROR(VLOOKUP(C614,PRESTAMOS!$BU$1:$CA$10000,7,0),0)</f>
        <v>0</v>
      </c>
      <c r="Z614" s="190">
        <f>IFERROR(VLOOKUP(C614,PRESTAMOS!$BM$1:$BS$10000,4,0),0)</f>
        <v>0</v>
      </c>
      <c r="AA614" s="189">
        <f>IFERROR(VLOOKUP(C614,AHORRO!$P$1:$S$10000,3,0),0)</f>
        <v>0</v>
      </c>
    </row>
    <row r="615" spans="4:27" x14ac:dyDescent="0.2">
      <c r="D615" s="189">
        <f>IFERROR(VLOOKUP(C615,AHORRO!$F$1:$I$10000,3,0),0)</f>
        <v>0</v>
      </c>
      <c r="E615" s="189">
        <f>IFERROR(VLOOKUP(C615,AHORRO!$A$1:$D$10000,3,0),0)</f>
        <v>0</v>
      </c>
      <c r="F615" s="189">
        <f>IFERROR(VLOOKUP(C615,AHORRO!$K$1:$N$10000,3,0),0)</f>
        <v>0</v>
      </c>
      <c r="G615" s="189">
        <f>IFERROR(VLOOKUP($C615,PRESTAMOS!$A$1:$C$10000,3,0),0)</f>
        <v>0</v>
      </c>
      <c r="H615" s="189">
        <f>IFERROR(VLOOKUP(C615,PRESTAMOS!$I$1:$K$10000,3,0),0)</f>
        <v>0</v>
      </c>
      <c r="I615" s="190">
        <f>IFERROR(VLOOKUP(C615,PRESTAMOS!$A$1:$G$10000,7,0),0)</f>
        <v>0</v>
      </c>
      <c r="J615" s="190">
        <f>IFERROR(VLOOKUP(C615,PRESTAMOS!$A$1:$G$10000,4,0),0)</f>
        <v>0</v>
      </c>
      <c r="K615" s="189">
        <f>IFERROR(VLOOKUP(C615,PRESTAMOS!$Q$1:$W$10000,3,0),0)</f>
        <v>0</v>
      </c>
      <c r="L615" s="189">
        <f>IFERROR(VLOOKUP(C615,PRESTAMOS!$Y$1:$AE$10000,3,0),0)</f>
        <v>0</v>
      </c>
      <c r="M615" s="190">
        <f>IFERROR(VLOOKUP(C615,PRESTAMOS!$Y$1:$AE$10000,7,0),0)</f>
        <v>0</v>
      </c>
      <c r="N615" s="190">
        <f>IFERROR(VLOOKUP(C615,PRESTAMOS!$Q$1:$T$10000,4,0),0)</f>
        <v>0</v>
      </c>
      <c r="O615" s="189">
        <f>IFERROR(VLOOKUP(C615,PRESTAMOS!$AG$1:$AM$10000,3,0),0)</f>
        <v>0</v>
      </c>
      <c r="P615" s="189">
        <f>IFERROR(VLOOKUP(C615,PRESTAMOS!$AO$1:$AU$10000,3,0),0)</f>
        <v>0</v>
      </c>
      <c r="Q615" s="190">
        <f>IFERROR(VLOOKUP(C615,PRESTAMOS!$AO$1:$AU$10000,7,0),0)</f>
        <v>0</v>
      </c>
      <c r="R615" s="190">
        <f>IFERROR(VLOOKUP(C615,PRESTAMOS!$AG$1:$AM$10000,4,0),0)</f>
        <v>0</v>
      </c>
      <c r="S615" s="189">
        <f>IFERROR(VLOOKUP(C615,PRESTAMOS!$AW$1:$BC$10000,3,0),0)</f>
        <v>0</v>
      </c>
      <c r="T615" s="189">
        <f>IFERROR(VLOOKUP(C615,PRESTAMOS!$BE$1:$BK$10000,3,0),0)</f>
        <v>0</v>
      </c>
      <c r="U615" s="188">
        <f>IFERROR(VLOOKUP(C615,PRESTAMOS!$BE$1:$BK$10000,7,0),0)</f>
        <v>0</v>
      </c>
      <c r="V615" s="190">
        <f>IFERROR(VLOOKUP(C615,PRESTAMOS!$AW$1:$BC$10000,4,0),0)</f>
        <v>0</v>
      </c>
      <c r="W615" s="189">
        <f>IFERROR(VLOOKUP(C615,PRESTAMOS!$BM$1:$BS$10000,3,0),0)</f>
        <v>0</v>
      </c>
      <c r="X615" s="189">
        <f>IFERROR(VLOOKUP(C615,PRESTAMOS!$BU$1:$CA$10000,3,0),0)</f>
        <v>0</v>
      </c>
      <c r="Y615" s="190">
        <f>IFERROR(VLOOKUP(C615,PRESTAMOS!$BU$1:$CA$10000,7,0),0)</f>
        <v>0</v>
      </c>
      <c r="Z615" s="190">
        <f>IFERROR(VLOOKUP(C615,PRESTAMOS!$BM$1:$BS$10000,4,0),0)</f>
        <v>0</v>
      </c>
      <c r="AA615" s="189">
        <f>IFERROR(VLOOKUP(C615,AHORRO!$P$1:$S$10000,3,0),0)</f>
        <v>0</v>
      </c>
    </row>
    <row r="616" spans="4:27" x14ac:dyDescent="0.2">
      <c r="D616" s="189">
        <f>IFERROR(VLOOKUP(C616,AHORRO!$F$1:$I$10000,3,0),0)</f>
        <v>0</v>
      </c>
      <c r="E616" s="189">
        <f>IFERROR(VLOOKUP(C616,AHORRO!$A$1:$D$10000,3,0),0)</f>
        <v>0</v>
      </c>
      <c r="F616" s="189">
        <f>IFERROR(VLOOKUP(C616,AHORRO!$K$1:$N$10000,3,0),0)</f>
        <v>0</v>
      </c>
      <c r="G616" s="189">
        <f>IFERROR(VLOOKUP($C616,PRESTAMOS!$A$1:$C$10000,3,0),0)</f>
        <v>0</v>
      </c>
      <c r="H616" s="189">
        <f>IFERROR(VLOOKUP(C616,PRESTAMOS!$I$1:$K$10000,3,0),0)</f>
        <v>0</v>
      </c>
      <c r="I616" s="190">
        <f>IFERROR(VLOOKUP(C616,PRESTAMOS!$A$1:$G$10000,7,0),0)</f>
        <v>0</v>
      </c>
      <c r="J616" s="190">
        <f>IFERROR(VLOOKUP(C616,PRESTAMOS!$A$1:$G$10000,4,0),0)</f>
        <v>0</v>
      </c>
      <c r="K616" s="189">
        <f>IFERROR(VLOOKUP(C616,PRESTAMOS!$Q$1:$W$10000,3,0),0)</f>
        <v>0</v>
      </c>
      <c r="L616" s="189">
        <f>IFERROR(VLOOKUP(C616,PRESTAMOS!$Y$1:$AE$10000,3,0),0)</f>
        <v>0</v>
      </c>
      <c r="M616" s="190">
        <f>IFERROR(VLOOKUP(C616,PRESTAMOS!$Y$1:$AE$10000,7,0),0)</f>
        <v>0</v>
      </c>
      <c r="N616" s="190">
        <f>IFERROR(VLOOKUP(C616,PRESTAMOS!$Q$1:$T$10000,4,0),0)</f>
        <v>0</v>
      </c>
      <c r="O616" s="189">
        <f>IFERROR(VLOOKUP(C616,PRESTAMOS!$AG$1:$AM$10000,3,0),0)</f>
        <v>0</v>
      </c>
      <c r="P616" s="189">
        <f>IFERROR(VLOOKUP(C616,PRESTAMOS!$AO$1:$AU$10000,3,0),0)</f>
        <v>0</v>
      </c>
      <c r="Q616" s="190">
        <f>IFERROR(VLOOKUP(C616,PRESTAMOS!$AO$1:$AU$10000,7,0),0)</f>
        <v>0</v>
      </c>
      <c r="R616" s="190">
        <f>IFERROR(VLOOKUP(C616,PRESTAMOS!$AG$1:$AM$10000,4,0),0)</f>
        <v>0</v>
      </c>
      <c r="S616" s="189">
        <f>IFERROR(VLOOKUP(C616,PRESTAMOS!$AW$1:$BC$10000,3,0),0)</f>
        <v>0</v>
      </c>
      <c r="T616" s="189">
        <f>IFERROR(VLOOKUP(C616,PRESTAMOS!$BE$1:$BK$10000,3,0),0)</f>
        <v>0</v>
      </c>
      <c r="U616" s="188">
        <f>IFERROR(VLOOKUP(C616,PRESTAMOS!$BE$1:$BK$10000,7,0),0)</f>
        <v>0</v>
      </c>
      <c r="V616" s="190">
        <f>IFERROR(VLOOKUP(C616,PRESTAMOS!$AW$1:$BC$10000,4,0),0)</f>
        <v>0</v>
      </c>
      <c r="W616" s="189">
        <f>IFERROR(VLOOKUP(C616,PRESTAMOS!$BM$1:$BS$10000,3,0),0)</f>
        <v>0</v>
      </c>
      <c r="X616" s="189">
        <f>IFERROR(VLOOKUP(C616,PRESTAMOS!$BU$1:$CA$10000,3,0),0)</f>
        <v>0</v>
      </c>
      <c r="Y616" s="190">
        <f>IFERROR(VLOOKUP(C616,PRESTAMOS!$BU$1:$CA$10000,7,0),0)</f>
        <v>0</v>
      </c>
      <c r="Z616" s="190">
        <f>IFERROR(VLOOKUP(C616,PRESTAMOS!$BM$1:$BS$10000,4,0),0)</f>
        <v>0</v>
      </c>
      <c r="AA616" s="189">
        <f>IFERROR(VLOOKUP(C616,AHORRO!$P$1:$S$10000,3,0),0)</f>
        <v>0</v>
      </c>
    </row>
    <row r="617" spans="4:27" x14ac:dyDescent="0.2">
      <c r="D617" s="189">
        <f>IFERROR(VLOOKUP(C617,AHORRO!$F$1:$I$10000,3,0),0)</f>
        <v>0</v>
      </c>
      <c r="E617" s="189">
        <f>IFERROR(VLOOKUP(C617,AHORRO!$A$1:$D$10000,3,0),0)</f>
        <v>0</v>
      </c>
      <c r="F617" s="189">
        <f>IFERROR(VLOOKUP(C617,AHORRO!$K$1:$N$10000,3,0),0)</f>
        <v>0</v>
      </c>
      <c r="G617" s="189">
        <f>IFERROR(VLOOKUP($C617,PRESTAMOS!$A$1:$C$10000,3,0),0)</f>
        <v>0</v>
      </c>
      <c r="H617" s="189">
        <f>IFERROR(VLOOKUP(C617,PRESTAMOS!$I$1:$K$10000,3,0),0)</f>
        <v>0</v>
      </c>
      <c r="I617" s="190">
        <f>IFERROR(VLOOKUP(C617,PRESTAMOS!$A$1:$G$10000,7,0),0)</f>
        <v>0</v>
      </c>
      <c r="J617" s="190">
        <f>IFERROR(VLOOKUP(C617,PRESTAMOS!$A$1:$G$10000,4,0),0)</f>
        <v>0</v>
      </c>
      <c r="K617" s="189">
        <f>IFERROR(VLOOKUP(C617,PRESTAMOS!$Q$1:$W$10000,3,0),0)</f>
        <v>0</v>
      </c>
      <c r="L617" s="189">
        <f>IFERROR(VLOOKUP(C617,PRESTAMOS!$Y$1:$AE$10000,3,0),0)</f>
        <v>0</v>
      </c>
      <c r="M617" s="190">
        <f>IFERROR(VLOOKUP(C617,PRESTAMOS!$Y$1:$AE$10000,7,0),0)</f>
        <v>0</v>
      </c>
      <c r="N617" s="190">
        <f>IFERROR(VLOOKUP(C617,PRESTAMOS!$Q$1:$T$10000,4,0),0)</f>
        <v>0</v>
      </c>
      <c r="O617" s="189">
        <f>IFERROR(VLOOKUP(C617,PRESTAMOS!$AG$1:$AM$10000,3,0),0)</f>
        <v>0</v>
      </c>
      <c r="P617" s="189">
        <f>IFERROR(VLOOKUP(C617,PRESTAMOS!$AO$1:$AU$10000,3,0),0)</f>
        <v>0</v>
      </c>
      <c r="Q617" s="190">
        <f>IFERROR(VLOOKUP(C617,PRESTAMOS!$AO$1:$AU$10000,7,0),0)</f>
        <v>0</v>
      </c>
      <c r="R617" s="190">
        <f>IFERROR(VLOOKUP(C617,PRESTAMOS!$AG$1:$AM$10000,4,0),0)</f>
        <v>0</v>
      </c>
      <c r="S617" s="189">
        <f>IFERROR(VLOOKUP(C617,PRESTAMOS!$AW$1:$BC$10000,3,0),0)</f>
        <v>0</v>
      </c>
      <c r="T617" s="189">
        <f>IFERROR(VLOOKUP(C617,PRESTAMOS!$BE$1:$BK$10000,3,0),0)</f>
        <v>0</v>
      </c>
      <c r="U617" s="188">
        <f>IFERROR(VLOOKUP(C617,PRESTAMOS!$BE$1:$BK$10000,7,0),0)</f>
        <v>0</v>
      </c>
      <c r="V617" s="190">
        <f>IFERROR(VLOOKUP(C617,PRESTAMOS!$AW$1:$BC$10000,4,0),0)</f>
        <v>0</v>
      </c>
      <c r="W617" s="189">
        <f>IFERROR(VLOOKUP(C617,PRESTAMOS!$BM$1:$BS$10000,3,0),0)</f>
        <v>0</v>
      </c>
      <c r="X617" s="189">
        <f>IFERROR(VLOOKUP(C617,PRESTAMOS!$BU$1:$CA$10000,3,0),0)</f>
        <v>0</v>
      </c>
      <c r="Y617" s="190">
        <f>IFERROR(VLOOKUP(C617,PRESTAMOS!$BU$1:$CA$10000,7,0),0)</f>
        <v>0</v>
      </c>
      <c r="Z617" s="190">
        <f>IFERROR(VLOOKUP(C617,PRESTAMOS!$BM$1:$BS$10000,4,0),0)</f>
        <v>0</v>
      </c>
      <c r="AA617" s="189">
        <f>IFERROR(VLOOKUP(C617,AHORRO!$P$1:$S$10000,3,0),0)</f>
        <v>0</v>
      </c>
    </row>
    <row r="618" spans="4:27" x14ac:dyDescent="0.2">
      <c r="D618" s="189">
        <f>IFERROR(VLOOKUP(C618,AHORRO!$F$1:$I$10000,3,0),0)</f>
        <v>0</v>
      </c>
      <c r="E618" s="189">
        <f>IFERROR(VLOOKUP(C618,AHORRO!$A$1:$D$10000,3,0),0)</f>
        <v>0</v>
      </c>
      <c r="F618" s="189">
        <f>IFERROR(VLOOKUP(C618,AHORRO!$K$1:$N$10000,3,0),0)</f>
        <v>0</v>
      </c>
      <c r="G618" s="189">
        <f>IFERROR(VLOOKUP($C618,PRESTAMOS!$A$1:$C$10000,3,0),0)</f>
        <v>0</v>
      </c>
      <c r="H618" s="189">
        <f>IFERROR(VLOOKUP(C618,PRESTAMOS!$I$1:$K$10000,3,0),0)</f>
        <v>0</v>
      </c>
      <c r="I618" s="190">
        <f>IFERROR(VLOOKUP(C618,PRESTAMOS!$A$1:$G$10000,7,0),0)</f>
        <v>0</v>
      </c>
      <c r="J618" s="190">
        <f>IFERROR(VLOOKUP(C618,PRESTAMOS!$A$1:$G$10000,4,0),0)</f>
        <v>0</v>
      </c>
      <c r="K618" s="189">
        <f>IFERROR(VLOOKUP(C618,PRESTAMOS!$Q$1:$W$10000,3,0),0)</f>
        <v>0</v>
      </c>
      <c r="L618" s="189">
        <f>IFERROR(VLOOKUP(C618,PRESTAMOS!$Y$1:$AE$10000,3,0),0)</f>
        <v>0</v>
      </c>
      <c r="M618" s="190">
        <f>IFERROR(VLOOKUP(C618,PRESTAMOS!$Y$1:$AE$10000,7,0),0)</f>
        <v>0</v>
      </c>
      <c r="N618" s="190">
        <f>IFERROR(VLOOKUP(C618,PRESTAMOS!$Q$1:$T$10000,4,0),0)</f>
        <v>0</v>
      </c>
      <c r="O618" s="189">
        <f>IFERROR(VLOOKUP(C618,PRESTAMOS!$AG$1:$AM$10000,3,0),0)</f>
        <v>0</v>
      </c>
      <c r="P618" s="189">
        <f>IFERROR(VLOOKUP(C618,PRESTAMOS!$AO$1:$AU$10000,3,0),0)</f>
        <v>0</v>
      </c>
      <c r="Q618" s="190">
        <f>IFERROR(VLOOKUP(C618,PRESTAMOS!$AO$1:$AU$10000,7,0),0)</f>
        <v>0</v>
      </c>
      <c r="R618" s="190">
        <f>IFERROR(VLOOKUP(C618,PRESTAMOS!$AG$1:$AM$10000,4,0),0)</f>
        <v>0</v>
      </c>
      <c r="S618" s="189">
        <f>IFERROR(VLOOKUP(C618,PRESTAMOS!$AW$1:$BC$10000,3,0),0)</f>
        <v>0</v>
      </c>
      <c r="T618" s="189">
        <f>IFERROR(VLOOKUP(C618,PRESTAMOS!$BE$1:$BK$10000,3,0),0)</f>
        <v>0</v>
      </c>
      <c r="U618" s="188">
        <f>IFERROR(VLOOKUP(C618,PRESTAMOS!$BE$1:$BK$10000,7,0),0)</f>
        <v>0</v>
      </c>
      <c r="V618" s="190">
        <f>IFERROR(VLOOKUP(C618,PRESTAMOS!$AW$1:$BC$10000,4,0),0)</f>
        <v>0</v>
      </c>
      <c r="W618" s="189">
        <f>IFERROR(VLOOKUP(C618,PRESTAMOS!$BM$1:$BS$10000,3,0),0)</f>
        <v>0</v>
      </c>
      <c r="X618" s="189">
        <f>IFERROR(VLOOKUP(C618,PRESTAMOS!$BU$1:$CA$10000,3,0),0)</f>
        <v>0</v>
      </c>
      <c r="Y618" s="190">
        <f>IFERROR(VLOOKUP(C618,PRESTAMOS!$BU$1:$CA$10000,7,0),0)</f>
        <v>0</v>
      </c>
      <c r="Z618" s="190">
        <f>IFERROR(VLOOKUP(C618,PRESTAMOS!$BM$1:$BS$10000,4,0),0)</f>
        <v>0</v>
      </c>
      <c r="AA618" s="189">
        <f>IFERROR(VLOOKUP(C618,AHORRO!$P$1:$S$10000,3,0),0)</f>
        <v>0</v>
      </c>
    </row>
    <row r="619" spans="4:27" x14ac:dyDescent="0.2">
      <c r="D619" s="189">
        <f>IFERROR(VLOOKUP(C619,AHORRO!$F$1:$I$10000,3,0),0)</f>
        <v>0</v>
      </c>
      <c r="E619" s="189">
        <f>IFERROR(VLOOKUP(C619,AHORRO!$A$1:$D$10000,3,0),0)</f>
        <v>0</v>
      </c>
      <c r="F619" s="189">
        <f>IFERROR(VLOOKUP(C619,AHORRO!$K$1:$N$10000,3,0),0)</f>
        <v>0</v>
      </c>
      <c r="G619" s="189">
        <f>IFERROR(VLOOKUP($C619,PRESTAMOS!$A$1:$C$10000,3,0),0)</f>
        <v>0</v>
      </c>
      <c r="H619" s="189">
        <f>IFERROR(VLOOKUP(C619,PRESTAMOS!$I$1:$K$10000,3,0),0)</f>
        <v>0</v>
      </c>
      <c r="I619" s="190">
        <f>IFERROR(VLOOKUP(C619,PRESTAMOS!$A$1:$G$10000,7,0),0)</f>
        <v>0</v>
      </c>
      <c r="J619" s="190">
        <f>IFERROR(VLOOKUP(C619,PRESTAMOS!$A$1:$G$10000,4,0),0)</f>
        <v>0</v>
      </c>
      <c r="K619" s="189">
        <f>IFERROR(VLOOKUP(C619,PRESTAMOS!$Q$1:$W$10000,3,0),0)</f>
        <v>0</v>
      </c>
      <c r="L619" s="189">
        <f>IFERROR(VLOOKUP(C619,PRESTAMOS!$Y$1:$AE$10000,3,0),0)</f>
        <v>0</v>
      </c>
      <c r="M619" s="190">
        <f>IFERROR(VLOOKUP(C619,PRESTAMOS!$Y$1:$AE$10000,7,0),0)</f>
        <v>0</v>
      </c>
      <c r="N619" s="190">
        <f>IFERROR(VLOOKUP(C619,PRESTAMOS!$Q$1:$T$10000,4,0),0)</f>
        <v>0</v>
      </c>
      <c r="O619" s="189">
        <f>IFERROR(VLOOKUP(C619,PRESTAMOS!$AG$1:$AM$10000,3,0),0)</f>
        <v>0</v>
      </c>
      <c r="P619" s="189">
        <f>IFERROR(VLOOKUP(C619,PRESTAMOS!$AO$1:$AU$10000,3,0),0)</f>
        <v>0</v>
      </c>
      <c r="Q619" s="190">
        <f>IFERROR(VLOOKUP(C619,PRESTAMOS!$AO$1:$AU$10000,7,0),0)</f>
        <v>0</v>
      </c>
      <c r="R619" s="190">
        <f>IFERROR(VLOOKUP(C619,PRESTAMOS!$AG$1:$AM$10000,4,0),0)</f>
        <v>0</v>
      </c>
      <c r="S619" s="189">
        <f>IFERROR(VLOOKUP(C619,PRESTAMOS!$AW$1:$BC$10000,3,0),0)</f>
        <v>0</v>
      </c>
      <c r="T619" s="189">
        <f>IFERROR(VLOOKUP(C619,PRESTAMOS!$BE$1:$BK$10000,3,0),0)</f>
        <v>0</v>
      </c>
      <c r="U619" s="188">
        <f>IFERROR(VLOOKUP(C619,PRESTAMOS!$BE$1:$BK$10000,7,0),0)</f>
        <v>0</v>
      </c>
      <c r="V619" s="190">
        <f>IFERROR(VLOOKUP(C619,PRESTAMOS!$AW$1:$BC$10000,4,0),0)</f>
        <v>0</v>
      </c>
      <c r="W619" s="189">
        <f>IFERROR(VLOOKUP(C619,PRESTAMOS!$BM$1:$BS$10000,3,0),0)</f>
        <v>0</v>
      </c>
      <c r="X619" s="189">
        <f>IFERROR(VLOOKUP(C619,PRESTAMOS!$BU$1:$CA$10000,3,0),0)</f>
        <v>0</v>
      </c>
      <c r="Y619" s="190">
        <f>IFERROR(VLOOKUP(C619,PRESTAMOS!$BU$1:$CA$10000,7,0),0)</f>
        <v>0</v>
      </c>
      <c r="Z619" s="190">
        <f>IFERROR(VLOOKUP(C619,PRESTAMOS!$BM$1:$BS$10000,4,0),0)</f>
        <v>0</v>
      </c>
      <c r="AA619" s="189">
        <f>IFERROR(VLOOKUP(C619,AHORRO!$P$1:$S$10000,3,0),0)</f>
        <v>0</v>
      </c>
    </row>
    <row r="620" spans="4:27" x14ac:dyDescent="0.2">
      <c r="D620" s="189">
        <f>IFERROR(VLOOKUP(C620,AHORRO!$F$1:$I$10000,3,0),0)</f>
        <v>0</v>
      </c>
      <c r="E620" s="189">
        <f>IFERROR(VLOOKUP(C620,AHORRO!$A$1:$D$10000,3,0),0)</f>
        <v>0</v>
      </c>
      <c r="F620" s="189">
        <f>IFERROR(VLOOKUP(C620,AHORRO!$K$1:$N$10000,3,0),0)</f>
        <v>0</v>
      </c>
      <c r="G620" s="189">
        <f>IFERROR(VLOOKUP($C620,PRESTAMOS!$A$1:$C$10000,3,0),0)</f>
        <v>0</v>
      </c>
      <c r="H620" s="189">
        <f>IFERROR(VLOOKUP(C620,PRESTAMOS!$I$1:$K$10000,3,0),0)</f>
        <v>0</v>
      </c>
      <c r="I620" s="190">
        <f>IFERROR(VLOOKUP(C620,PRESTAMOS!$A$1:$G$10000,7,0),0)</f>
        <v>0</v>
      </c>
      <c r="J620" s="190">
        <f>IFERROR(VLOOKUP(C620,PRESTAMOS!$A$1:$G$10000,4,0),0)</f>
        <v>0</v>
      </c>
      <c r="K620" s="189">
        <f>IFERROR(VLOOKUP(C620,PRESTAMOS!$Q$1:$W$10000,3,0),0)</f>
        <v>0</v>
      </c>
      <c r="L620" s="189">
        <f>IFERROR(VLOOKUP(C620,PRESTAMOS!$Y$1:$AE$10000,3,0),0)</f>
        <v>0</v>
      </c>
      <c r="M620" s="190">
        <f>IFERROR(VLOOKUP(C620,PRESTAMOS!$Y$1:$AE$10000,7,0),0)</f>
        <v>0</v>
      </c>
      <c r="N620" s="190">
        <f>IFERROR(VLOOKUP(C620,PRESTAMOS!$Q$1:$T$10000,4,0),0)</f>
        <v>0</v>
      </c>
      <c r="O620" s="189">
        <f>IFERROR(VLOOKUP(C620,PRESTAMOS!$AG$1:$AM$10000,3,0),0)</f>
        <v>0</v>
      </c>
      <c r="P620" s="189">
        <f>IFERROR(VLOOKUP(C620,PRESTAMOS!$AO$1:$AU$10000,3,0),0)</f>
        <v>0</v>
      </c>
      <c r="Q620" s="190">
        <f>IFERROR(VLOOKUP(C620,PRESTAMOS!$AO$1:$AU$10000,7,0),0)</f>
        <v>0</v>
      </c>
      <c r="R620" s="190">
        <f>IFERROR(VLOOKUP(C620,PRESTAMOS!$AG$1:$AM$10000,4,0),0)</f>
        <v>0</v>
      </c>
      <c r="S620" s="189">
        <f>IFERROR(VLOOKUP(C620,PRESTAMOS!$AW$1:$BC$10000,3,0),0)</f>
        <v>0</v>
      </c>
      <c r="T620" s="189">
        <f>IFERROR(VLOOKUP(C620,PRESTAMOS!$BE$1:$BK$10000,3,0),0)</f>
        <v>0</v>
      </c>
      <c r="U620" s="188">
        <f>IFERROR(VLOOKUP(C620,PRESTAMOS!$BE$1:$BK$10000,7,0),0)</f>
        <v>0</v>
      </c>
      <c r="V620" s="190">
        <f>IFERROR(VLOOKUP(C620,PRESTAMOS!$AW$1:$BC$10000,4,0),0)</f>
        <v>0</v>
      </c>
      <c r="W620" s="189">
        <f>IFERROR(VLOOKUP(C620,PRESTAMOS!$BM$1:$BS$10000,3,0),0)</f>
        <v>0</v>
      </c>
      <c r="X620" s="189">
        <f>IFERROR(VLOOKUP(C620,PRESTAMOS!$BU$1:$CA$10000,3,0),0)</f>
        <v>0</v>
      </c>
      <c r="Y620" s="190">
        <f>IFERROR(VLOOKUP(C620,PRESTAMOS!$BU$1:$CA$10000,7,0),0)</f>
        <v>0</v>
      </c>
      <c r="Z620" s="190">
        <f>IFERROR(VLOOKUP(C620,PRESTAMOS!$BM$1:$BS$10000,4,0),0)</f>
        <v>0</v>
      </c>
      <c r="AA620" s="189">
        <f>IFERROR(VLOOKUP(C620,AHORRO!$P$1:$S$10000,3,0),0)</f>
        <v>0</v>
      </c>
    </row>
    <row r="621" spans="4:27" x14ac:dyDescent="0.2">
      <c r="D621" s="189">
        <f>IFERROR(VLOOKUP(C621,AHORRO!$F$1:$I$10000,3,0),0)</f>
        <v>0</v>
      </c>
      <c r="E621" s="189">
        <f>IFERROR(VLOOKUP(C621,AHORRO!$A$1:$D$10000,3,0),0)</f>
        <v>0</v>
      </c>
      <c r="F621" s="189">
        <f>IFERROR(VLOOKUP(C621,AHORRO!$K$1:$N$10000,3,0),0)</f>
        <v>0</v>
      </c>
      <c r="G621" s="189">
        <f>IFERROR(VLOOKUP($C621,PRESTAMOS!$A$1:$C$10000,3,0),0)</f>
        <v>0</v>
      </c>
      <c r="H621" s="189">
        <f>IFERROR(VLOOKUP(C621,PRESTAMOS!$I$1:$K$10000,3,0),0)</f>
        <v>0</v>
      </c>
      <c r="I621" s="190">
        <f>IFERROR(VLOOKUP(C621,PRESTAMOS!$A$1:$G$10000,7,0),0)</f>
        <v>0</v>
      </c>
      <c r="J621" s="190">
        <f>IFERROR(VLOOKUP(C621,PRESTAMOS!$A$1:$G$10000,4,0),0)</f>
        <v>0</v>
      </c>
      <c r="K621" s="189">
        <f>IFERROR(VLOOKUP(C621,PRESTAMOS!$Q$1:$W$10000,3,0),0)</f>
        <v>0</v>
      </c>
      <c r="L621" s="189">
        <f>IFERROR(VLOOKUP(C621,PRESTAMOS!$Y$1:$AE$10000,3,0),0)</f>
        <v>0</v>
      </c>
      <c r="M621" s="190">
        <f>IFERROR(VLOOKUP(C621,PRESTAMOS!$Y$1:$AE$10000,7,0),0)</f>
        <v>0</v>
      </c>
      <c r="N621" s="190">
        <f>IFERROR(VLOOKUP(C621,PRESTAMOS!$Q$1:$T$10000,4,0),0)</f>
        <v>0</v>
      </c>
      <c r="O621" s="189">
        <f>IFERROR(VLOOKUP(C621,PRESTAMOS!$AG$1:$AM$10000,3,0),0)</f>
        <v>0</v>
      </c>
      <c r="P621" s="189">
        <f>IFERROR(VLOOKUP(C621,PRESTAMOS!$AO$1:$AU$10000,3,0),0)</f>
        <v>0</v>
      </c>
      <c r="Q621" s="190">
        <f>IFERROR(VLOOKUP(C621,PRESTAMOS!$AO$1:$AU$10000,7,0),0)</f>
        <v>0</v>
      </c>
      <c r="R621" s="190">
        <f>IFERROR(VLOOKUP(C621,PRESTAMOS!$AG$1:$AM$10000,4,0),0)</f>
        <v>0</v>
      </c>
      <c r="S621" s="189">
        <f>IFERROR(VLOOKUP(C621,PRESTAMOS!$AW$1:$BC$10000,3,0),0)</f>
        <v>0</v>
      </c>
      <c r="T621" s="189">
        <f>IFERROR(VLOOKUP(C621,PRESTAMOS!$BE$1:$BK$10000,3,0),0)</f>
        <v>0</v>
      </c>
      <c r="U621" s="188">
        <f>IFERROR(VLOOKUP(C621,PRESTAMOS!$BE$1:$BK$10000,7,0),0)</f>
        <v>0</v>
      </c>
      <c r="V621" s="190">
        <f>IFERROR(VLOOKUP(C621,PRESTAMOS!$AW$1:$BC$10000,4,0),0)</f>
        <v>0</v>
      </c>
      <c r="W621" s="189">
        <f>IFERROR(VLOOKUP(C621,PRESTAMOS!$BM$1:$BS$10000,3,0),0)</f>
        <v>0</v>
      </c>
      <c r="X621" s="189">
        <f>IFERROR(VLOOKUP(C621,PRESTAMOS!$BU$1:$CA$10000,3,0),0)</f>
        <v>0</v>
      </c>
      <c r="Y621" s="190">
        <f>IFERROR(VLOOKUP(C621,PRESTAMOS!$BU$1:$CA$10000,7,0),0)</f>
        <v>0</v>
      </c>
      <c r="Z621" s="190">
        <f>IFERROR(VLOOKUP(C621,PRESTAMOS!$BM$1:$BS$10000,4,0),0)</f>
        <v>0</v>
      </c>
      <c r="AA621" s="189">
        <f>IFERROR(VLOOKUP(C621,AHORRO!$P$1:$S$10000,3,0),0)</f>
        <v>0</v>
      </c>
    </row>
    <row r="622" spans="4:27" x14ac:dyDescent="0.2">
      <c r="D622" s="189">
        <f>IFERROR(VLOOKUP(C622,AHORRO!$F$1:$I$10000,3,0),0)</f>
        <v>0</v>
      </c>
      <c r="E622" s="189">
        <f>IFERROR(VLOOKUP(C622,AHORRO!$A$1:$D$10000,3,0),0)</f>
        <v>0</v>
      </c>
      <c r="F622" s="189">
        <f>IFERROR(VLOOKUP(C622,AHORRO!$K$1:$N$10000,3,0),0)</f>
        <v>0</v>
      </c>
      <c r="G622" s="189">
        <f>IFERROR(VLOOKUP($C622,PRESTAMOS!$A$1:$C$10000,3,0),0)</f>
        <v>0</v>
      </c>
      <c r="H622" s="189">
        <f>IFERROR(VLOOKUP(C622,PRESTAMOS!$I$1:$K$10000,3,0),0)</f>
        <v>0</v>
      </c>
      <c r="I622" s="190">
        <f>IFERROR(VLOOKUP(C622,PRESTAMOS!$A$1:$G$10000,7,0),0)</f>
        <v>0</v>
      </c>
      <c r="J622" s="190">
        <f>IFERROR(VLOOKUP(C622,PRESTAMOS!$A$1:$G$10000,4,0),0)</f>
        <v>0</v>
      </c>
      <c r="K622" s="189">
        <f>IFERROR(VLOOKUP(C622,PRESTAMOS!$Q$1:$W$10000,3,0),0)</f>
        <v>0</v>
      </c>
      <c r="L622" s="189">
        <f>IFERROR(VLOOKUP(C622,PRESTAMOS!$Y$1:$AE$10000,3,0),0)</f>
        <v>0</v>
      </c>
      <c r="M622" s="190">
        <f>IFERROR(VLOOKUP(C622,PRESTAMOS!$Y$1:$AE$10000,7,0),0)</f>
        <v>0</v>
      </c>
      <c r="N622" s="190">
        <f>IFERROR(VLOOKUP(C622,PRESTAMOS!$Q$1:$T$10000,4,0),0)</f>
        <v>0</v>
      </c>
      <c r="O622" s="189">
        <f>IFERROR(VLOOKUP(C622,PRESTAMOS!$AG$1:$AM$10000,3,0),0)</f>
        <v>0</v>
      </c>
      <c r="P622" s="189">
        <f>IFERROR(VLOOKUP(C622,PRESTAMOS!$AO$1:$AU$10000,3,0),0)</f>
        <v>0</v>
      </c>
      <c r="Q622" s="190">
        <f>IFERROR(VLOOKUP(C622,PRESTAMOS!$AO$1:$AU$10000,7,0),0)</f>
        <v>0</v>
      </c>
      <c r="R622" s="190">
        <f>IFERROR(VLOOKUP(C622,PRESTAMOS!$AG$1:$AM$10000,4,0),0)</f>
        <v>0</v>
      </c>
      <c r="S622" s="189">
        <f>IFERROR(VLOOKUP(C622,PRESTAMOS!$AW$1:$BC$10000,3,0),0)</f>
        <v>0</v>
      </c>
      <c r="T622" s="189">
        <f>IFERROR(VLOOKUP(C622,PRESTAMOS!$BE$1:$BK$10000,3,0),0)</f>
        <v>0</v>
      </c>
      <c r="U622" s="188">
        <f>IFERROR(VLOOKUP(C622,PRESTAMOS!$BE$1:$BK$10000,7,0),0)</f>
        <v>0</v>
      </c>
      <c r="V622" s="190">
        <f>IFERROR(VLOOKUP(C622,PRESTAMOS!$AW$1:$BC$10000,4,0),0)</f>
        <v>0</v>
      </c>
      <c r="W622" s="189">
        <f>IFERROR(VLOOKUP(C622,PRESTAMOS!$BM$1:$BS$10000,3,0),0)</f>
        <v>0</v>
      </c>
      <c r="X622" s="189">
        <f>IFERROR(VLOOKUP(C622,PRESTAMOS!$BU$1:$CA$10000,3,0),0)</f>
        <v>0</v>
      </c>
      <c r="Y622" s="190">
        <f>IFERROR(VLOOKUP(C622,PRESTAMOS!$BU$1:$CA$10000,7,0),0)</f>
        <v>0</v>
      </c>
      <c r="Z622" s="190">
        <f>IFERROR(VLOOKUP(C622,PRESTAMOS!$BM$1:$BS$10000,4,0),0)</f>
        <v>0</v>
      </c>
      <c r="AA622" s="189">
        <f>IFERROR(VLOOKUP(C622,AHORRO!$P$1:$S$10000,3,0),0)</f>
        <v>0</v>
      </c>
    </row>
    <row r="623" spans="4:27" x14ac:dyDescent="0.2">
      <c r="D623" s="189">
        <f>IFERROR(VLOOKUP(C623,AHORRO!$F$1:$I$10000,3,0),0)</f>
        <v>0</v>
      </c>
      <c r="E623" s="189">
        <f>IFERROR(VLOOKUP(C623,AHORRO!$A$1:$D$10000,3,0),0)</f>
        <v>0</v>
      </c>
      <c r="F623" s="189">
        <f>IFERROR(VLOOKUP(C623,AHORRO!$K$1:$N$10000,3,0),0)</f>
        <v>0</v>
      </c>
      <c r="G623" s="189">
        <f>IFERROR(VLOOKUP($C623,PRESTAMOS!$A$1:$C$10000,3,0),0)</f>
        <v>0</v>
      </c>
      <c r="H623" s="189">
        <f>IFERROR(VLOOKUP(C623,PRESTAMOS!$I$1:$K$10000,3,0),0)</f>
        <v>0</v>
      </c>
      <c r="I623" s="190">
        <f>IFERROR(VLOOKUP(C623,PRESTAMOS!$A$1:$G$10000,7,0),0)</f>
        <v>0</v>
      </c>
      <c r="J623" s="190">
        <f>IFERROR(VLOOKUP(C623,PRESTAMOS!$A$1:$G$10000,4,0),0)</f>
        <v>0</v>
      </c>
      <c r="K623" s="189">
        <f>IFERROR(VLOOKUP(C623,PRESTAMOS!$Q$1:$W$10000,3,0),0)</f>
        <v>0</v>
      </c>
      <c r="L623" s="189">
        <f>IFERROR(VLOOKUP(C623,PRESTAMOS!$Y$1:$AE$10000,3,0),0)</f>
        <v>0</v>
      </c>
      <c r="M623" s="190">
        <f>IFERROR(VLOOKUP(C623,PRESTAMOS!$Y$1:$AE$10000,7,0),0)</f>
        <v>0</v>
      </c>
      <c r="N623" s="190">
        <f>IFERROR(VLOOKUP(C623,PRESTAMOS!$Q$1:$T$10000,4,0),0)</f>
        <v>0</v>
      </c>
      <c r="O623" s="189">
        <f>IFERROR(VLOOKUP(C623,PRESTAMOS!$AG$1:$AM$10000,3,0),0)</f>
        <v>0</v>
      </c>
      <c r="P623" s="189">
        <f>IFERROR(VLOOKUP(C623,PRESTAMOS!$AO$1:$AU$10000,3,0),0)</f>
        <v>0</v>
      </c>
      <c r="Q623" s="190">
        <f>IFERROR(VLOOKUP(C623,PRESTAMOS!$AO$1:$AU$10000,7,0),0)</f>
        <v>0</v>
      </c>
      <c r="R623" s="190">
        <f>IFERROR(VLOOKUP(C623,PRESTAMOS!$AG$1:$AM$10000,4,0),0)</f>
        <v>0</v>
      </c>
      <c r="S623" s="189">
        <f>IFERROR(VLOOKUP(C623,PRESTAMOS!$AW$1:$BC$10000,3,0),0)</f>
        <v>0</v>
      </c>
      <c r="T623" s="189">
        <f>IFERROR(VLOOKUP(C623,PRESTAMOS!$BE$1:$BK$10000,3,0),0)</f>
        <v>0</v>
      </c>
      <c r="U623" s="188">
        <f>IFERROR(VLOOKUP(C623,PRESTAMOS!$BE$1:$BK$10000,7,0),0)</f>
        <v>0</v>
      </c>
      <c r="V623" s="190">
        <f>IFERROR(VLOOKUP(C623,PRESTAMOS!$AW$1:$BC$10000,4,0),0)</f>
        <v>0</v>
      </c>
      <c r="W623" s="189">
        <f>IFERROR(VLOOKUP(C623,PRESTAMOS!$BM$1:$BS$10000,3,0),0)</f>
        <v>0</v>
      </c>
      <c r="X623" s="189">
        <f>IFERROR(VLOOKUP(C623,PRESTAMOS!$BU$1:$CA$10000,3,0),0)</f>
        <v>0</v>
      </c>
      <c r="Y623" s="190">
        <f>IFERROR(VLOOKUP(C623,PRESTAMOS!$BU$1:$CA$10000,7,0),0)</f>
        <v>0</v>
      </c>
      <c r="Z623" s="190">
        <f>IFERROR(VLOOKUP(C623,PRESTAMOS!$BM$1:$BS$10000,4,0),0)</f>
        <v>0</v>
      </c>
      <c r="AA623" s="189">
        <f>IFERROR(VLOOKUP(C623,AHORRO!$P$1:$S$10000,3,0),0)</f>
        <v>0</v>
      </c>
    </row>
    <row r="624" spans="4:27" x14ac:dyDescent="0.2">
      <c r="D624" s="189">
        <f>IFERROR(VLOOKUP(C624,AHORRO!$F$1:$I$10000,3,0),0)</f>
        <v>0</v>
      </c>
      <c r="E624" s="189">
        <f>IFERROR(VLOOKUP(C624,AHORRO!$A$1:$D$10000,3,0),0)</f>
        <v>0</v>
      </c>
      <c r="F624" s="189">
        <f>IFERROR(VLOOKUP(C624,AHORRO!$K$1:$N$10000,3,0),0)</f>
        <v>0</v>
      </c>
      <c r="G624" s="189">
        <f>IFERROR(VLOOKUP($C624,PRESTAMOS!$A$1:$C$10000,3,0),0)</f>
        <v>0</v>
      </c>
      <c r="H624" s="189">
        <f>IFERROR(VLOOKUP(C624,PRESTAMOS!$I$1:$K$10000,3,0),0)</f>
        <v>0</v>
      </c>
      <c r="I624" s="190">
        <f>IFERROR(VLOOKUP(C624,PRESTAMOS!$A$1:$G$10000,7,0),0)</f>
        <v>0</v>
      </c>
      <c r="J624" s="190">
        <f>IFERROR(VLOOKUP(C624,PRESTAMOS!$A$1:$G$10000,4,0),0)</f>
        <v>0</v>
      </c>
      <c r="K624" s="189">
        <f>IFERROR(VLOOKUP(C624,PRESTAMOS!$Q$1:$W$10000,3,0),0)</f>
        <v>0</v>
      </c>
      <c r="L624" s="189">
        <f>IFERROR(VLOOKUP(C624,PRESTAMOS!$Y$1:$AE$10000,3,0),0)</f>
        <v>0</v>
      </c>
      <c r="M624" s="190">
        <f>IFERROR(VLOOKUP(C624,PRESTAMOS!$Y$1:$AE$10000,7,0),0)</f>
        <v>0</v>
      </c>
      <c r="N624" s="190">
        <f>IFERROR(VLOOKUP(C624,PRESTAMOS!$Q$1:$T$10000,4,0),0)</f>
        <v>0</v>
      </c>
      <c r="O624" s="189">
        <f>IFERROR(VLOOKUP(C624,PRESTAMOS!$AG$1:$AM$10000,3,0),0)</f>
        <v>0</v>
      </c>
      <c r="P624" s="189">
        <f>IFERROR(VLOOKUP(C624,PRESTAMOS!$AO$1:$AU$10000,3,0),0)</f>
        <v>0</v>
      </c>
      <c r="Q624" s="190">
        <f>IFERROR(VLOOKUP(C624,PRESTAMOS!$AO$1:$AU$10000,7,0),0)</f>
        <v>0</v>
      </c>
      <c r="R624" s="190">
        <f>IFERROR(VLOOKUP(C624,PRESTAMOS!$AG$1:$AM$10000,4,0),0)</f>
        <v>0</v>
      </c>
      <c r="S624" s="189">
        <f>IFERROR(VLOOKUP(C624,PRESTAMOS!$AW$1:$BC$10000,3,0),0)</f>
        <v>0</v>
      </c>
      <c r="T624" s="189">
        <f>IFERROR(VLOOKUP(C624,PRESTAMOS!$BE$1:$BK$10000,3,0),0)</f>
        <v>0</v>
      </c>
      <c r="U624" s="188">
        <f>IFERROR(VLOOKUP(C624,PRESTAMOS!$BE$1:$BK$10000,7,0),0)</f>
        <v>0</v>
      </c>
      <c r="V624" s="190">
        <f>IFERROR(VLOOKUP(C624,PRESTAMOS!$AW$1:$BC$10000,4,0),0)</f>
        <v>0</v>
      </c>
      <c r="W624" s="189">
        <f>IFERROR(VLOOKUP(C624,PRESTAMOS!$BM$1:$BS$10000,3,0),0)</f>
        <v>0</v>
      </c>
      <c r="X624" s="189">
        <f>IFERROR(VLOOKUP(C624,PRESTAMOS!$BU$1:$CA$10000,3,0),0)</f>
        <v>0</v>
      </c>
      <c r="Y624" s="190">
        <f>IFERROR(VLOOKUP(C624,PRESTAMOS!$BU$1:$CA$10000,7,0),0)</f>
        <v>0</v>
      </c>
      <c r="Z624" s="190">
        <f>IFERROR(VLOOKUP(C624,PRESTAMOS!$BM$1:$BS$10000,4,0),0)</f>
        <v>0</v>
      </c>
      <c r="AA624" s="189">
        <f>IFERROR(VLOOKUP(C624,AHORRO!$P$1:$S$10000,3,0),0)</f>
        <v>0</v>
      </c>
    </row>
    <row r="625" spans="4:27" x14ac:dyDescent="0.2">
      <c r="D625" s="189">
        <f>IFERROR(VLOOKUP(C625,AHORRO!$F$1:$I$10000,3,0),0)</f>
        <v>0</v>
      </c>
      <c r="E625" s="189">
        <f>IFERROR(VLOOKUP(C625,AHORRO!$A$1:$D$10000,3,0),0)</f>
        <v>0</v>
      </c>
      <c r="F625" s="189">
        <f>IFERROR(VLOOKUP(C625,AHORRO!$K$1:$N$10000,3,0),0)</f>
        <v>0</v>
      </c>
      <c r="G625" s="189">
        <f>IFERROR(VLOOKUP($C625,PRESTAMOS!$A$1:$C$10000,3,0),0)</f>
        <v>0</v>
      </c>
      <c r="H625" s="189">
        <f>IFERROR(VLOOKUP(C625,PRESTAMOS!$I$1:$K$10000,3,0),0)</f>
        <v>0</v>
      </c>
      <c r="I625" s="190">
        <f>IFERROR(VLOOKUP(C625,PRESTAMOS!$A$1:$G$10000,7,0),0)</f>
        <v>0</v>
      </c>
      <c r="J625" s="190">
        <f>IFERROR(VLOOKUP(C625,PRESTAMOS!$A$1:$G$10000,4,0),0)</f>
        <v>0</v>
      </c>
      <c r="K625" s="189">
        <f>IFERROR(VLOOKUP(C625,PRESTAMOS!$Q$1:$W$10000,3,0),0)</f>
        <v>0</v>
      </c>
      <c r="L625" s="189">
        <f>IFERROR(VLOOKUP(C625,PRESTAMOS!$Y$1:$AE$10000,3,0),0)</f>
        <v>0</v>
      </c>
      <c r="M625" s="190">
        <f>IFERROR(VLOOKUP(C625,PRESTAMOS!$Y$1:$AE$10000,7,0),0)</f>
        <v>0</v>
      </c>
      <c r="N625" s="190">
        <f>IFERROR(VLOOKUP(C625,PRESTAMOS!$Q$1:$T$10000,4,0),0)</f>
        <v>0</v>
      </c>
      <c r="O625" s="189">
        <f>IFERROR(VLOOKUP(C625,PRESTAMOS!$AG$1:$AM$10000,3,0),0)</f>
        <v>0</v>
      </c>
      <c r="P625" s="189">
        <f>IFERROR(VLOOKUP(C625,PRESTAMOS!$AO$1:$AU$10000,3,0),0)</f>
        <v>0</v>
      </c>
      <c r="Q625" s="190">
        <f>IFERROR(VLOOKUP(C625,PRESTAMOS!$AO$1:$AU$10000,7,0),0)</f>
        <v>0</v>
      </c>
      <c r="R625" s="190">
        <f>IFERROR(VLOOKUP(C625,PRESTAMOS!$AG$1:$AM$10000,4,0),0)</f>
        <v>0</v>
      </c>
      <c r="S625" s="189">
        <f>IFERROR(VLOOKUP(C625,PRESTAMOS!$AW$1:$BC$10000,3,0),0)</f>
        <v>0</v>
      </c>
      <c r="T625" s="189">
        <f>IFERROR(VLOOKUP(C625,PRESTAMOS!$BE$1:$BK$10000,3,0),0)</f>
        <v>0</v>
      </c>
      <c r="U625" s="188">
        <f>IFERROR(VLOOKUP(C625,PRESTAMOS!$BE$1:$BK$10000,7,0),0)</f>
        <v>0</v>
      </c>
      <c r="V625" s="190">
        <f>IFERROR(VLOOKUP(C625,PRESTAMOS!$AW$1:$BC$10000,4,0),0)</f>
        <v>0</v>
      </c>
      <c r="W625" s="189">
        <f>IFERROR(VLOOKUP(C625,PRESTAMOS!$BM$1:$BS$10000,3,0),0)</f>
        <v>0</v>
      </c>
      <c r="X625" s="189">
        <f>IFERROR(VLOOKUP(C625,PRESTAMOS!$BU$1:$CA$10000,3,0),0)</f>
        <v>0</v>
      </c>
      <c r="Y625" s="190">
        <f>IFERROR(VLOOKUP(C625,PRESTAMOS!$BU$1:$CA$10000,7,0),0)</f>
        <v>0</v>
      </c>
      <c r="Z625" s="190">
        <f>IFERROR(VLOOKUP(C625,PRESTAMOS!$BM$1:$BS$10000,4,0),0)</f>
        <v>0</v>
      </c>
      <c r="AA625" s="189">
        <f>IFERROR(VLOOKUP(C625,AHORRO!$P$1:$S$10000,3,0),0)</f>
        <v>0</v>
      </c>
    </row>
    <row r="626" spans="4:27" x14ac:dyDescent="0.2">
      <c r="D626" s="189">
        <f>IFERROR(VLOOKUP(C626,AHORRO!$F$1:$I$10000,3,0),0)</f>
        <v>0</v>
      </c>
      <c r="E626" s="189">
        <f>IFERROR(VLOOKUP(C626,AHORRO!$A$1:$D$10000,3,0),0)</f>
        <v>0</v>
      </c>
      <c r="F626" s="189">
        <f>IFERROR(VLOOKUP(C626,AHORRO!$K$1:$N$10000,3,0),0)</f>
        <v>0</v>
      </c>
      <c r="G626" s="189">
        <f>IFERROR(VLOOKUP($C626,PRESTAMOS!$A$1:$C$10000,3,0),0)</f>
        <v>0</v>
      </c>
      <c r="H626" s="189">
        <f>IFERROR(VLOOKUP(C626,PRESTAMOS!$I$1:$K$10000,3,0),0)</f>
        <v>0</v>
      </c>
      <c r="I626" s="190">
        <f>IFERROR(VLOOKUP(C626,PRESTAMOS!$A$1:$G$10000,7,0),0)</f>
        <v>0</v>
      </c>
      <c r="J626" s="190">
        <f>IFERROR(VLOOKUP(C626,PRESTAMOS!$A$1:$G$10000,4,0),0)</f>
        <v>0</v>
      </c>
      <c r="K626" s="189">
        <f>IFERROR(VLOOKUP(C626,PRESTAMOS!$Q$1:$W$10000,3,0),0)</f>
        <v>0</v>
      </c>
      <c r="L626" s="189">
        <f>IFERROR(VLOOKUP(C626,PRESTAMOS!$Y$1:$AE$10000,3,0),0)</f>
        <v>0</v>
      </c>
      <c r="M626" s="190">
        <f>IFERROR(VLOOKUP(C626,PRESTAMOS!$Y$1:$AE$10000,7,0),0)</f>
        <v>0</v>
      </c>
      <c r="N626" s="190">
        <f>IFERROR(VLOOKUP(C626,PRESTAMOS!$Q$1:$T$10000,4,0),0)</f>
        <v>0</v>
      </c>
      <c r="O626" s="189">
        <f>IFERROR(VLOOKUP(C626,PRESTAMOS!$AG$1:$AM$10000,3,0),0)</f>
        <v>0</v>
      </c>
      <c r="P626" s="189">
        <f>IFERROR(VLOOKUP(C626,PRESTAMOS!$AO$1:$AU$10000,3,0),0)</f>
        <v>0</v>
      </c>
      <c r="Q626" s="190">
        <f>IFERROR(VLOOKUP(C626,PRESTAMOS!$AO$1:$AU$10000,7,0),0)</f>
        <v>0</v>
      </c>
      <c r="R626" s="190">
        <f>IFERROR(VLOOKUP(C626,PRESTAMOS!$AG$1:$AM$10000,4,0),0)</f>
        <v>0</v>
      </c>
      <c r="S626" s="189">
        <f>IFERROR(VLOOKUP(C626,PRESTAMOS!$AW$1:$BC$10000,3,0),0)</f>
        <v>0</v>
      </c>
      <c r="T626" s="189">
        <f>IFERROR(VLOOKUP(C626,PRESTAMOS!$BE$1:$BK$10000,3,0),0)</f>
        <v>0</v>
      </c>
      <c r="U626" s="188">
        <f>IFERROR(VLOOKUP(C626,PRESTAMOS!$BE$1:$BK$10000,7,0),0)</f>
        <v>0</v>
      </c>
      <c r="V626" s="190">
        <f>IFERROR(VLOOKUP(C626,PRESTAMOS!$AW$1:$BC$10000,4,0),0)</f>
        <v>0</v>
      </c>
      <c r="W626" s="189">
        <f>IFERROR(VLOOKUP(C626,PRESTAMOS!$BM$1:$BS$10000,3,0),0)</f>
        <v>0</v>
      </c>
      <c r="X626" s="189">
        <f>IFERROR(VLOOKUP(C626,PRESTAMOS!$BU$1:$CA$10000,3,0),0)</f>
        <v>0</v>
      </c>
      <c r="Y626" s="190">
        <f>IFERROR(VLOOKUP(C626,PRESTAMOS!$BU$1:$CA$10000,7,0),0)</f>
        <v>0</v>
      </c>
      <c r="Z626" s="190">
        <f>IFERROR(VLOOKUP(C626,PRESTAMOS!$BM$1:$BS$10000,4,0),0)</f>
        <v>0</v>
      </c>
      <c r="AA626" s="189">
        <f>IFERROR(VLOOKUP(C626,AHORRO!$P$1:$S$10000,3,0),0)</f>
        <v>0</v>
      </c>
    </row>
    <row r="627" spans="4:27" x14ac:dyDescent="0.2">
      <c r="D627" s="189">
        <f>IFERROR(VLOOKUP(C627,AHORRO!$F$1:$I$10000,3,0),0)</f>
        <v>0</v>
      </c>
      <c r="E627" s="189">
        <f>IFERROR(VLOOKUP(C627,AHORRO!$A$1:$D$10000,3,0),0)</f>
        <v>0</v>
      </c>
      <c r="F627" s="189">
        <f>IFERROR(VLOOKUP(C627,AHORRO!$K$1:$N$10000,3,0),0)</f>
        <v>0</v>
      </c>
      <c r="G627" s="189">
        <f>IFERROR(VLOOKUP($C627,PRESTAMOS!$A$1:$C$10000,3,0),0)</f>
        <v>0</v>
      </c>
      <c r="H627" s="189">
        <f>IFERROR(VLOOKUP(C627,PRESTAMOS!$I$1:$K$10000,3,0),0)</f>
        <v>0</v>
      </c>
      <c r="I627" s="190">
        <f>IFERROR(VLOOKUP(C627,PRESTAMOS!$A$1:$G$10000,7,0),0)</f>
        <v>0</v>
      </c>
      <c r="J627" s="190">
        <f>IFERROR(VLOOKUP(C627,PRESTAMOS!$A$1:$G$10000,4,0),0)</f>
        <v>0</v>
      </c>
      <c r="K627" s="189">
        <f>IFERROR(VLOOKUP(C627,PRESTAMOS!$Q$1:$W$10000,3,0),0)</f>
        <v>0</v>
      </c>
      <c r="L627" s="189">
        <f>IFERROR(VLOOKUP(C627,PRESTAMOS!$Y$1:$AE$10000,3,0),0)</f>
        <v>0</v>
      </c>
      <c r="M627" s="190">
        <f>IFERROR(VLOOKUP(C627,PRESTAMOS!$Y$1:$AE$10000,7,0),0)</f>
        <v>0</v>
      </c>
      <c r="N627" s="190">
        <f>IFERROR(VLOOKUP(C627,PRESTAMOS!$Q$1:$T$10000,4,0),0)</f>
        <v>0</v>
      </c>
      <c r="O627" s="189">
        <f>IFERROR(VLOOKUP(C627,PRESTAMOS!$AG$1:$AM$10000,3,0),0)</f>
        <v>0</v>
      </c>
      <c r="P627" s="189">
        <f>IFERROR(VLOOKUP(C627,PRESTAMOS!$AO$1:$AU$10000,3,0),0)</f>
        <v>0</v>
      </c>
      <c r="Q627" s="190">
        <f>IFERROR(VLOOKUP(C627,PRESTAMOS!$AO$1:$AU$10000,7,0),0)</f>
        <v>0</v>
      </c>
      <c r="R627" s="190">
        <f>IFERROR(VLOOKUP(C627,PRESTAMOS!$AG$1:$AM$10000,4,0),0)</f>
        <v>0</v>
      </c>
      <c r="S627" s="189">
        <f>IFERROR(VLOOKUP(C627,PRESTAMOS!$AW$1:$BC$10000,3,0),0)</f>
        <v>0</v>
      </c>
      <c r="T627" s="189">
        <f>IFERROR(VLOOKUP(C627,PRESTAMOS!$BE$1:$BK$10000,3,0),0)</f>
        <v>0</v>
      </c>
      <c r="U627" s="188">
        <f>IFERROR(VLOOKUP(C627,PRESTAMOS!$BE$1:$BK$10000,7,0),0)</f>
        <v>0</v>
      </c>
      <c r="V627" s="190">
        <f>IFERROR(VLOOKUP(C627,PRESTAMOS!$AW$1:$BC$10000,4,0),0)</f>
        <v>0</v>
      </c>
      <c r="W627" s="189">
        <f>IFERROR(VLOOKUP(C627,PRESTAMOS!$BM$1:$BS$10000,3,0),0)</f>
        <v>0</v>
      </c>
      <c r="X627" s="189">
        <f>IFERROR(VLOOKUP(C627,PRESTAMOS!$BU$1:$CA$10000,3,0),0)</f>
        <v>0</v>
      </c>
      <c r="Y627" s="190">
        <f>IFERROR(VLOOKUP(C627,PRESTAMOS!$BU$1:$CA$10000,7,0),0)</f>
        <v>0</v>
      </c>
      <c r="Z627" s="190">
        <f>IFERROR(VLOOKUP(C627,PRESTAMOS!$BM$1:$BS$10000,4,0),0)</f>
        <v>0</v>
      </c>
      <c r="AA627" s="189">
        <f>IFERROR(VLOOKUP(C627,AHORRO!$P$1:$S$10000,3,0),0)</f>
        <v>0</v>
      </c>
    </row>
    <row r="628" spans="4:27" x14ac:dyDescent="0.2">
      <c r="D628" s="189">
        <f>IFERROR(VLOOKUP(C628,AHORRO!$F$1:$I$10000,3,0),0)</f>
        <v>0</v>
      </c>
      <c r="E628" s="189">
        <f>IFERROR(VLOOKUP(C628,AHORRO!$A$1:$D$10000,3,0),0)</f>
        <v>0</v>
      </c>
      <c r="F628" s="189">
        <f>IFERROR(VLOOKUP(C628,AHORRO!$K$1:$N$10000,3,0),0)</f>
        <v>0</v>
      </c>
      <c r="G628" s="189">
        <f>IFERROR(VLOOKUP($C628,PRESTAMOS!$A$1:$C$10000,3,0),0)</f>
        <v>0</v>
      </c>
      <c r="H628" s="189">
        <f>IFERROR(VLOOKUP(C628,PRESTAMOS!$I$1:$K$10000,3,0),0)</f>
        <v>0</v>
      </c>
      <c r="I628" s="190">
        <f>IFERROR(VLOOKUP(C628,PRESTAMOS!$A$1:$G$10000,7,0),0)</f>
        <v>0</v>
      </c>
      <c r="J628" s="190">
        <f>IFERROR(VLOOKUP(C628,PRESTAMOS!$A$1:$G$10000,4,0),0)</f>
        <v>0</v>
      </c>
      <c r="K628" s="189">
        <f>IFERROR(VLOOKUP(C628,PRESTAMOS!$Q$1:$W$10000,3,0),0)</f>
        <v>0</v>
      </c>
      <c r="L628" s="189">
        <f>IFERROR(VLOOKUP(C628,PRESTAMOS!$Y$1:$AE$10000,3,0),0)</f>
        <v>0</v>
      </c>
      <c r="M628" s="190">
        <f>IFERROR(VLOOKUP(C628,PRESTAMOS!$Y$1:$AE$10000,7,0),0)</f>
        <v>0</v>
      </c>
      <c r="N628" s="190">
        <f>IFERROR(VLOOKUP(C628,PRESTAMOS!$Q$1:$T$10000,4,0),0)</f>
        <v>0</v>
      </c>
      <c r="O628" s="189">
        <f>IFERROR(VLOOKUP(C628,PRESTAMOS!$AG$1:$AM$10000,3,0),0)</f>
        <v>0</v>
      </c>
      <c r="P628" s="189">
        <f>IFERROR(VLOOKUP(C628,PRESTAMOS!$AO$1:$AU$10000,3,0),0)</f>
        <v>0</v>
      </c>
      <c r="Q628" s="190">
        <f>IFERROR(VLOOKUP(C628,PRESTAMOS!$AO$1:$AU$10000,7,0),0)</f>
        <v>0</v>
      </c>
      <c r="R628" s="190">
        <f>IFERROR(VLOOKUP(C628,PRESTAMOS!$AG$1:$AM$10000,4,0),0)</f>
        <v>0</v>
      </c>
      <c r="S628" s="189">
        <f>IFERROR(VLOOKUP(C628,PRESTAMOS!$AW$1:$BC$10000,3,0),0)</f>
        <v>0</v>
      </c>
      <c r="T628" s="189">
        <f>IFERROR(VLOOKUP(C628,PRESTAMOS!$BE$1:$BK$10000,3,0),0)</f>
        <v>0</v>
      </c>
      <c r="U628" s="188">
        <f>IFERROR(VLOOKUP(C628,PRESTAMOS!$BE$1:$BK$10000,7,0),0)</f>
        <v>0</v>
      </c>
      <c r="V628" s="190">
        <f>IFERROR(VLOOKUP(C628,PRESTAMOS!$AW$1:$BC$10000,4,0),0)</f>
        <v>0</v>
      </c>
      <c r="W628" s="189">
        <f>IFERROR(VLOOKUP(C628,PRESTAMOS!$BM$1:$BS$10000,3,0),0)</f>
        <v>0</v>
      </c>
      <c r="X628" s="189">
        <f>IFERROR(VLOOKUP(C628,PRESTAMOS!$BU$1:$CA$10000,3,0),0)</f>
        <v>0</v>
      </c>
      <c r="Y628" s="190">
        <f>IFERROR(VLOOKUP(C628,PRESTAMOS!$BU$1:$CA$10000,7,0),0)</f>
        <v>0</v>
      </c>
      <c r="Z628" s="190">
        <f>IFERROR(VLOOKUP(C628,PRESTAMOS!$BM$1:$BS$10000,4,0),0)</f>
        <v>0</v>
      </c>
      <c r="AA628" s="189">
        <f>IFERROR(VLOOKUP(C628,AHORRO!$P$1:$S$10000,3,0),0)</f>
        <v>0</v>
      </c>
    </row>
    <row r="629" spans="4:27" x14ac:dyDescent="0.2">
      <c r="D629" s="189">
        <f>IFERROR(VLOOKUP(C629,AHORRO!$F$1:$I$10000,3,0),0)</f>
        <v>0</v>
      </c>
      <c r="E629" s="189">
        <f>IFERROR(VLOOKUP(C629,AHORRO!$A$1:$D$10000,3,0),0)</f>
        <v>0</v>
      </c>
      <c r="F629" s="189">
        <f>IFERROR(VLOOKUP(C629,AHORRO!$K$1:$N$10000,3,0),0)</f>
        <v>0</v>
      </c>
      <c r="G629" s="189">
        <f>IFERROR(VLOOKUP($C629,PRESTAMOS!$A$1:$C$10000,3,0),0)</f>
        <v>0</v>
      </c>
      <c r="H629" s="189">
        <f>IFERROR(VLOOKUP(C629,PRESTAMOS!$I$1:$K$10000,3,0),0)</f>
        <v>0</v>
      </c>
      <c r="I629" s="190">
        <f>IFERROR(VLOOKUP(C629,PRESTAMOS!$A$1:$G$10000,7,0),0)</f>
        <v>0</v>
      </c>
      <c r="J629" s="190">
        <f>IFERROR(VLOOKUP(C629,PRESTAMOS!$A$1:$G$10000,4,0),0)</f>
        <v>0</v>
      </c>
      <c r="K629" s="189">
        <f>IFERROR(VLOOKUP(C629,PRESTAMOS!$Q$1:$W$10000,3,0),0)</f>
        <v>0</v>
      </c>
      <c r="L629" s="189">
        <f>IFERROR(VLOOKUP(C629,PRESTAMOS!$Y$1:$AE$10000,3,0),0)</f>
        <v>0</v>
      </c>
      <c r="M629" s="190">
        <f>IFERROR(VLOOKUP(C629,PRESTAMOS!$Y$1:$AE$10000,7,0),0)</f>
        <v>0</v>
      </c>
      <c r="N629" s="190">
        <f>IFERROR(VLOOKUP(C629,PRESTAMOS!$Q$1:$T$10000,4,0),0)</f>
        <v>0</v>
      </c>
      <c r="O629" s="189">
        <f>IFERROR(VLOOKUP(C629,PRESTAMOS!$AG$1:$AM$10000,3,0),0)</f>
        <v>0</v>
      </c>
      <c r="P629" s="189">
        <f>IFERROR(VLOOKUP(C629,PRESTAMOS!$AO$1:$AU$10000,3,0),0)</f>
        <v>0</v>
      </c>
      <c r="Q629" s="190">
        <f>IFERROR(VLOOKUP(C629,PRESTAMOS!$AO$1:$AU$10000,7,0),0)</f>
        <v>0</v>
      </c>
      <c r="R629" s="190">
        <f>IFERROR(VLOOKUP(C629,PRESTAMOS!$AG$1:$AM$10000,4,0),0)</f>
        <v>0</v>
      </c>
      <c r="S629" s="189">
        <f>IFERROR(VLOOKUP(C629,PRESTAMOS!$AW$1:$BC$10000,3,0),0)</f>
        <v>0</v>
      </c>
      <c r="T629" s="189">
        <f>IFERROR(VLOOKUP(C629,PRESTAMOS!$BE$1:$BK$10000,3,0),0)</f>
        <v>0</v>
      </c>
      <c r="U629" s="188">
        <f>IFERROR(VLOOKUP(C629,PRESTAMOS!$BE$1:$BK$10000,7,0),0)</f>
        <v>0</v>
      </c>
      <c r="V629" s="190">
        <f>IFERROR(VLOOKUP(C629,PRESTAMOS!$AW$1:$BC$10000,4,0),0)</f>
        <v>0</v>
      </c>
      <c r="W629" s="189">
        <f>IFERROR(VLOOKUP(C629,PRESTAMOS!$BM$1:$BS$10000,3,0),0)</f>
        <v>0</v>
      </c>
      <c r="X629" s="189">
        <f>IFERROR(VLOOKUP(C629,PRESTAMOS!$BU$1:$CA$10000,3,0),0)</f>
        <v>0</v>
      </c>
      <c r="Y629" s="190">
        <f>IFERROR(VLOOKUP(C629,PRESTAMOS!$BU$1:$CA$10000,7,0),0)</f>
        <v>0</v>
      </c>
      <c r="Z629" s="190">
        <f>IFERROR(VLOOKUP(C629,PRESTAMOS!$BM$1:$BS$10000,4,0),0)</f>
        <v>0</v>
      </c>
      <c r="AA629" s="189">
        <f>IFERROR(VLOOKUP(C629,AHORRO!$P$1:$S$10000,3,0),0)</f>
        <v>0</v>
      </c>
    </row>
    <row r="630" spans="4:27" x14ac:dyDescent="0.2">
      <c r="D630" s="189">
        <f>IFERROR(VLOOKUP(C630,AHORRO!$F$1:$I$10000,3,0),0)</f>
        <v>0</v>
      </c>
      <c r="E630" s="189">
        <f>IFERROR(VLOOKUP(C630,AHORRO!$A$1:$D$10000,3,0),0)</f>
        <v>0</v>
      </c>
      <c r="F630" s="189">
        <f>IFERROR(VLOOKUP(C630,AHORRO!$K$1:$N$10000,3,0),0)</f>
        <v>0</v>
      </c>
      <c r="G630" s="189">
        <f>IFERROR(VLOOKUP($C630,PRESTAMOS!$A$1:$C$10000,3,0),0)</f>
        <v>0</v>
      </c>
      <c r="H630" s="189">
        <f>IFERROR(VLOOKUP(C630,PRESTAMOS!$I$1:$K$10000,3,0),0)</f>
        <v>0</v>
      </c>
      <c r="I630" s="190">
        <f>IFERROR(VLOOKUP(C630,PRESTAMOS!$A$1:$G$10000,7,0),0)</f>
        <v>0</v>
      </c>
      <c r="J630" s="190">
        <f>IFERROR(VLOOKUP(C630,PRESTAMOS!$A$1:$G$10000,4,0),0)</f>
        <v>0</v>
      </c>
      <c r="K630" s="189">
        <f>IFERROR(VLOOKUP(C630,PRESTAMOS!$Q$1:$W$10000,3,0),0)</f>
        <v>0</v>
      </c>
      <c r="L630" s="189">
        <f>IFERROR(VLOOKUP(C630,PRESTAMOS!$Y$1:$AE$10000,3,0),0)</f>
        <v>0</v>
      </c>
      <c r="M630" s="190">
        <f>IFERROR(VLOOKUP(C630,PRESTAMOS!$Y$1:$AE$10000,7,0),0)</f>
        <v>0</v>
      </c>
      <c r="N630" s="190">
        <f>IFERROR(VLOOKUP(C630,PRESTAMOS!$Q$1:$T$10000,4,0),0)</f>
        <v>0</v>
      </c>
      <c r="O630" s="189">
        <f>IFERROR(VLOOKUP(C630,PRESTAMOS!$AG$1:$AM$10000,3,0),0)</f>
        <v>0</v>
      </c>
      <c r="P630" s="189">
        <f>IFERROR(VLOOKUP(C630,PRESTAMOS!$AO$1:$AU$10000,3,0),0)</f>
        <v>0</v>
      </c>
      <c r="Q630" s="190">
        <f>IFERROR(VLOOKUP(C630,PRESTAMOS!$AO$1:$AU$10000,7,0),0)</f>
        <v>0</v>
      </c>
      <c r="R630" s="190">
        <f>IFERROR(VLOOKUP(C630,PRESTAMOS!$AG$1:$AM$10000,4,0),0)</f>
        <v>0</v>
      </c>
      <c r="S630" s="189">
        <f>IFERROR(VLOOKUP(C630,PRESTAMOS!$AW$1:$BC$10000,3,0),0)</f>
        <v>0</v>
      </c>
      <c r="T630" s="189">
        <f>IFERROR(VLOOKUP(C630,PRESTAMOS!$BE$1:$BK$10000,3,0),0)</f>
        <v>0</v>
      </c>
      <c r="U630" s="188">
        <f>IFERROR(VLOOKUP(C630,PRESTAMOS!$BE$1:$BK$10000,7,0),0)</f>
        <v>0</v>
      </c>
      <c r="V630" s="190">
        <f>IFERROR(VLOOKUP(C630,PRESTAMOS!$AW$1:$BC$10000,4,0),0)</f>
        <v>0</v>
      </c>
      <c r="W630" s="189">
        <f>IFERROR(VLOOKUP(C630,PRESTAMOS!$BM$1:$BS$10000,3,0),0)</f>
        <v>0</v>
      </c>
      <c r="X630" s="189">
        <f>IFERROR(VLOOKUP(C630,PRESTAMOS!$BU$1:$CA$10000,3,0),0)</f>
        <v>0</v>
      </c>
      <c r="Y630" s="190">
        <f>IFERROR(VLOOKUP(C630,PRESTAMOS!$BU$1:$CA$10000,7,0),0)</f>
        <v>0</v>
      </c>
      <c r="Z630" s="190">
        <f>IFERROR(VLOOKUP(C630,PRESTAMOS!$BM$1:$BS$10000,4,0),0)</f>
        <v>0</v>
      </c>
      <c r="AA630" s="189">
        <f>IFERROR(VLOOKUP(C630,AHORRO!$P$1:$S$10000,3,0),0)</f>
        <v>0</v>
      </c>
    </row>
    <row r="631" spans="4:27" x14ac:dyDescent="0.2">
      <c r="D631" s="189">
        <f>IFERROR(VLOOKUP(C631,AHORRO!$F$1:$I$10000,3,0),0)</f>
        <v>0</v>
      </c>
      <c r="E631" s="189">
        <f>IFERROR(VLOOKUP(C631,AHORRO!$A$1:$D$10000,3,0),0)</f>
        <v>0</v>
      </c>
      <c r="F631" s="189">
        <f>IFERROR(VLOOKUP(C631,AHORRO!$K$1:$N$10000,3,0),0)</f>
        <v>0</v>
      </c>
      <c r="G631" s="189">
        <f>IFERROR(VLOOKUP($C631,PRESTAMOS!$A$1:$C$10000,3,0),0)</f>
        <v>0</v>
      </c>
      <c r="H631" s="189">
        <f>IFERROR(VLOOKUP(C631,PRESTAMOS!$I$1:$K$10000,3,0),0)</f>
        <v>0</v>
      </c>
      <c r="I631" s="190">
        <f>IFERROR(VLOOKUP(C631,PRESTAMOS!$A$1:$G$10000,7,0),0)</f>
        <v>0</v>
      </c>
      <c r="J631" s="190">
        <f>IFERROR(VLOOKUP(C631,PRESTAMOS!$A$1:$G$10000,4,0),0)</f>
        <v>0</v>
      </c>
      <c r="K631" s="189">
        <f>IFERROR(VLOOKUP(C631,PRESTAMOS!$Q$1:$W$10000,3,0),0)</f>
        <v>0</v>
      </c>
      <c r="L631" s="189">
        <f>IFERROR(VLOOKUP(C631,PRESTAMOS!$Y$1:$AE$10000,3,0),0)</f>
        <v>0</v>
      </c>
      <c r="M631" s="190">
        <f>IFERROR(VLOOKUP(C631,PRESTAMOS!$Y$1:$AE$10000,7,0),0)</f>
        <v>0</v>
      </c>
      <c r="N631" s="190">
        <f>IFERROR(VLOOKUP(C631,PRESTAMOS!$Q$1:$T$10000,4,0),0)</f>
        <v>0</v>
      </c>
      <c r="O631" s="189">
        <f>IFERROR(VLOOKUP(C631,PRESTAMOS!$AG$1:$AM$10000,3,0),0)</f>
        <v>0</v>
      </c>
      <c r="P631" s="189">
        <f>IFERROR(VLOOKUP(C631,PRESTAMOS!$AO$1:$AU$10000,3,0),0)</f>
        <v>0</v>
      </c>
      <c r="Q631" s="190">
        <f>IFERROR(VLOOKUP(C631,PRESTAMOS!$AO$1:$AU$10000,7,0),0)</f>
        <v>0</v>
      </c>
      <c r="R631" s="190">
        <f>IFERROR(VLOOKUP(C631,PRESTAMOS!$AG$1:$AM$10000,4,0),0)</f>
        <v>0</v>
      </c>
      <c r="S631" s="189">
        <f>IFERROR(VLOOKUP(C631,PRESTAMOS!$AW$1:$BC$10000,3,0),0)</f>
        <v>0</v>
      </c>
      <c r="T631" s="189">
        <f>IFERROR(VLOOKUP(C631,PRESTAMOS!$BE$1:$BK$10000,3,0),0)</f>
        <v>0</v>
      </c>
      <c r="U631" s="188">
        <f>IFERROR(VLOOKUP(C631,PRESTAMOS!$BE$1:$BK$10000,7,0),0)</f>
        <v>0</v>
      </c>
      <c r="V631" s="190">
        <f>IFERROR(VLOOKUP(C631,PRESTAMOS!$AW$1:$BC$10000,4,0),0)</f>
        <v>0</v>
      </c>
      <c r="W631" s="189">
        <f>IFERROR(VLOOKUP(C631,PRESTAMOS!$BM$1:$BS$10000,3,0),0)</f>
        <v>0</v>
      </c>
      <c r="X631" s="189">
        <f>IFERROR(VLOOKUP(C631,PRESTAMOS!$BU$1:$CA$10000,3,0),0)</f>
        <v>0</v>
      </c>
      <c r="Y631" s="190">
        <f>IFERROR(VLOOKUP(C631,PRESTAMOS!$BU$1:$CA$10000,7,0),0)</f>
        <v>0</v>
      </c>
      <c r="Z631" s="190">
        <f>IFERROR(VLOOKUP(C631,PRESTAMOS!$BM$1:$BS$10000,4,0),0)</f>
        <v>0</v>
      </c>
      <c r="AA631" s="189">
        <f>IFERROR(VLOOKUP(C631,AHORRO!$P$1:$S$10000,3,0),0)</f>
        <v>0</v>
      </c>
    </row>
    <row r="632" spans="4:27" x14ac:dyDescent="0.2">
      <c r="D632" s="189">
        <f>IFERROR(VLOOKUP(C632,AHORRO!$F$1:$I$10000,3,0),0)</f>
        <v>0</v>
      </c>
      <c r="E632" s="189">
        <f>IFERROR(VLOOKUP(C632,AHORRO!$A$1:$D$10000,3,0),0)</f>
        <v>0</v>
      </c>
      <c r="F632" s="189">
        <f>IFERROR(VLOOKUP(C632,AHORRO!$K$1:$N$10000,3,0),0)</f>
        <v>0</v>
      </c>
      <c r="G632" s="189">
        <f>IFERROR(VLOOKUP($C632,PRESTAMOS!$A$1:$C$10000,3,0),0)</f>
        <v>0</v>
      </c>
      <c r="H632" s="189">
        <f>IFERROR(VLOOKUP(C632,PRESTAMOS!$I$1:$K$10000,3,0),0)</f>
        <v>0</v>
      </c>
      <c r="I632" s="190">
        <f>IFERROR(VLOOKUP(C632,PRESTAMOS!$A$1:$G$10000,7,0),0)</f>
        <v>0</v>
      </c>
      <c r="J632" s="190">
        <f>IFERROR(VLOOKUP(C632,PRESTAMOS!$A$1:$G$10000,4,0),0)</f>
        <v>0</v>
      </c>
      <c r="K632" s="189">
        <f>IFERROR(VLOOKUP(C632,PRESTAMOS!$Q$1:$W$10000,3,0),0)</f>
        <v>0</v>
      </c>
      <c r="L632" s="189">
        <f>IFERROR(VLOOKUP(C632,PRESTAMOS!$Y$1:$AE$10000,3,0),0)</f>
        <v>0</v>
      </c>
      <c r="M632" s="190">
        <f>IFERROR(VLOOKUP(C632,PRESTAMOS!$Y$1:$AE$10000,7,0),0)</f>
        <v>0</v>
      </c>
      <c r="N632" s="190">
        <f>IFERROR(VLOOKUP(C632,PRESTAMOS!$Q$1:$T$10000,4,0),0)</f>
        <v>0</v>
      </c>
      <c r="O632" s="189">
        <f>IFERROR(VLOOKUP(C632,PRESTAMOS!$AG$1:$AM$10000,3,0),0)</f>
        <v>0</v>
      </c>
      <c r="P632" s="189">
        <f>IFERROR(VLOOKUP(C632,PRESTAMOS!$AO$1:$AU$10000,3,0),0)</f>
        <v>0</v>
      </c>
      <c r="Q632" s="190">
        <f>IFERROR(VLOOKUP(C632,PRESTAMOS!$AO$1:$AU$10000,7,0),0)</f>
        <v>0</v>
      </c>
      <c r="R632" s="190">
        <f>IFERROR(VLOOKUP(C632,PRESTAMOS!$AG$1:$AM$10000,4,0),0)</f>
        <v>0</v>
      </c>
      <c r="S632" s="189">
        <f>IFERROR(VLOOKUP(C632,PRESTAMOS!$AW$1:$BC$10000,3,0),0)</f>
        <v>0</v>
      </c>
      <c r="T632" s="189">
        <f>IFERROR(VLOOKUP(C632,PRESTAMOS!$BE$1:$BK$10000,3,0),0)</f>
        <v>0</v>
      </c>
      <c r="U632" s="188">
        <f>IFERROR(VLOOKUP(C632,PRESTAMOS!$BE$1:$BK$10000,7,0),0)</f>
        <v>0</v>
      </c>
      <c r="V632" s="190">
        <f>IFERROR(VLOOKUP(C632,PRESTAMOS!$AW$1:$BC$10000,4,0),0)</f>
        <v>0</v>
      </c>
      <c r="W632" s="189">
        <f>IFERROR(VLOOKUP(C632,PRESTAMOS!$BM$1:$BS$10000,3,0),0)</f>
        <v>0</v>
      </c>
      <c r="X632" s="189">
        <f>IFERROR(VLOOKUP(C632,PRESTAMOS!$BU$1:$CA$10000,3,0),0)</f>
        <v>0</v>
      </c>
      <c r="Y632" s="190">
        <f>IFERROR(VLOOKUP(C632,PRESTAMOS!$BU$1:$CA$10000,7,0),0)</f>
        <v>0</v>
      </c>
      <c r="Z632" s="190">
        <f>IFERROR(VLOOKUP(C632,PRESTAMOS!$BM$1:$BS$10000,4,0),0)</f>
        <v>0</v>
      </c>
      <c r="AA632" s="189">
        <f>IFERROR(VLOOKUP(C632,AHORRO!$P$1:$S$10000,3,0),0)</f>
        <v>0</v>
      </c>
    </row>
    <row r="633" spans="4:27" x14ac:dyDescent="0.2">
      <c r="D633" s="189">
        <f>IFERROR(VLOOKUP(C633,AHORRO!$F$1:$I$10000,3,0),0)</f>
        <v>0</v>
      </c>
      <c r="E633" s="189">
        <f>IFERROR(VLOOKUP(C633,AHORRO!$A$1:$D$10000,3,0),0)</f>
        <v>0</v>
      </c>
      <c r="F633" s="189">
        <f>IFERROR(VLOOKUP(C633,AHORRO!$K$1:$N$10000,3,0),0)</f>
        <v>0</v>
      </c>
      <c r="G633" s="189">
        <f>IFERROR(VLOOKUP($C633,PRESTAMOS!$A$1:$C$10000,3,0),0)</f>
        <v>0</v>
      </c>
      <c r="H633" s="189">
        <f>IFERROR(VLOOKUP(C633,PRESTAMOS!$I$1:$K$10000,3,0),0)</f>
        <v>0</v>
      </c>
      <c r="I633" s="190">
        <f>IFERROR(VLOOKUP(C633,PRESTAMOS!$A$1:$G$10000,7,0),0)</f>
        <v>0</v>
      </c>
      <c r="J633" s="190">
        <f>IFERROR(VLOOKUP(C633,PRESTAMOS!$A$1:$G$10000,4,0),0)</f>
        <v>0</v>
      </c>
      <c r="K633" s="189">
        <f>IFERROR(VLOOKUP(C633,PRESTAMOS!$Q$1:$W$10000,3,0),0)</f>
        <v>0</v>
      </c>
      <c r="L633" s="189">
        <f>IFERROR(VLOOKUP(C633,PRESTAMOS!$Y$1:$AE$10000,3,0),0)</f>
        <v>0</v>
      </c>
      <c r="M633" s="190">
        <f>IFERROR(VLOOKUP(C633,PRESTAMOS!$Y$1:$AE$10000,7,0),0)</f>
        <v>0</v>
      </c>
      <c r="N633" s="190">
        <f>IFERROR(VLOOKUP(C633,PRESTAMOS!$Q$1:$T$10000,4,0),0)</f>
        <v>0</v>
      </c>
      <c r="O633" s="189">
        <f>IFERROR(VLOOKUP(C633,PRESTAMOS!$AG$1:$AM$10000,3,0),0)</f>
        <v>0</v>
      </c>
      <c r="P633" s="189">
        <f>IFERROR(VLOOKUP(C633,PRESTAMOS!$AO$1:$AU$10000,3,0),0)</f>
        <v>0</v>
      </c>
      <c r="Q633" s="190">
        <f>IFERROR(VLOOKUP(C633,PRESTAMOS!$AO$1:$AU$10000,7,0),0)</f>
        <v>0</v>
      </c>
      <c r="R633" s="190">
        <f>IFERROR(VLOOKUP(C633,PRESTAMOS!$AG$1:$AM$10000,4,0),0)</f>
        <v>0</v>
      </c>
      <c r="S633" s="189">
        <f>IFERROR(VLOOKUP(C633,PRESTAMOS!$AW$1:$BC$10000,3,0),0)</f>
        <v>0</v>
      </c>
      <c r="T633" s="189">
        <f>IFERROR(VLOOKUP(C633,PRESTAMOS!$BE$1:$BK$10000,3,0),0)</f>
        <v>0</v>
      </c>
      <c r="U633" s="188">
        <f>IFERROR(VLOOKUP(C633,PRESTAMOS!$BE$1:$BK$10000,7,0),0)</f>
        <v>0</v>
      </c>
      <c r="V633" s="190">
        <f>IFERROR(VLOOKUP(C633,PRESTAMOS!$AW$1:$BC$10000,4,0),0)</f>
        <v>0</v>
      </c>
      <c r="W633" s="189">
        <f>IFERROR(VLOOKUP(C633,PRESTAMOS!$BM$1:$BS$10000,3,0),0)</f>
        <v>0</v>
      </c>
      <c r="X633" s="189">
        <f>IFERROR(VLOOKUP(C633,PRESTAMOS!$BU$1:$CA$10000,3,0),0)</f>
        <v>0</v>
      </c>
      <c r="Y633" s="190">
        <f>IFERROR(VLOOKUP(C633,PRESTAMOS!$BU$1:$CA$10000,7,0),0)</f>
        <v>0</v>
      </c>
      <c r="Z633" s="190">
        <f>IFERROR(VLOOKUP(C633,PRESTAMOS!$BM$1:$BS$10000,4,0),0)</f>
        <v>0</v>
      </c>
      <c r="AA633" s="189">
        <f>IFERROR(VLOOKUP(C633,AHORRO!$P$1:$S$10000,3,0),0)</f>
        <v>0</v>
      </c>
    </row>
    <row r="634" spans="4:27" x14ac:dyDescent="0.2">
      <c r="D634" s="189">
        <f>IFERROR(VLOOKUP(C634,AHORRO!$F$1:$I$10000,3,0),0)</f>
        <v>0</v>
      </c>
      <c r="E634" s="189">
        <f>IFERROR(VLOOKUP(C634,AHORRO!$A$1:$D$10000,3,0),0)</f>
        <v>0</v>
      </c>
      <c r="F634" s="189">
        <f>IFERROR(VLOOKUP(C634,AHORRO!$K$1:$N$10000,3,0),0)</f>
        <v>0</v>
      </c>
      <c r="G634" s="189">
        <f>IFERROR(VLOOKUP($C634,PRESTAMOS!$A$1:$C$10000,3,0),0)</f>
        <v>0</v>
      </c>
      <c r="H634" s="189">
        <f>IFERROR(VLOOKUP(C634,PRESTAMOS!$I$1:$K$10000,3,0),0)</f>
        <v>0</v>
      </c>
      <c r="I634" s="190">
        <f>IFERROR(VLOOKUP(C634,PRESTAMOS!$A$1:$G$10000,7,0),0)</f>
        <v>0</v>
      </c>
      <c r="J634" s="190">
        <f>IFERROR(VLOOKUP(C634,PRESTAMOS!$A$1:$G$10000,4,0),0)</f>
        <v>0</v>
      </c>
      <c r="K634" s="189">
        <f>IFERROR(VLOOKUP(C634,PRESTAMOS!$Q$1:$W$10000,3,0),0)</f>
        <v>0</v>
      </c>
      <c r="L634" s="189">
        <f>IFERROR(VLOOKUP(C634,PRESTAMOS!$Y$1:$AE$10000,3,0),0)</f>
        <v>0</v>
      </c>
      <c r="M634" s="190">
        <f>IFERROR(VLOOKUP(C634,PRESTAMOS!$Y$1:$AE$10000,7,0),0)</f>
        <v>0</v>
      </c>
      <c r="N634" s="190">
        <f>IFERROR(VLOOKUP(C634,PRESTAMOS!$Q$1:$T$10000,4,0),0)</f>
        <v>0</v>
      </c>
      <c r="O634" s="189">
        <f>IFERROR(VLOOKUP(C634,PRESTAMOS!$AG$1:$AM$10000,3,0),0)</f>
        <v>0</v>
      </c>
      <c r="P634" s="189">
        <f>IFERROR(VLOOKUP(C634,PRESTAMOS!$AO$1:$AU$10000,3,0),0)</f>
        <v>0</v>
      </c>
      <c r="Q634" s="190">
        <f>IFERROR(VLOOKUP(C634,PRESTAMOS!$AO$1:$AU$10000,7,0),0)</f>
        <v>0</v>
      </c>
      <c r="R634" s="190">
        <f>IFERROR(VLOOKUP(C634,PRESTAMOS!$AG$1:$AM$10000,4,0),0)</f>
        <v>0</v>
      </c>
      <c r="S634" s="189">
        <f>IFERROR(VLOOKUP(C634,PRESTAMOS!$AW$1:$BC$10000,3,0),0)</f>
        <v>0</v>
      </c>
      <c r="T634" s="189">
        <f>IFERROR(VLOOKUP(C634,PRESTAMOS!$BE$1:$BK$10000,3,0),0)</f>
        <v>0</v>
      </c>
      <c r="U634" s="188">
        <f>IFERROR(VLOOKUP(C634,PRESTAMOS!$BE$1:$BK$10000,7,0),0)</f>
        <v>0</v>
      </c>
      <c r="V634" s="190">
        <f>IFERROR(VLOOKUP(C634,PRESTAMOS!$AW$1:$BC$10000,4,0),0)</f>
        <v>0</v>
      </c>
      <c r="W634" s="189">
        <f>IFERROR(VLOOKUP(C634,PRESTAMOS!$BM$1:$BS$10000,3,0),0)</f>
        <v>0</v>
      </c>
      <c r="X634" s="189">
        <f>IFERROR(VLOOKUP(C634,PRESTAMOS!$BU$1:$CA$10000,3,0),0)</f>
        <v>0</v>
      </c>
      <c r="Y634" s="190">
        <f>IFERROR(VLOOKUP(C634,PRESTAMOS!$BU$1:$CA$10000,7,0),0)</f>
        <v>0</v>
      </c>
      <c r="Z634" s="190">
        <f>IFERROR(VLOOKUP(C634,PRESTAMOS!$BM$1:$BS$10000,4,0),0)</f>
        <v>0</v>
      </c>
      <c r="AA634" s="189">
        <f>IFERROR(VLOOKUP(C634,AHORRO!$P$1:$S$10000,3,0),0)</f>
        <v>0</v>
      </c>
    </row>
    <row r="635" spans="4:27" x14ac:dyDescent="0.2">
      <c r="D635" s="189">
        <f>IFERROR(VLOOKUP(C635,AHORRO!$F$1:$I$10000,3,0),0)</f>
        <v>0</v>
      </c>
      <c r="E635" s="189">
        <f>IFERROR(VLOOKUP(C635,AHORRO!$A$1:$D$10000,3,0),0)</f>
        <v>0</v>
      </c>
      <c r="F635" s="189">
        <f>IFERROR(VLOOKUP(C635,AHORRO!$K$1:$N$10000,3,0),0)</f>
        <v>0</v>
      </c>
      <c r="G635" s="189">
        <f>IFERROR(VLOOKUP($C635,PRESTAMOS!$A$1:$C$10000,3,0),0)</f>
        <v>0</v>
      </c>
      <c r="H635" s="189">
        <f>IFERROR(VLOOKUP(C635,PRESTAMOS!$I$1:$K$10000,3,0),0)</f>
        <v>0</v>
      </c>
      <c r="I635" s="190">
        <f>IFERROR(VLOOKUP(C635,PRESTAMOS!$A$1:$G$10000,7,0),0)</f>
        <v>0</v>
      </c>
      <c r="J635" s="190">
        <f>IFERROR(VLOOKUP(C635,PRESTAMOS!$A$1:$G$10000,4,0),0)</f>
        <v>0</v>
      </c>
      <c r="K635" s="189">
        <f>IFERROR(VLOOKUP(C635,PRESTAMOS!$Q$1:$W$10000,3,0),0)</f>
        <v>0</v>
      </c>
      <c r="L635" s="189">
        <f>IFERROR(VLOOKUP(C635,PRESTAMOS!$Y$1:$AE$10000,3,0),0)</f>
        <v>0</v>
      </c>
      <c r="M635" s="190">
        <f>IFERROR(VLOOKUP(C635,PRESTAMOS!$Y$1:$AE$10000,7,0),0)</f>
        <v>0</v>
      </c>
      <c r="N635" s="190">
        <f>IFERROR(VLOOKUP(C635,PRESTAMOS!$Q$1:$T$10000,4,0),0)</f>
        <v>0</v>
      </c>
      <c r="O635" s="189">
        <f>IFERROR(VLOOKUP(C635,PRESTAMOS!$AG$1:$AM$10000,3,0),0)</f>
        <v>0</v>
      </c>
      <c r="P635" s="189">
        <f>IFERROR(VLOOKUP(C635,PRESTAMOS!$AO$1:$AU$10000,3,0),0)</f>
        <v>0</v>
      </c>
      <c r="Q635" s="190">
        <f>IFERROR(VLOOKUP(C635,PRESTAMOS!$AO$1:$AU$10000,7,0),0)</f>
        <v>0</v>
      </c>
      <c r="R635" s="190">
        <f>IFERROR(VLOOKUP(C635,PRESTAMOS!$AG$1:$AM$10000,4,0),0)</f>
        <v>0</v>
      </c>
      <c r="S635" s="189">
        <f>IFERROR(VLOOKUP(C635,PRESTAMOS!$AW$1:$BC$10000,3,0),0)</f>
        <v>0</v>
      </c>
      <c r="T635" s="189">
        <f>IFERROR(VLOOKUP(C635,PRESTAMOS!$BE$1:$BK$10000,3,0),0)</f>
        <v>0</v>
      </c>
      <c r="U635" s="188">
        <f>IFERROR(VLOOKUP(C635,PRESTAMOS!$BE$1:$BK$10000,7,0),0)</f>
        <v>0</v>
      </c>
      <c r="V635" s="190">
        <f>IFERROR(VLOOKUP(C635,PRESTAMOS!$AW$1:$BC$10000,4,0),0)</f>
        <v>0</v>
      </c>
      <c r="W635" s="189">
        <f>IFERROR(VLOOKUP(C635,PRESTAMOS!$BM$1:$BS$10000,3,0),0)</f>
        <v>0</v>
      </c>
      <c r="X635" s="189">
        <f>IFERROR(VLOOKUP(C635,PRESTAMOS!$BU$1:$CA$10000,3,0),0)</f>
        <v>0</v>
      </c>
      <c r="Y635" s="190">
        <f>IFERROR(VLOOKUP(C635,PRESTAMOS!$BU$1:$CA$10000,7,0),0)</f>
        <v>0</v>
      </c>
      <c r="Z635" s="190">
        <f>IFERROR(VLOOKUP(C635,PRESTAMOS!$BM$1:$BS$10000,4,0),0)</f>
        <v>0</v>
      </c>
      <c r="AA635" s="189">
        <f>IFERROR(VLOOKUP(C635,AHORRO!$P$1:$S$10000,3,0),0)</f>
        <v>0</v>
      </c>
    </row>
    <row r="636" spans="4:27" x14ac:dyDescent="0.2">
      <c r="D636" s="189">
        <f>IFERROR(VLOOKUP(C636,AHORRO!$F$1:$I$10000,3,0),0)</f>
        <v>0</v>
      </c>
      <c r="E636" s="189">
        <f>IFERROR(VLOOKUP(C636,AHORRO!$A$1:$D$10000,3,0),0)</f>
        <v>0</v>
      </c>
      <c r="F636" s="189">
        <f>IFERROR(VLOOKUP(C636,AHORRO!$K$1:$N$10000,3,0),0)</f>
        <v>0</v>
      </c>
      <c r="G636" s="189">
        <f>IFERROR(VLOOKUP($C636,PRESTAMOS!$A$1:$C$10000,3,0),0)</f>
        <v>0</v>
      </c>
      <c r="H636" s="189">
        <f>IFERROR(VLOOKUP(C636,PRESTAMOS!$I$1:$K$10000,3,0),0)</f>
        <v>0</v>
      </c>
      <c r="I636" s="190">
        <f>IFERROR(VLOOKUP(C636,PRESTAMOS!$A$1:$G$10000,7,0),0)</f>
        <v>0</v>
      </c>
      <c r="J636" s="190">
        <f>IFERROR(VLOOKUP(C636,PRESTAMOS!$A$1:$G$10000,4,0),0)</f>
        <v>0</v>
      </c>
      <c r="K636" s="189">
        <f>IFERROR(VLOOKUP(C636,PRESTAMOS!$Q$1:$W$10000,3,0),0)</f>
        <v>0</v>
      </c>
      <c r="L636" s="189">
        <f>IFERROR(VLOOKUP(C636,PRESTAMOS!$Y$1:$AE$10000,3,0),0)</f>
        <v>0</v>
      </c>
      <c r="M636" s="190">
        <f>IFERROR(VLOOKUP(C636,PRESTAMOS!$Y$1:$AE$10000,7,0),0)</f>
        <v>0</v>
      </c>
      <c r="N636" s="190">
        <f>IFERROR(VLOOKUP(C636,PRESTAMOS!$Q$1:$T$10000,4,0),0)</f>
        <v>0</v>
      </c>
      <c r="O636" s="189">
        <f>IFERROR(VLOOKUP(C636,PRESTAMOS!$AG$1:$AM$10000,3,0),0)</f>
        <v>0</v>
      </c>
      <c r="P636" s="189">
        <f>IFERROR(VLOOKUP(C636,PRESTAMOS!$AO$1:$AU$10000,3,0),0)</f>
        <v>0</v>
      </c>
      <c r="Q636" s="190">
        <f>IFERROR(VLOOKUP(C636,PRESTAMOS!$AO$1:$AU$10000,7,0),0)</f>
        <v>0</v>
      </c>
      <c r="R636" s="190">
        <f>IFERROR(VLOOKUP(C636,PRESTAMOS!$AG$1:$AM$10000,4,0),0)</f>
        <v>0</v>
      </c>
      <c r="S636" s="189">
        <f>IFERROR(VLOOKUP(C636,PRESTAMOS!$AW$1:$BC$10000,3,0),0)</f>
        <v>0</v>
      </c>
      <c r="T636" s="189">
        <f>IFERROR(VLOOKUP(C636,PRESTAMOS!$BE$1:$BK$10000,3,0),0)</f>
        <v>0</v>
      </c>
      <c r="U636" s="188">
        <f>IFERROR(VLOOKUP(C636,PRESTAMOS!$BE$1:$BK$10000,7,0),0)</f>
        <v>0</v>
      </c>
      <c r="V636" s="190">
        <f>IFERROR(VLOOKUP(C636,PRESTAMOS!$AW$1:$BC$10000,4,0),0)</f>
        <v>0</v>
      </c>
      <c r="W636" s="189">
        <f>IFERROR(VLOOKUP(C636,PRESTAMOS!$BM$1:$BS$10000,3,0),0)</f>
        <v>0</v>
      </c>
      <c r="X636" s="189">
        <f>IFERROR(VLOOKUP(C636,PRESTAMOS!$BU$1:$CA$10000,3,0),0)</f>
        <v>0</v>
      </c>
      <c r="Y636" s="190">
        <f>IFERROR(VLOOKUP(C636,PRESTAMOS!$BU$1:$CA$10000,7,0),0)</f>
        <v>0</v>
      </c>
      <c r="Z636" s="190">
        <f>IFERROR(VLOOKUP(C636,PRESTAMOS!$BM$1:$BS$10000,4,0),0)</f>
        <v>0</v>
      </c>
      <c r="AA636" s="189">
        <f>IFERROR(VLOOKUP(C636,AHORRO!$P$1:$S$10000,3,0),0)</f>
        <v>0</v>
      </c>
    </row>
    <row r="637" spans="4:27" x14ac:dyDescent="0.2">
      <c r="D637" s="189">
        <f>IFERROR(VLOOKUP(C637,AHORRO!$F$1:$I$10000,3,0),0)</f>
        <v>0</v>
      </c>
      <c r="E637" s="189">
        <f>IFERROR(VLOOKUP(C637,AHORRO!$A$1:$D$10000,3,0),0)</f>
        <v>0</v>
      </c>
      <c r="F637" s="189">
        <f>IFERROR(VLOOKUP(C637,AHORRO!$K$1:$N$10000,3,0),0)</f>
        <v>0</v>
      </c>
      <c r="G637" s="189">
        <f>IFERROR(VLOOKUP($C637,PRESTAMOS!$A$1:$C$10000,3,0),0)</f>
        <v>0</v>
      </c>
      <c r="H637" s="189">
        <f>IFERROR(VLOOKUP(C637,PRESTAMOS!$I$1:$K$10000,3,0),0)</f>
        <v>0</v>
      </c>
      <c r="I637" s="190">
        <f>IFERROR(VLOOKUP(C637,PRESTAMOS!$A$1:$G$10000,7,0),0)</f>
        <v>0</v>
      </c>
      <c r="J637" s="190">
        <f>IFERROR(VLOOKUP(C637,PRESTAMOS!$A$1:$G$10000,4,0),0)</f>
        <v>0</v>
      </c>
      <c r="K637" s="189">
        <f>IFERROR(VLOOKUP(C637,PRESTAMOS!$Q$1:$W$10000,3,0),0)</f>
        <v>0</v>
      </c>
      <c r="L637" s="189">
        <f>IFERROR(VLOOKUP(C637,PRESTAMOS!$Y$1:$AE$10000,3,0),0)</f>
        <v>0</v>
      </c>
      <c r="M637" s="190">
        <f>IFERROR(VLOOKUP(C637,PRESTAMOS!$Y$1:$AE$10000,7,0),0)</f>
        <v>0</v>
      </c>
      <c r="N637" s="190">
        <f>IFERROR(VLOOKUP(C637,PRESTAMOS!$Q$1:$T$10000,4,0),0)</f>
        <v>0</v>
      </c>
      <c r="O637" s="189">
        <f>IFERROR(VLOOKUP(C637,PRESTAMOS!$AG$1:$AM$10000,3,0),0)</f>
        <v>0</v>
      </c>
      <c r="P637" s="189">
        <f>IFERROR(VLOOKUP(C637,PRESTAMOS!$AO$1:$AU$10000,3,0),0)</f>
        <v>0</v>
      </c>
      <c r="Q637" s="190">
        <f>IFERROR(VLOOKUP(C637,PRESTAMOS!$AO$1:$AU$10000,7,0),0)</f>
        <v>0</v>
      </c>
      <c r="R637" s="190">
        <f>IFERROR(VLOOKUP(C637,PRESTAMOS!$AG$1:$AM$10000,4,0),0)</f>
        <v>0</v>
      </c>
      <c r="S637" s="189">
        <f>IFERROR(VLOOKUP(C637,PRESTAMOS!$AW$1:$BC$10000,3,0),0)</f>
        <v>0</v>
      </c>
      <c r="T637" s="189">
        <f>IFERROR(VLOOKUP(C637,PRESTAMOS!$BE$1:$BK$10000,3,0),0)</f>
        <v>0</v>
      </c>
      <c r="U637" s="188">
        <f>IFERROR(VLOOKUP(C637,PRESTAMOS!$BE$1:$BK$10000,7,0),0)</f>
        <v>0</v>
      </c>
      <c r="V637" s="190">
        <f>IFERROR(VLOOKUP(C637,PRESTAMOS!$AW$1:$BC$10000,4,0),0)</f>
        <v>0</v>
      </c>
      <c r="W637" s="189">
        <f>IFERROR(VLOOKUP(C637,PRESTAMOS!$BM$1:$BS$10000,3,0),0)</f>
        <v>0</v>
      </c>
      <c r="X637" s="189">
        <f>IFERROR(VLOOKUP(C637,PRESTAMOS!$BU$1:$CA$10000,3,0),0)</f>
        <v>0</v>
      </c>
      <c r="Y637" s="190">
        <f>IFERROR(VLOOKUP(C637,PRESTAMOS!$BU$1:$CA$10000,7,0),0)</f>
        <v>0</v>
      </c>
      <c r="Z637" s="190">
        <f>IFERROR(VLOOKUP(C637,PRESTAMOS!$BM$1:$BS$10000,4,0),0)</f>
        <v>0</v>
      </c>
      <c r="AA637" s="189">
        <f>IFERROR(VLOOKUP(C637,AHORRO!$P$1:$S$10000,3,0),0)</f>
        <v>0</v>
      </c>
    </row>
    <row r="638" spans="4:27" x14ac:dyDescent="0.2">
      <c r="D638" s="189">
        <f>IFERROR(VLOOKUP(C638,AHORRO!$F$1:$I$10000,3,0),0)</f>
        <v>0</v>
      </c>
      <c r="E638" s="189">
        <f>IFERROR(VLOOKUP(C638,AHORRO!$A$1:$D$10000,3,0),0)</f>
        <v>0</v>
      </c>
      <c r="F638" s="189">
        <f>IFERROR(VLOOKUP(C638,AHORRO!$K$1:$N$10000,3,0),0)</f>
        <v>0</v>
      </c>
      <c r="G638" s="189">
        <f>IFERROR(VLOOKUP($C638,PRESTAMOS!$A$1:$C$10000,3,0),0)</f>
        <v>0</v>
      </c>
      <c r="H638" s="189">
        <f>IFERROR(VLOOKUP(C638,PRESTAMOS!$I$1:$K$10000,3,0),0)</f>
        <v>0</v>
      </c>
      <c r="I638" s="190">
        <f>IFERROR(VLOOKUP(C638,PRESTAMOS!$A$1:$G$10000,7,0),0)</f>
        <v>0</v>
      </c>
      <c r="J638" s="190">
        <f>IFERROR(VLOOKUP(C638,PRESTAMOS!$A$1:$G$10000,4,0),0)</f>
        <v>0</v>
      </c>
      <c r="K638" s="189">
        <f>IFERROR(VLOOKUP(C638,PRESTAMOS!$Q$1:$W$10000,3,0),0)</f>
        <v>0</v>
      </c>
      <c r="L638" s="189">
        <f>IFERROR(VLOOKUP(C638,PRESTAMOS!$Y$1:$AE$10000,3,0),0)</f>
        <v>0</v>
      </c>
      <c r="M638" s="190">
        <f>IFERROR(VLOOKUP(C638,PRESTAMOS!$Y$1:$AE$10000,7,0),0)</f>
        <v>0</v>
      </c>
      <c r="N638" s="190">
        <f>IFERROR(VLOOKUP(C638,PRESTAMOS!$Q$1:$T$10000,4,0),0)</f>
        <v>0</v>
      </c>
      <c r="O638" s="189">
        <f>IFERROR(VLOOKUP(C638,PRESTAMOS!$AG$1:$AM$10000,3,0),0)</f>
        <v>0</v>
      </c>
      <c r="P638" s="189">
        <f>IFERROR(VLOOKUP(C638,PRESTAMOS!$AO$1:$AU$10000,3,0),0)</f>
        <v>0</v>
      </c>
      <c r="Q638" s="190">
        <f>IFERROR(VLOOKUP(C638,PRESTAMOS!$AO$1:$AU$10000,7,0),0)</f>
        <v>0</v>
      </c>
      <c r="R638" s="190">
        <f>IFERROR(VLOOKUP(C638,PRESTAMOS!$AG$1:$AM$10000,4,0),0)</f>
        <v>0</v>
      </c>
      <c r="S638" s="189">
        <f>IFERROR(VLOOKUP(C638,PRESTAMOS!$AW$1:$BC$10000,3,0),0)</f>
        <v>0</v>
      </c>
      <c r="T638" s="189">
        <f>IFERROR(VLOOKUP(C638,PRESTAMOS!$BE$1:$BK$10000,3,0),0)</f>
        <v>0</v>
      </c>
      <c r="U638" s="188">
        <f>IFERROR(VLOOKUP(C638,PRESTAMOS!$BE$1:$BK$10000,7,0),0)</f>
        <v>0</v>
      </c>
      <c r="V638" s="190">
        <f>IFERROR(VLOOKUP(C638,PRESTAMOS!$AW$1:$BC$10000,4,0),0)</f>
        <v>0</v>
      </c>
      <c r="W638" s="189">
        <f>IFERROR(VLOOKUP(C638,PRESTAMOS!$BM$1:$BS$10000,3,0),0)</f>
        <v>0</v>
      </c>
      <c r="X638" s="189">
        <f>IFERROR(VLOOKUP(C638,PRESTAMOS!$BU$1:$CA$10000,3,0),0)</f>
        <v>0</v>
      </c>
      <c r="Y638" s="190">
        <f>IFERROR(VLOOKUP(C638,PRESTAMOS!$BU$1:$CA$10000,7,0),0)</f>
        <v>0</v>
      </c>
      <c r="Z638" s="190">
        <f>IFERROR(VLOOKUP(C638,PRESTAMOS!$BM$1:$BS$10000,4,0),0)</f>
        <v>0</v>
      </c>
      <c r="AA638" s="189">
        <f>IFERROR(VLOOKUP(C638,AHORRO!$P$1:$S$10000,3,0),0)</f>
        <v>0</v>
      </c>
    </row>
    <row r="639" spans="4:27" x14ac:dyDescent="0.2">
      <c r="D639" s="189">
        <f>IFERROR(VLOOKUP(C639,AHORRO!$F$1:$I$10000,3,0),0)</f>
        <v>0</v>
      </c>
      <c r="E639" s="189">
        <f>IFERROR(VLOOKUP(C639,AHORRO!$A$1:$D$10000,3,0),0)</f>
        <v>0</v>
      </c>
      <c r="F639" s="189">
        <f>IFERROR(VLOOKUP(C639,AHORRO!$K$1:$N$10000,3,0),0)</f>
        <v>0</v>
      </c>
      <c r="G639" s="189">
        <f>IFERROR(VLOOKUP($C639,PRESTAMOS!$A$1:$C$10000,3,0),0)</f>
        <v>0</v>
      </c>
      <c r="H639" s="189">
        <f>IFERROR(VLOOKUP(C639,PRESTAMOS!$I$1:$K$10000,3,0),0)</f>
        <v>0</v>
      </c>
      <c r="I639" s="190">
        <f>IFERROR(VLOOKUP(C639,PRESTAMOS!$A$1:$G$10000,7,0),0)</f>
        <v>0</v>
      </c>
      <c r="J639" s="190">
        <f>IFERROR(VLOOKUP(C639,PRESTAMOS!$A$1:$G$10000,4,0),0)</f>
        <v>0</v>
      </c>
      <c r="K639" s="189">
        <f>IFERROR(VLOOKUP(C639,PRESTAMOS!$Q$1:$W$10000,3,0),0)</f>
        <v>0</v>
      </c>
      <c r="L639" s="189">
        <f>IFERROR(VLOOKUP(C639,PRESTAMOS!$Y$1:$AE$10000,3,0),0)</f>
        <v>0</v>
      </c>
      <c r="M639" s="190">
        <f>IFERROR(VLOOKUP(C639,PRESTAMOS!$Y$1:$AE$10000,7,0),0)</f>
        <v>0</v>
      </c>
      <c r="N639" s="190">
        <f>IFERROR(VLOOKUP(C639,PRESTAMOS!$Q$1:$T$10000,4,0),0)</f>
        <v>0</v>
      </c>
      <c r="O639" s="189">
        <f>IFERROR(VLOOKUP(C639,PRESTAMOS!$AG$1:$AM$10000,3,0),0)</f>
        <v>0</v>
      </c>
      <c r="P639" s="189">
        <f>IFERROR(VLOOKUP(C639,PRESTAMOS!$AO$1:$AU$10000,3,0),0)</f>
        <v>0</v>
      </c>
      <c r="Q639" s="190">
        <f>IFERROR(VLOOKUP(C639,PRESTAMOS!$AO$1:$AU$10000,7,0),0)</f>
        <v>0</v>
      </c>
      <c r="R639" s="190">
        <f>IFERROR(VLOOKUP(C639,PRESTAMOS!$AG$1:$AM$10000,4,0),0)</f>
        <v>0</v>
      </c>
      <c r="S639" s="189">
        <f>IFERROR(VLOOKUP(C639,PRESTAMOS!$AW$1:$BC$10000,3,0),0)</f>
        <v>0</v>
      </c>
      <c r="T639" s="189">
        <f>IFERROR(VLOOKUP(C639,PRESTAMOS!$BE$1:$BK$10000,3,0),0)</f>
        <v>0</v>
      </c>
      <c r="U639" s="188">
        <f>IFERROR(VLOOKUP(C639,PRESTAMOS!$BE$1:$BK$10000,7,0),0)</f>
        <v>0</v>
      </c>
      <c r="V639" s="190">
        <f>IFERROR(VLOOKUP(C639,PRESTAMOS!$AW$1:$BC$10000,4,0),0)</f>
        <v>0</v>
      </c>
      <c r="W639" s="189">
        <f>IFERROR(VLOOKUP(C639,PRESTAMOS!$BM$1:$BS$10000,3,0),0)</f>
        <v>0</v>
      </c>
      <c r="X639" s="189">
        <f>IFERROR(VLOOKUP(C639,PRESTAMOS!$BU$1:$CA$10000,3,0),0)</f>
        <v>0</v>
      </c>
      <c r="Y639" s="190">
        <f>IFERROR(VLOOKUP(C639,PRESTAMOS!$BU$1:$CA$10000,7,0),0)</f>
        <v>0</v>
      </c>
      <c r="Z639" s="190">
        <f>IFERROR(VLOOKUP(C639,PRESTAMOS!$BM$1:$BS$10000,4,0),0)</f>
        <v>0</v>
      </c>
      <c r="AA639" s="189">
        <f>IFERROR(VLOOKUP(C639,AHORRO!$P$1:$S$10000,3,0),0)</f>
        <v>0</v>
      </c>
    </row>
    <row r="640" spans="4:27" x14ac:dyDescent="0.2">
      <c r="D640" s="189">
        <f>IFERROR(VLOOKUP(C640,AHORRO!$F$1:$I$10000,3,0),0)</f>
        <v>0</v>
      </c>
      <c r="E640" s="189">
        <f>IFERROR(VLOOKUP(C640,AHORRO!$A$1:$D$10000,3,0),0)</f>
        <v>0</v>
      </c>
      <c r="F640" s="189">
        <f>IFERROR(VLOOKUP(C640,AHORRO!$K$1:$N$10000,3,0),0)</f>
        <v>0</v>
      </c>
      <c r="G640" s="189">
        <f>IFERROR(VLOOKUP($C640,PRESTAMOS!$A$1:$C$10000,3,0),0)</f>
        <v>0</v>
      </c>
      <c r="H640" s="189">
        <f>IFERROR(VLOOKUP(C640,PRESTAMOS!$I$1:$K$10000,3,0),0)</f>
        <v>0</v>
      </c>
      <c r="I640" s="190">
        <f>IFERROR(VLOOKUP(C640,PRESTAMOS!$A$1:$G$10000,7,0),0)</f>
        <v>0</v>
      </c>
      <c r="J640" s="190">
        <f>IFERROR(VLOOKUP(C640,PRESTAMOS!$A$1:$G$10000,4,0),0)</f>
        <v>0</v>
      </c>
      <c r="K640" s="189">
        <f>IFERROR(VLOOKUP(C640,PRESTAMOS!$Q$1:$W$10000,3,0),0)</f>
        <v>0</v>
      </c>
      <c r="L640" s="189">
        <f>IFERROR(VLOOKUP(C640,PRESTAMOS!$Y$1:$AE$10000,3,0),0)</f>
        <v>0</v>
      </c>
      <c r="M640" s="190">
        <f>IFERROR(VLOOKUP(C640,PRESTAMOS!$Y$1:$AE$10000,7,0),0)</f>
        <v>0</v>
      </c>
      <c r="N640" s="190">
        <f>IFERROR(VLOOKUP(C640,PRESTAMOS!$Q$1:$T$10000,4,0),0)</f>
        <v>0</v>
      </c>
      <c r="O640" s="189">
        <f>IFERROR(VLOOKUP(C640,PRESTAMOS!$AG$1:$AM$10000,3,0),0)</f>
        <v>0</v>
      </c>
      <c r="P640" s="189">
        <f>IFERROR(VLOOKUP(C640,PRESTAMOS!$AO$1:$AU$10000,3,0),0)</f>
        <v>0</v>
      </c>
      <c r="Q640" s="190">
        <f>IFERROR(VLOOKUP(C640,PRESTAMOS!$AO$1:$AU$10000,7,0),0)</f>
        <v>0</v>
      </c>
      <c r="R640" s="190">
        <f>IFERROR(VLOOKUP(C640,PRESTAMOS!$AG$1:$AM$10000,4,0),0)</f>
        <v>0</v>
      </c>
      <c r="S640" s="189">
        <f>IFERROR(VLOOKUP(C640,PRESTAMOS!$AW$1:$BC$10000,3,0),0)</f>
        <v>0</v>
      </c>
      <c r="T640" s="189">
        <f>IFERROR(VLOOKUP(C640,PRESTAMOS!$BE$1:$BK$10000,3,0),0)</f>
        <v>0</v>
      </c>
      <c r="U640" s="188">
        <f>IFERROR(VLOOKUP(C640,PRESTAMOS!$BE$1:$BK$10000,7,0),0)</f>
        <v>0</v>
      </c>
      <c r="V640" s="190">
        <f>IFERROR(VLOOKUP(C640,PRESTAMOS!$AW$1:$BC$10000,4,0),0)</f>
        <v>0</v>
      </c>
      <c r="W640" s="189">
        <f>IFERROR(VLOOKUP(C640,PRESTAMOS!$BM$1:$BS$10000,3,0),0)</f>
        <v>0</v>
      </c>
      <c r="X640" s="189">
        <f>IFERROR(VLOOKUP(C640,PRESTAMOS!$BU$1:$CA$10000,3,0),0)</f>
        <v>0</v>
      </c>
      <c r="Y640" s="190">
        <f>IFERROR(VLOOKUP(C640,PRESTAMOS!$BU$1:$CA$10000,7,0),0)</f>
        <v>0</v>
      </c>
      <c r="Z640" s="190">
        <f>IFERROR(VLOOKUP(C640,PRESTAMOS!$BM$1:$BS$10000,4,0),0)</f>
        <v>0</v>
      </c>
      <c r="AA640" s="189">
        <f>IFERROR(VLOOKUP(C640,AHORRO!$P$1:$S$10000,3,0),0)</f>
        <v>0</v>
      </c>
    </row>
    <row r="641" spans="4:27" x14ac:dyDescent="0.2">
      <c r="D641" s="189">
        <f>IFERROR(VLOOKUP(C641,AHORRO!$F$1:$I$10000,3,0),0)</f>
        <v>0</v>
      </c>
      <c r="E641" s="189">
        <f>IFERROR(VLOOKUP(C641,AHORRO!$A$1:$D$10000,3,0),0)</f>
        <v>0</v>
      </c>
      <c r="F641" s="189">
        <f>IFERROR(VLOOKUP(C641,AHORRO!$K$1:$N$10000,3,0),0)</f>
        <v>0</v>
      </c>
      <c r="G641" s="189">
        <f>IFERROR(VLOOKUP($C641,PRESTAMOS!$A$1:$C$10000,3,0),0)</f>
        <v>0</v>
      </c>
      <c r="H641" s="189">
        <f>IFERROR(VLOOKUP(C641,PRESTAMOS!$I$1:$K$10000,3,0),0)</f>
        <v>0</v>
      </c>
      <c r="I641" s="190">
        <f>IFERROR(VLOOKUP(C641,PRESTAMOS!$A$1:$G$10000,7,0),0)</f>
        <v>0</v>
      </c>
      <c r="J641" s="190">
        <f>IFERROR(VLOOKUP(C641,PRESTAMOS!$A$1:$G$10000,4,0),0)</f>
        <v>0</v>
      </c>
      <c r="K641" s="189">
        <f>IFERROR(VLOOKUP(C641,PRESTAMOS!$Q$1:$W$10000,3,0),0)</f>
        <v>0</v>
      </c>
      <c r="L641" s="189">
        <f>IFERROR(VLOOKUP(C641,PRESTAMOS!$Y$1:$AE$10000,3,0),0)</f>
        <v>0</v>
      </c>
      <c r="M641" s="190">
        <f>IFERROR(VLOOKUP(C641,PRESTAMOS!$Y$1:$AE$10000,7,0),0)</f>
        <v>0</v>
      </c>
      <c r="N641" s="190">
        <f>IFERROR(VLOOKUP(C641,PRESTAMOS!$Q$1:$T$10000,4,0),0)</f>
        <v>0</v>
      </c>
      <c r="O641" s="189">
        <f>IFERROR(VLOOKUP(C641,PRESTAMOS!$AG$1:$AM$10000,3,0),0)</f>
        <v>0</v>
      </c>
      <c r="P641" s="189">
        <f>IFERROR(VLOOKUP(C641,PRESTAMOS!$AO$1:$AU$10000,3,0),0)</f>
        <v>0</v>
      </c>
      <c r="Q641" s="190">
        <f>IFERROR(VLOOKUP(C641,PRESTAMOS!$AO$1:$AU$10000,7,0),0)</f>
        <v>0</v>
      </c>
      <c r="R641" s="190">
        <f>IFERROR(VLOOKUP(C641,PRESTAMOS!$AG$1:$AM$10000,4,0),0)</f>
        <v>0</v>
      </c>
      <c r="S641" s="189">
        <f>IFERROR(VLOOKUP(C641,PRESTAMOS!$AW$1:$BC$10000,3,0),0)</f>
        <v>0</v>
      </c>
      <c r="T641" s="189">
        <f>IFERROR(VLOOKUP(C641,PRESTAMOS!$BE$1:$BK$10000,3,0),0)</f>
        <v>0</v>
      </c>
      <c r="U641" s="188">
        <f>IFERROR(VLOOKUP(C641,PRESTAMOS!$BE$1:$BK$10000,7,0),0)</f>
        <v>0</v>
      </c>
      <c r="V641" s="190">
        <f>IFERROR(VLOOKUP(C641,PRESTAMOS!$AW$1:$BC$10000,4,0),0)</f>
        <v>0</v>
      </c>
      <c r="W641" s="189">
        <f>IFERROR(VLOOKUP(C641,PRESTAMOS!$BM$1:$BS$10000,3,0),0)</f>
        <v>0</v>
      </c>
      <c r="X641" s="189">
        <f>IFERROR(VLOOKUP(C641,PRESTAMOS!$BU$1:$CA$10000,3,0),0)</f>
        <v>0</v>
      </c>
      <c r="Y641" s="190">
        <f>IFERROR(VLOOKUP(C641,PRESTAMOS!$BU$1:$CA$10000,7,0),0)</f>
        <v>0</v>
      </c>
      <c r="Z641" s="190">
        <f>IFERROR(VLOOKUP(C641,PRESTAMOS!$BM$1:$BS$10000,4,0),0)</f>
        <v>0</v>
      </c>
      <c r="AA641" s="189">
        <f>IFERROR(VLOOKUP(C641,AHORRO!$P$1:$S$10000,3,0),0)</f>
        <v>0</v>
      </c>
    </row>
    <row r="642" spans="4:27" x14ac:dyDescent="0.2">
      <c r="D642" s="189">
        <f>IFERROR(VLOOKUP(C642,AHORRO!$F$1:$I$10000,3,0),0)</f>
        <v>0</v>
      </c>
      <c r="E642" s="189">
        <f>IFERROR(VLOOKUP(C642,AHORRO!$A$1:$D$10000,3,0),0)</f>
        <v>0</v>
      </c>
      <c r="F642" s="189">
        <f>IFERROR(VLOOKUP(C642,AHORRO!$K$1:$N$10000,3,0),0)</f>
        <v>0</v>
      </c>
      <c r="G642" s="189">
        <f>IFERROR(VLOOKUP($C642,PRESTAMOS!$A$1:$C$10000,3,0),0)</f>
        <v>0</v>
      </c>
      <c r="H642" s="189">
        <f>IFERROR(VLOOKUP(C642,PRESTAMOS!$I$1:$K$10000,3,0),0)</f>
        <v>0</v>
      </c>
      <c r="I642" s="190">
        <f>IFERROR(VLOOKUP(C642,PRESTAMOS!$A$1:$G$10000,7,0),0)</f>
        <v>0</v>
      </c>
      <c r="J642" s="190">
        <f>IFERROR(VLOOKUP(C642,PRESTAMOS!$A$1:$G$10000,4,0),0)</f>
        <v>0</v>
      </c>
      <c r="K642" s="189">
        <f>IFERROR(VLOOKUP(C642,PRESTAMOS!$Q$1:$W$10000,3,0),0)</f>
        <v>0</v>
      </c>
      <c r="L642" s="189">
        <f>IFERROR(VLOOKUP(C642,PRESTAMOS!$Y$1:$AE$10000,3,0),0)</f>
        <v>0</v>
      </c>
      <c r="M642" s="190">
        <f>IFERROR(VLOOKUP(C642,PRESTAMOS!$Y$1:$AE$10000,7,0),0)</f>
        <v>0</v>
      </c>
      <c r="N642" s="190">
        <f>IFERROR(VLOOKUP(C642,PRESTAMOS!$Q$1:$T$10000,4,0),0)</f>
        <v>0</v>
      </c>
      <c r="O642" s="189">
        <f>IFERROR(VLOOKUP(C642,PRESTAMOS!$AG$1:$AM$10000,3,0),0)</f>
        <v>0</v>
      </c>
      <c r="P642" s="189">
        <f>IFERROR(VLOOKUP(C642,PRESTAMOS!$AO$1:$AU$10000,3,0),0)</f>
        <v>0</v>
      </c>
      <c r="Q642" s="190">
        <f>IFERROR(VLOOKUP(C642,PRESTAMOS!$AO$1:$AU$10000,7,0),0)</f>
        <v>0</v>
      </c>
      <c r="R642" s="190">
        <f>IFERROR(VLOOKUP(C642,PRESTAMOS!$AG$1:$AM$10000,4,0),0)</f>
        <v>0</v>
      </c>
      <c r="S642" s="189">
        <f>IFERROR(VLOOKUP(C642,PRESTAMOS!$AW$1:$BC$10000,3,0),0)</f>
        <v>0</v>
      </c>
      <c r="T642" s="189">
        <f>IFERROR(VLOOKUP(C642,PRESTAMOS!$BE$1:$BK$10000,3,0),0)</f>
        <v>0</v>
      </c>
      <c r="U642" s="188">
        <f>IFERROR(VLOOKUP(C642,PRESTAMOS!$BE$1:$BK$10000,7,0),0)</f>
        <v>0</v>
      </c>
      <c r="V642" s="190">
        <f>IFERROR(VLOOKUP(C642,PRESTAMOS!$AW$1:$BC$10000,4,0),0)</f>
        <v>0</v>
      </c>
      <c r="W642" s="189">
        <f>IFERROR(VLOOKUP(C642,PRESTAMOS!$BM$1:$BS$10000,3,0),0)</f>
        <v>0</v>
      </c>
      <c r="X642" s="189">
        <f>IFERROR(VLOOKUP(C642,PRESTAMOS!$BU$1:$CA$10000,3,0),0)</f>
        <v>0</v>
      </c>
      <c r="Y642" s="190">
        <f>IFERROR(VLOOKUP(C642,PRESTAMOS!$BU$1:$CA$10000,7,0),0)</f>
        <v>0</v>
      </c>
      <c r="Z642" s="190">
        <f>IFERROR(VLOOKUP(C642,PRESTAMOS!$BM$1:$BS$10000,4,0),0)</f>
        <v>0</v>
      </c>
      <c r="AA642" s="189">
        <f>IFERROR(VLOOKUP(C642,AHORRO!$P$1:$S$10000,3,0),0)</f>
        <v>0</v>
      </c>
    </row>
    <row r="643" spans="4:27" x14ac:dyDescent="0.2">
      <c r="D643" s="189">
        <f>IFERROR(VLOOKUP(C643,AHORRO!$F$1:$I$10000,3,0),0)</f>
        <v>0</v>
      </c>
      <c r="E643" s="189">
        <f>IFERROR(VLOOKUP(C643,AHORRO!$A$1:$D$10000,3,0),0)</f>
        <v>0</v>
      </c>
      <c r="F643" s="189">
        <f>IFERROR(VLOOKUP(C643,AHORRO!$K$1:$N$10000,3,0),0)</f>
        <v>0</v>
      </c>
      <c r="G643" s="189">
        <f>IFERROR(VLOOKUP($C643,PRESTAMOS!$A$1:$C$10000,3,0),0)</f>
        <v>0</v>
      </c>
      <c r="H643" s="189">
        <f>IFERROR(VLOOKUP(C643,PRESTAMOS!$I$1:$K$10000,3,0),0)</f>
        <v>0</v>
      </c>
      <c r="I643" s="190">
        <f>IFERROR(VLOOKUP(C643,PRESTAMOS!$A$1:$G$10000,7,0),0)</f>
        <v>0</v>
      </c>
      <c r="J643" s="190">
        <f>IFERROR(VLOOKUP(C643,PRESTAMOS!$A$1:$G$10000,4,0),0)</f>
        <v>0</v>
      </c>
      <c r="K643" s="189">
        <f>IFERROR(VLOOKUP(C643,PRESTAMOS!$Q$1:$W$10000,3,0),0)</f>
        <v>0</v>
      </c>
      <c r="L643" s="189">
        <f>IFERROR(VLOOKUP(C643,PRESTAMOS!$Y$1:$AE$10000,3,0),0)</f>
        <v>0</v>
      </c>
      <c r="M643" s="190">
        <f>IFERROR(VLOOKUP(C643,PRESTAMOS!$Y$1:$AE$10000,7,0),0)</f>
        <v>0</v>
      </c>
      <c r="N643" s="190">
        <f>IFERROR(VLOOKUP(C643,PRESTAMOS!$Q$1:$T$10000,4,0),0)</f>
        <v>0</v>
      </c>
      <c r="O643" s="189">
        <f>IFERROR(VLOOKUP(C643,PRESTAMOS!$AG$1:$AM$10000,3,0),0)</f>
        <v>0</v>
      </c>
      <c r="P643" s="189">
        <f>IFERROR(VLOOKUP(C643,PRESTAMOS!$AO$1:$AU$10000,3,0),0)</f>
        <v>0</v>
      </c>
      <c r="Q643" s="190">
        <f>IFERROR(VLOOKUP(C643,PRESTAMOS!$AO$1:$AU$10000,7,0),0)</f>
        <v>0</v>
      </c>
      <c r="R643" s="190">
        <f>IFERROR(VLOOKUP(C643,PRESTAMOS!$AG$1:$AM$10000,4,0),0)</f>
        <v>0</v>
      </c>
      <c r="S643" s="189">
        <f>IFERROR(VLOOKUP(C643,PRESTAMOS!$AW$1:$BC$10000,3,0),0)</f>
        <v>0</v>
      </c>
      <c r="T643" s="189">
        <f>IFERROR(VLOOKUP(C643,PRESTAMOS!$BE$1:$BK$10000,3,0),0)</f>
        <v>0</v>
      </c>
      <c r="U643" s="188">
        <f>IFERROR(VLOOKUP(C643,PRESTAMOS!$BE$1:$BK$10000,7,0),0)</f>
        <v>0</v>
      </c>
      <c r="V643" s="190">
        <f>IFERROR(VLOOKUP(C643,PRESTAMOS!$AW$1:$BC$10000,4,0),0)</f>
        <v>0</v>
      </c>
      <c r="W643" s="189">
        <f>IFERROR(VLOOKUP(C643,PRESTAMOS!$BM$1:$BS$10000,3,0),0)</f>
        <v>0</v>
      </c>
      <c r="X643" s="189">
        <f>IFERROR(VLOOKUP(C643,PRESTAMOS!$BU$1:$CA$10000,3,0),0)</f>
        <v>0</v>
      </c>
      <c r="Y643" s="190">
        <f>IFERROR(VLOOKUP(C643,PRESTAMOS!$BU$1:$CA$10000,7,0),0)</f>
        <v>0</v>
      </c>
      <c r="Z643" s="190">
        <f>IFERROR(VLOOKUP(C643,PRESTAMOS!$BM$1:$BS$10000,4,0),0)</f>
        <v>0</v>
      </c>
      <c r="AA643" s="189">
        <f>IFERROR(VLOOKUP(C643,AHORRO!$P$1:$S$10000,3,0),0)</f>
        <v>0</v>
      </c>
    </row>
    <row r="644" spans="4:27" x14ac:dyDescent="0.2">
      <c r="D644" s="189">
        <f>IFERROR(VLOOKUP(C644,AHORRO!$F$1:$I$10000,3,0),0)</f>
        <v>0</v>
      </c>
      <c r="E644" s="189">
        <f>IFERROR(VLOOKUP(C644,AHORRO!$A$1:$D$10000,3,0),0)</f>
        <v>0</v>
      </c>
      <c r="F644" s="189">
        <f>IFERROR(VLOOKUP(C644,AHORRO!$K$1:$N$10000,3,0),0)</f>
        <v>0</v>
      </c>
      <c r="G644" s="189">
        <f>IFERROR(VLOOKUP($C644,PRESTAMOS!$A$1:$C$10000,3,0),0)</f>
        <v>0</v>
      </c>
      <c r="H644" s="189">
        <f>IFERROR(VLOOKUP(C644,PRESTAMOS!$I$1:$K$10000,3,0),0)</f>
        <v>0</v>
      </c>
      <c r="I644" s="190">
        <f>IFERROR(VLOOKUP(C644,PRESTAMOS!$A$1:$G$10000,7,0),0)</f>
        <v>0</v>
      </c>
      <c r="J644" s="190">
        <f>IFERROR(VLOOKUP(C644,PRESTAMOS!$A$1:$G$10000,4,0),0)</f>
        <v>0</v>
      </c>
      <c r="K644" s="189">
        <f>IFERROR(VLOOKUP(C644,PRESTAMOS!$Q$1:$W$10000,3,0),0)</f>
        <v>0</v>
      </c>
      <c r="L644" s="189">
        <f>IFERROR(VLOOKUP(C644,PRESTAMOS!$Y$1:$AE$10000,3,0),0)</f>
        <v>0</v>
      </c>
      <c r="M644" s="190">
        <f>IFERROR(VLOOKUP(C644,PRESTAMOS!$Y$1:$AE$10000,7,0),0)</f>
        <v>0</v>
      </c>
      <c r="N644" s="190">
        <f>IFERROR(VLOOKUP(C644,PRESTAMOS!$Q$1:$T$10000,4,0),0)</f>
        <v>0</v>
      </c>
      <c r="O644" s="189">
        <f>IFERROR(VLOOKUP(C644,PRESTAMOS!$AG$1:$AM$10000,3,0),0)</f>
        <v>0</v>
      </c>
      <c r="P644" s="189">
        <f>IFERROR(VLOOKUP(C644,PRESTAMOS!$AO$1:$AU$10000,3,0),0)</f>
        <v>0</v>
      </c>
      <c r="Q644" s="190">
        <f>IFERROR(VLOOKUP(C644,PRESTAMOS!$AO$1:$AU$10000,7,0),0)</f>
        <v>0</v>
      </c>
      <c r="R644" s="190">
        <f>IFERROR(VLOOKUP(C644,PRESTAMOS!$AG$1:$AM$10000,4,0),0)</f>
        <v>0</v>
      </c>
      <c r="S644" s="189">
        <f>IFERROR(VLOOKUP(C644,PRESTAMOS!$AW$1:$BC$10000,3,0),0)</f>
        <v>0</v>
      </c>
      <c r="T644" s="189">
        <f>IFERROR(VLOOKUP(C644,PRESTAMOS!$BE$1:$BK$10000,3,0),0)</f>
        <v>0</v>
      </c>
      <c r="U644" s="188">
        <f>IFERROR(VLOOKUP(C644,PRESTAMOS!$BE$1:$BK$10000,7,0),0)</f>
        <v>0</v>
      </c>
      <c r="V644" s="190">
        <f>IFERROR(VLOOKUP(C644,PRESTAMOS!$AW$1:$BC$10000,4,0),0)</f>
        <v>0</v>
      </c>
      <c r="W644" s="189">
        <f>IFERROR(VLOOKUP(C644,PRESTAMOS!$BM$1:$BS$10000,3,0),0)</f>
        <v>0</v>
      </c>
      <c r="X644" s="189">
        <f>IFERROR(VLOOKUP(C644,PRESTAMOS!$BU$1:$CA$10000,3,0),0)</f>
        <v>0</v>
      </c>
      <c r="Y644" s="190">
        <f>IFERROR(VLOOKUP(C644,PRESTAMOS!$BU$1:$CA$10000,7,0),0)</f>
        <v>0</v>
      </c>
      <c r="Z644" s="190">
        <f>IFERROR(VLOOKUP(C644,PRESTAMOS!$BM$1:$BS$10000,4,0),0)</f>
        <v>0</v>
      </c>
      <c r="AA644" s="189">
        <f>IFERROR(VLOOKUP(C644,AHORRO!$P$1:$S$10000,3,0),0)</f>
        <v>0</v>
      </c>
    </row>
    <row r="645" spans="4:27" x14ac:dyDescent="0.2">
      <c r="D645" s="189">
        <f>IFERROR(VLOOKUP(C645,AHORRO!$F$1:$I$10000,3,0),0)</f>
        <v>0</v>
      </c>
      <c r="E645" s="189">
        <f>IFERROR(VLOOKUP(C645,AHORRO!$A$1:$D$10000,3,0),0)</f>
        <v>0</v>
      </c>
      <c r="F645" s="189">
        <f>IFERROR(VLOOKUP(C645,AHORRO!$K$1:$N$10000,3,0),0)</f>
        <v>0</v>
      </c>
      <c r="G645" s="189">
        <f>IFERROR(VLOOKUP($C645,PRESTAMOS!$A$1:$C$10000,3,0),0)</f>
        <v>0</v>
      </c>
      <c r="H645" s="189">
        <f>IFERROR(VLOOKUP(C645,PRESTAMOS!$I$1:$K$10000,3,0),0)</f>
        <v>0</v>
      </c>
      <c r="I645" s="190">
        <f>IFERROR(VLOOKUP(C645,PRESTAMOS!$A$1:$G$10000,7,0),0)</f>
        <v>0</v>
      </c>
      <c r="J645" s="190">
        <f>IFERROR(VLOOKUP(C645,PRESTAMOS!$A$1:$G$10000,4,0),0)</f>
        <v>0</v>
      </c>
      <c r="K645" s="189">
        <f>IFERROR(VLOOKUP(C645,PRESTAMOS!$Q$1:$W$10000,3,0),0)</f>
        <v>0</v>
      </c>
      <c r="L645" s="189">
        <f>IFERROR(VLOOKUP(C645,PRESTAMOS!$Y$1:$AE$10000,3,0),0)</f>
        <v>0</v>
      </c>
      <c r="M645" s="190">
        <f>IFERROR(VLOOKUP(C645,PRESTAMOS!$Y$1:$AE$10000,7,0),0)</f>
        <v>0</v>
      </c>
      <c r="N645" s="190">
        <f>IFERROR(VLOOKUP(C645,PRESTAMOS!$Q$1:$T$10000,4,0),0)</f>
        <v>0</v>
      </c>
      <c r="O645" s="189">
        <f>IFERROR(VLOOKUP(C645,PRESTAMOS!$AG$1:$AM$10000,3,0),0)</f>
        <v>0</v>
      </c>
      <c r="P645" s="189">
        <f>IFERROR(VLOOKUP(C645,PRESTAMOS!$AO$1:$AU$10000,3,0),0)</f>
        <v>0</v>
      </c>
      <c r="Q645" s="190">
        <f>IFERROR(VLOOKUP(C645,PRESTAMOS!$AO$1:$AU$10000,7,0),0)</f>
        <v>0</v>
      </c>
      <c r="R645" s="190">
        <f>IFERROR(VLOOKUP(C645,PRESTAMOS!$AG$1:$AM$10000,4,0),0)</f>
        <v>0</v>
      </c>
      <c r="S645" s="189">
        <f>IFERROR(VLOOKUP(C645,PRESTAMOS!$AW$1:$BC$10000,3,0),0)</f>
        <v>0</v>
      </c>
      <c r="T645" s="189">
        <f>IFERROR(VLOOKUP(C645,PRESTAMOS!$BE$1:$BK$10000,3,0),0)</f>
        <v>0</v>
      </c>
      <c r="U645" s="188">
        <f>IFERROR(VLOOKUP(C645,PRESTAMOS!$BE$1:$BK$10000,7,0),0)</f>
        <v>0</v>
      </c>
      <c r="V645" s="190">
        <f>IFERROR(VLOOKUP(C645,PRESTAMOS!$AW$1:$BC$10000,4,0),0)</f>
        <v>0</v>
      </c>
      <c r="W645" s="189">
        <f>IFERROR(VLOOKUP(C645,PRESTAMOS!$BM$1:$BS$10000,3,0),0)</f>
        <v>0</v>
      </c>
      <c r="X645" s="189">
        <f>IFERROR(VLOOKUP(C645,PRESTAMOS!$BU$1:$CA$10000,3,0),0)</f>
        <v>0</v>
      </c>
      <c r="Y645" s="190">
        <f>IFERROR(VLOOKUP(C645,PRESTAMOS!$BU$1:$CA$10000,7,0),0)</f>
        <v>0</v>
      </c>
      <c r="Z645" s="190">
        <f>IFERROR(VLOOKUP(C645,PRESTAMOS!$BM$1:$BS$10000,4,0),0)</f>
        <v>0</v>
      </c>
      <c r="AA645" s="189">
        <f>IFERROR(VLOOKUP(C645,AHORRO!$P$1:$S$10000,3,0),0)</f>
        <v>0</v>
      </c>
    </row>
    <row r="646" spans="4:27" x14ac:dyDescent="0.2">
      <c r="D646" s="189">
        <f>IFERROR(VLOOKUP(C646,AHORRO!$F$1:$I$10000,3,0),0)</f>
        <v>0</v>
      </c>
      <c r="E646" s="189">
        <f>IFERROR(VLOOKUP(C646,AHORRO!$A$1:$D$10000,3,0),0)</f>
        <v>0</v>
      </c>
      <c r="F646" s="189">
        <f>IFERROR(VLOOKUP(C646,AHORRO!$K$1:$N$10000,3,0),0)</f>
        <v>0</v>
      </c>
      <c r="G646" s="189">
        <f>IFERROR(VLOOKUP($C646,PRESTAMOS!$A$1:$C$10000,3,0),0)</f>
        <v>0</v>
      </c>
      <c r="H646" s="189">
        <f>IFERROR(VLOOKUP(C646,PRESTAMOS!$I$1:$K$10000,3,0),0)</f>
        <v>0</v>
      </c>
      <c r="I646" s="190">
        <f>IFERROR(VLOOKUP(C646,PRESTAMOS!$A$1:$G$10000,7,0),0)</f>
        <v>0</v>
      </c>
      <c r="J646" s="190">
        <f>IFERROR(VLOOKUP(C646,PRESTAMOS!$A$1:$G$10000,4,0),0)</f>
        <v>0</v>
      </c>
      <c r="K646" s="189">
        <f>IFERROR(VLOOKUP(C646,PRESTAMOS!$Q$1:$W$10000,3,0),0)</f>
        <v>0</v>
      </c>
      <c r="L646" s="189">
        <f>IFERROR(VLOOKUP(C646,PRESTAMOS!$Y$1:$AE$10000,3,0),0)</f>
        <v>0</v>
      </c>
      <c r="M646" s="190">
        <f>IFERROR(VLOOKUP(C646,PRESTAMOS!$Y$1:$AE$10000,7,0),0)</f>
        <v>0</v>
      </c>
      <c r="N646" s="190">
        <f>IFERROR(VLOOKUP(C646,PRESTAMOS!$Q$1:$T$10000,4,0),0)</f>
        <v>0</v>
      </c>
      <c r="O646" s="189">
        <f>IFERROR(VLOOKUP(C646,PRESTAMOS!$AG$1:$AM$10000,3,0),0)</f>
        <v>0</v>
      </c>
      <c r="P646" s="189">
        <f>IFERROR(VLOOKUP(C646,PRESTAMOS!$AO$1:$AU$10000,3,0),0)</f>
        <v>0</v>
      </c>
      <c r="Q646" s="190">
        <f>IFERROR(VLOOKUP(C646,PRESTAMOS!$AO$1:$AU$10000,7,0),0)</f>
        <v>0</v>
      </c>
      <c r="R646" s="190">
        <f>IFERROR(VLOOKUP(C646,PRESTAMOS!$AG$1:$AM$10000,4,0),0)</f>
        <v>0</v>
      </c>
      <c r="S646" s="189">
        <f>IFERROR(VLOOKUP(C646,PRESTAMOS!$AW$1:$BC$10000,3,0),0)</f>
        <v>0</v>
      </c>
      <c r="T646" s="189">
        <f>IFERROR(VLOOKUP(C646,PRESTAMOS!$BE$1:$BK$10000,3,0),0)</f>
        <v>0</v>
      </c>
      <c r="U646" s="188">
        <f>IFERROR(VLOOKUP(C646,PRESTAMOS!$BE$1:$BK$10000,7,0),0)</f>
        <v>0</v>
      </c>
      <c r="V646" s="190">
        <f>IFERROR(VLOOKUP(C646,PRESTAMOS!$AW$1:$BC$10000,4,0),0)</f>
        <v>0</v>
      </c>
      <c r="W646" s="189">
        <f>IFERROR(VLOOKUP(C646,PRESTAMOS!$BM$1:$BS$10000,3,0),0)</f>
        <v>0</v>
      </c>
      <c r="X646" s="189">
        <f>IFERROR(VLOOKUP(C646,PRESTAMOS!$BU$1:$CA$10000,3,0),0)</f>
        <v>0</v>
      </c>
      <c r="Y646" s="190">
        <f>IFERROR(VLOOKUP(C646,PRESTAMOS!$BU$1:$CA$10000,7,0),0)</f>
        <v>0</v>
      </c>
      <c r="Z646" s="190">
        <f>IFERROR(VLOOKUP(C646,PRESTAMOS!$BM$1:$BS$10000,4,0),0)</f>
        <v>0</v>
      </c>
      <c r="AA646" s="189">
        <f>IFERROR(VLOOKUP(C646,AHORRO!$P$1:$S$10000,3,0),0)</f>
        <v>0</v>
      </c>
    </row>
    <row r="647" spans="4:27" x14ac:dyDescent="0.2">
      <c r="D647" s="189">
        <f>IFERROR(VLOOKUP(C647,AHORRO!$F$1:$I$10000,3,0),0)</f>
        <v>0</v>
      </c>
      <c r="E647" s="189">
        <f>IFERROR(VLOOKUP(C647,AHORRO!$A$1:$D$10000,3,0),0)</f>
        <v>0</v>
      </c>
      <c r="F647" s="189">
        <f>IFERROR(VLOOKUP(C647,AHORRO!$K$1:$N$10000,3,0),0)</f>
        <v>0</v>
      </c>
      <c r="G647" s="189">
        <f>IFERROR(VLOOKUP($C647,PRESTAMOS!$A$1:$C$10000,3,0),0)</f>
        <v>0</v>
      </c>
      <c r="H647" s="189">
        <f>IFERROR(VLOOKUP(C647,PRESTAMOS!$I$1:$K$10000,3,0),0)</f>
        <v>0</v>
      </c>
      <c r="I647" s="190">
        <f>IFERROR(VLOOKUP(C647,PRESTAMOS!$A$1:$G$10000,7,0),0)</f>
        <v>0</v>
      </c>
      <c r="J647" s="190">
        <f>IFERROR(VLOOKUP(C647,PRESTAMOS!$A$1:$G$10000,4,0),0)</f>
        <v>0</v>
      </c>
      <c r="K647" s="189">
        <f>IFERROR(VLOOKUP(C647,PRESTAMOS!$Q$1:$W$10000,3,0),0)</f>
        <v>0</v>
      </c>
      <c r="L647" s="189">
        <f>IFERROR(VLOOKUP(C647,PRESTAMOS!$Y$1:$AE$10000,3,0),0)</f>
        <v>0</v>
      </c>
      <c r="M647" s="190">
        <f>IFERROR(VLOOKUP(C647,PRESTAMOS!$Y$1:$AE$10000,7,0),0)</f>
        <v>0</v>
      </c>
      <c r="N647" s="190">
        <f>IFERROR(VLOOKUP(C647,PRESTAMOS!$Q$1:$T$10000,4,0),0)</f>
        <v>0</v>
      </c>
      <c r="O647" s="189">
        <f>IFERROR(VLOOKUP(C647,PRESTAMOS!$AG$1:$AM$10000,3,0),0)</f>
        <v>0</v>
      </c>
      <c r="P647" s="189">
        <f>IFERROR(VLOOKUP(C647,PRESTAMOS!$AO$1:$AU$10000,3,0),0)</f>
        <v>0</v>
      </c>
      <c r="Q647" s="190">
        <f>IFERROR(VLOOKUP(C647,PRESTAMOS!$AO$1:$AU$10000,7,0),0)</f>
        <v>0</v>
      </c>
      <c r="R647" s="190">
        <f>IFERROR(VLOOKUP(C647,PRESTAMOS!$AG$1:$AM$10000,4,0),0)</f>
        <v>0</v>
      </c>
      <c r="S647" s="189">
        <f>IFERROR(VLOOKUP(C647,PRESTAMOS!$AW$1:$BC$10000,3,0),0)</f>
        <v>0</v>
      </c>
      <c r="T647" s="189">
        <f>IFERROR(VLOOKUP(C647,PRESTAMOS!$BE$1:$BK$10000,3,0),0)</f>
        <v>0</v>
      </c>
      <c r="U647" s="188">
        <f>IFERROR(VLOOKUP(C647,PRESTAMOS!$BE$1:$BK$10000,7,0),0)</f>
        <v>0</v>
      </c>
      <c r="V647" s="190">
        <f>IFERROR(VLOOKUP(C647,PRESTAMOS!$AW$1:$BC$10000,4,0),0)</f>
        <v>0</v>
      </c>
      <c r="W647" s="189">
        <f>IFERROR(VLOOKUP(C647,PRESTAMOS!$BM$1:$BS$10000,3,0),0)</f>
        <v>0</v>
      </c>
      <c r="X647" s="189">
        <f>IFERROR(VLOOKUP(C647,PRESTAMOS!$BU$1:$CA$10000,3,0),0)</f>
        <v>0</v>
      </c>
      <c r="Y647" s="190">
        <f>IFERROR(VLOOKUP(C647,PRESTAMOS!$BU$1:$CA$10000,7,0),0)</f>
        <v>0</v>
      </c>
      <c r="Z647" s="190">
        <f>IFERROR(VLOOKUP(C647,PRESTAMOS!$BM$1:$BS$10000,4,0),0)</f>
        <v>0</v>
      </c>
      <c r="AA647" s="189">
        <f>IFERROR(VLOOKUP(C647,AHORRO!$P$1:$S$10000,3,0),0)</f>
        <v>0</v>
      </c>
    </row>
    <row r="648" spans="4:27" x14ac:dyDescent="0.2">
      <c r="D648" s="189">
        <f>IFERROR(VLOOKUP(C648,AHORRO!$F$1:$I$10000,3,0),0)</f>
        <v>0</v>
      </c>
      <c r="E648" s="189">
        <f>IFERROR(VLOOKUP(C648,AHORRO!$A$1:$D$10000,3,0),0)</f>
        <v>0</v>
      </c>
      <c r="F648" s="189">
        <f>IFERROR(VLOOKUP(C648,AHORRO!$K$1:$N$10000,3,0),0)</f>
        <v>0</v>
      </c>
      <c r="G648" s="189">
        <f>IFERROR(VLOOKUP($C648,PRESTAMOS!$A$1:$C$10000,3,0),0)</f>
        <v>0</v>
      </c>
      <c r="H648" s="189">
        <f>IFERROR(VLOOKUP(C648,PRESTAMOS!$I$1:$K$10000,3,0),0)</f>
        <v>0</v>
      </c>
      <c r="I648" s="190">
        <f>IFERROR(VLOOKUP(C648,PRESTAMOS!$A$1:$G$10000,7,0),0)</f>
        <v>0</v>
      </c>
      <c r="J648" s="190">
        <f>IFERROR(VLOOKUP(C648,PRESTAMOS!$A$1:$G$10000,4,0),0)</f>
        <v>0</v>
      </c>
      <c r="K648" s="189">
        <f>IFERROR(VLOOKUP(C648,PRESTAMOS!$Q$1:$W$10000,3,0),0)</f>
        <v>0</v>
      </c>
      <c r="L648" s="189">
        <f>IFERROR(VLOOKUP(C648,PRESTAMOS!$Y$1:$AE$10000,3,0),0)</f>
        <v>0</v>
      </c>
      <c r="M648" s="190">
        <f>IFERROR(VLOOKUP(C648,PRESTAMOS!$Y$1:$AE$10000,7,0),0)</f>
        <v>0</v>
      </c>
      <c r="N648" s="190">
        <f>IFERROR(VLOOKUP(C648,PRESTAMOS!$Q$1:$T$10000,4,0),0)</f>
        <v>0</v>
      </c>
      <c r="O648" s="189">
        <f>IFERROR(VLOOKUP(C648,PRESTAMOS!$AG$1:$AM$10000,3,0),0)</f>
        <v>0</v>
      </c>
      <c r="P648" s="189">
        <f>IFERROR(VLOOKUP(C648,PRESTAMOS!$AO$1:$AU$10000,3,0),0)</f>
        <v>0</v>
      </c>
      <c r="Q648" s="190">
        <f>IFERROR(VLOOKUP(C648,PRESTAMOS!$AO$1:$AU$10000,7,0),0)</f>
        <v>0</v>
      </c>
      <c r="R648" s="190">
        <f>IFERROR(VLOOKUP(C648,PRESTAMOS!$AG$1:$AM$10000,4,0),0)</f>
        <v>0</v>
      </c>
      <c r="S648" s="189">
        <f>IFERROR(VLOOKUP(C648,PRESTAMOS!$AW$1:$BC$10000,3,0),0)</f>
        <v>0</v>
      </c>
      <c r="T648" s="189">
        <f>IFERROR(VLOOKUP(C648,PRESTAMOS!$BE$1:$BK$10000,3,0),0)</f>
        <v>0</v>
      </c>
      <c r="U648" s="188">
        <f>IFERROR(VLOOKUP(C648,PRESTAMOS!$BE$1:$BK$10000,7,0),0)</f>
        <v>0</v>
      </c>
      <c r="V648" s="190">
        <f>IFERROR(VLOOKUP(C648,PRESTAMOS!$AW$1:$BC$10000,4,0),0)</f>
        <v>0</v>
      </c>
      <c r="W648" s="189">
        <f>IFERROR(VLOOKUP(C648,PRESTAMOS!$BM$1:$BS$10000,3,0),0)</f>
        <v>0</v>
      </c>
      <c r="X648" s="189">
        <f>IFERROR(VLOOKUP(C648,PRESTAMOS!$BU$1:$CA$10000,3,0),0)</f>
        <v>0</v>
      </c>
      <c r="Y648" s="190">
        <f>IFERROR(VLOOKUP(C648,PRESTAMOS!$BU$1:$CA$10000,7,0),0)</f>
        <v>0</v>
      </c>
      <c r="Z648" s="190">
        <f>IFERROR(VLOOKUP(C648,PRESTAMOS!$BM$1:$BS$10000,4,0),0)</f>
        <v>0</v>
      </c>
      <c r="AA648" s="189">
        <f>IFERROR(VLOOKUP(C648,AHORRO!$P$1:$S$10000,3,0),0)</f>
        <v>0</v>
      </c>
    </row>
    <row r="649" spans="4:27" x14ac:dyDescent="0.2">
      <c r="D649" s="189">
        <f>IFERROR(VLOOKUP(C649,AHORRO!$F$1:$I$10000,3,0),0)</f>
        <v>0</v>
      </c>
      <c r="E649" s="189">
        <f>IFERROR(VLOOKUP(C649,AHORRO!$A$1:$D$10000,3,0),0)</f>
        <v>0</v>
      </c>
      <c r="F649" s="189">
        <f>IFERROR(VLOOKUP(C649,AHORRO!$K$1:$N$10000,3,0),0)</f>
        <v>0</v>
      </c>
      <c r="G649" s="189">
        <f>IFERROR(VLOOKUP($C649,PRESTAMOS!$A$1:$C$10000,3,0),0)</f>
        <v>0</v>
      </c>
      <c r="H649" s="189">
        <f>IFERROR(VLOOKUP(C649,PRESTAMOS!$I$1:$K$10000,3,0),0)</f>
        <v>0</v>
      </c>
      <c r="I649" s="190">
        <f>IFERROR(VLOOKUP(C649,PRESTAMOS!$A$1:$G$10000,7,0),0)</f>
        <v>0</v>
      </c>
      <c r="J649" s="190">
        <f>IFERROR(VLOOKUP(C649,PRESTAMOS!$A$1:$G$10000,4,0),0)</f>
        <v>0</v>
      </c>
      <c r="K649" s="189">
        <f>IFERROR(VLOOKUP(C649,PRESTAMOS!$Q$1:$W$10000,3,0),0)</f>
        <v>0</v>
      </c>
      <c r="L649" s="189">
        <f>IFERROR(VLOOKUP(C649,PRESTAMOS!$Y$1:$AE$10000,3,0),0)</f>
        <v>0</v>
      </c>
      <c r="M649" s="190">
        <f>IFERROR(VLOOKUP(C649,PRESTAMOS!$Y$1:$AE$10000,7,0),0)</f>
        <v>0</v>
      </c>
      <c r="N649" s="190">
        <f>IFERROR(VLOOKUP(C649,PRESTAMOS!$Q$1:$T$10000,4,0),0)</f>
        <v>0</v>
      </c>
      <c r="O649" s="189">
        <f>IFERROR(VLOOKUP(C649,PRESTAMOS!$AG$1:$AM$10000,3,0),0)</f>
        <v>0</v>
      </c>
      <c r="P649" s="189">
        <f>IFERROR(VLOOKUP(C649,PRESTAMOS!$AO$1:$AU$10000,3,0),0)</f>
        <v>0</v>
      </c>
      <c r="Q649" s="190">
        <f>IFERROR(VLOOKUP(C649,PRESTAMOS!$AO$1:$AU$10000,7,0),0)</f>
        <v>0</v>
      </c>
      <c r="R649" s="190">
        <f>IFERROR(VLOOKUP(C649,PRESTAMOS!$AG$1:$AM$10000,4,0),0)</f>
        <v>0</v>
      </c>
      <c r="S649" s="189">
        <f>IFERROR(VLOOKUP(C649,PRESTAMOS!$AW$1:$BC$10000,3,0),0)</f>
        <v>0</v>
      </c>
      <c r="T649" s="189">
        <f>IFERROR(VLOOKUP(C649,PRESTAMOS!$BE$1:$BK$10000,3,0),0)</f>
        <v>0</v>
      </c>
      <c r="U649" s="188">
        <f>IFERROR(VLOOKUP(C649,PRESTAMOS!$BE$1:$BK$10000,7,0),0)</f>
        <v>0</v>
      </c>
      <c r="V649" s="190">
        <f>IFERROR(VLOOKUP(C649,PRESTAMOS!$AW$1:$BC$10000,4,0),0)</f>
        <v>0</v>
      </c>
      <c r="W649" s="189">
        <f>IFERROR(VLOOKUP(C649,PRESTAMOS!$BM$1:$BS$10000,3,0),0)</f>
        <v>0</v>
      </c>
      <c r="X649" s="189">
        <f>IFERROR(VLOOKUP(C649,PRESTAMOS!$BU$1:$CA$10000,3,0),0)</f>
        <v>0</v>
      </c>
      <c r="Y649" s="190">
        <f>IFERROR(VLOOKUP(C649,PRESTAMOS!$BU$1:$CA$10000,7,0),0)</f>
        <v>0</v>
      </c>
      <c r="Z649" s="190">
        <f>IFERROR(VLOOKUP(C649,PRESTAMOS!$BM$1:$BS$10000,4,0),0)</f>
        <v>0</v>
      </c>
      <c r="AA649" s="189">
        <f>IFERROR(VLOOKUP(C649,AHORRO!$P$1:$S$10000,3,0),0)</f>
        <v>0</v>
      </c>
    </row>
    <row r="650" spans="4:27" x14ac:dyDescent="0.2">
      <c r="D650" s="189">
        <f>IFERROR(VLOOKUP(C650,AHORRO!$F$1:$I$10000,3,0),0)</f>
        <v>0</v>
      </c>
      <c r="E650" s="189">
        <f>IFERROR(VLOOKUP(C650,AHORRO!$A$1:$D$10000,3,0),0)</f>
        <v>0</v>
      </c>
      <c r="F650" s="189">
        <f>IFERROR(VLOOKUP(C650,AHORRO!$K$1:$N$10000,3,0),0)</f>
        <v>0</v>
      </c>
      <c r="G650" s="189">
        <f>IFERROR(VLOOKUP($C650,PRESTAMOS!$A$1:$C$10000,3,0),0)</f>
        <v>0</v>
      </c>
      <c r="H650" s="189">
        <f>IFERROR(VLOOKUP(C650,PRESTAMOS!$I$1:$K$10000,3,0),0)</f>
        <v>0</v>
      </c>
      <c r="I650" s="190">
        <f>IFERROR(VLOOKUP(C650,PRESTAMOS!$A$1:$G$10000,7,0),0)</f>
        <v>0</v>
      </c>
      <c r="J650" s="190">
        <f>IFERROR(VLOOKUP(C650,PRESTAMOS!$A$1:$G$10000,4,0),0)</f>
        <v>0</v>
      </c>
      <c r="K650" s="189">
        <f>IFERROR(VLOOKUP(C650,PRESTAMOS!$Q$1:$W$10000,3,0),0)</f>
        <v>0</v>
      </c>
      <c r="L650" s="189">
        <f>IFERROR(VLOOKUP(C650,PRESTAMOS!$Y$1:$AE$10000,3,0),0)</f>
        <v>0</v>
      </c>
      <c r="M650" s="190">
        <f>IFERROR(VLOOKUP(C650,PRESTAMOS!$Y$1:$AE$10000,7,0),0)</f>
        <v>0</v>
      </c>
      <c r="N650" s="190">
        <f>IFERROR(VLOOKUP(C650,PRESTAMOS!$Q$1:$T$10000,4,0),0)</f>
        <v>0</v>
      </c>
      <c r="O650" s="189">
        <f>IFERROR(VLOOKUP(C650,PRESTAMOS!$AG$1:$AM$10000,3,0),0)</f>
        <v>0</v>
      </c>
      <c r="P650" s="189">
        <f>IFERROR(VLOOKUP(C650,PRESTAMOS!$AO$1:$AU$10000,3,0),0)</f>
        <v>0</v>
      </c>
      <c r="Q650" s="190">
        <f>IFERROR(VLOOKUP(C650,PRESTAMOS!$AO$1:$AU$10000,7,0),0)</f>
        <v>0</v>
      </c>
      <c r="R650" s="190">
        <f>IFERROR(VLOOKUP(C650,PRESTAMOS!$AG$1:$AM$10000,4,0),0)</f>
        <v>0</v>
      </c>
      <c r="S650" s="189">
        <f>IFERROR(VLOOKUP(C650,PRESTAMOS!$AW$1:$BC$10000,3,0),0)</f>
        <v>0</v>
      </c>
      <c r="T650" s="189">
        <f>IFERROR(VLOOKUP(C650,PRESTAMOS!$BE$1:$BK$10000,3,0),0)</f>
        <v>0</v>
      </c>
      <c r="U650" s="188">
        <f>IFERROR(VLOOKUP(C650,PRESTAMOS!$BE$1:$BK$10000,7,0),0)</f>
        <v>0</v>
      </c>
      <c r="V650" s="190">
        <f>IFERROR(VLOOKUP(C650,PRESTAMOS!$AW$1:$BC$10000,4,0),0)</f>
        <v>0</v>
      </c>
      <c r="W650" s="189">
        <f>IFERROR(VLOOKUP(C650,PRESTAMOS!$BM$1:$BS$10000,3,0),0)</f>
        <v>0</v>
      </c>
      <c r="X650" s="189">
        <f>IFERROR(VLOOKUP(C650,PRESTAMOS!$BU$1:$CA$10000,3,0),0)</f>
        <v>0</v>
      </c>
      <c r="Y650" s="190">
        <f>IFERROR(VLOOKUP(C650,PRESTAMOS!$BU$1:$CA$10000,7,0),0)</f>
        <v>0</v>
      </c>
      <c r="Z650" s="190">
        <f>IFERROR(VLOOKUP(C650,PRESTAMOS!$BM$1:$BS$10000,4,0),0)</f>
        <v>0</v>
      </c>
      <c r="AA650" s="189">
        <f>IFERROR(VLOOKUP(C650,AHORRO!$P$1:$S$10000,3,0),0)</f>
        <v>0</v>
      </c>
    </row>
    <row r="651" spans="4:27" x14ac:dyDescent="0.2">
      <c r="D651" s="189">
        <f>IFERROR(VLOOKUP(C651,AHORRO!$F$1:$I$10000,3,0),0)</f>
        <v>0</v>
      </c>
      <c r="E651" s="189">
        <f>IFERROR(VLOOKUP(C651,AHORRO!$A$1:$D$10000,3,0),0)</f>
        <v>0</v>
      </c>
      <c r="F651" s="189">
        <f>IFERROR(VLOOKUP(C651,AHORRO!$K$1:$N$10000,3,0),0)</f>
        <v>0</v>
      </c>
      <c r="G651" s="189">
        <f>IFERROR(VLOOKUP($C651,PRESTAMOS!$A$1:$C$10000,3,0),0)</f>
        <v>0</v>
      </c>
      <c r="H651" s="189">
        <f>IFERROR(VLOOKUP(C651,PRESTAMOS!$I$1:$K$10000,3,0),0)</f>
        <v>0</v>
      </c>
      <c r="I651" s="190">
        <f>IFERROR(VLOOKUP(C651,PRESTAMOS!$A$1:$G$10000,7,0),0)</f>
        <v>0</v>
      </c>
      <c r="J651" s="190">
        <f>IFERROR(VLOOKUP(C651,PRESTAMOS!$A$1:$G$10000,4,0),0)</f>
        <v>0</v>
      </c>
      <c r="K651" s="189">
        <f>IFERROR(VLOOKUP(C651,PRESTAMOS!$Q$1:$W$10000,3,0),0)</f>
        <v>0</v>
      </c>
      <c r="L651" s="189">
        <f>IFERROR(VLOOKUP(C651,PRESTAMOS!$Y$1:$AE$10000,3,0),0)</f>
        <v>0</v>
      </c>
      <c r="M651" s="190">
        <f>IFERROR(VLOOKUP(C651,PRESTAMOS!$Y$1:$AE$10000,7,0),0)</f>
        <v>0</v>
      </c>
      <c r="N651" s="190">
        <f>IFERROR(VLOOKUP(C651,PRESTAMOS!$Q$1:$T$10000,4,0),0)</f>
        <v>0</v>
      </c>
      <c r="O651" s="189">
        <f>IFERROR(VLOOKUP(C651,PRESTAMOS!$AG$1:$AM$10000,3,0),0)</f>
        <v>0</v>
      </c>
      <c r="P651" s="189">
        <f>IFERROR(VLOOKUP(C651,PRESTAMOS!$AO$1:$AU$10000,3,0),0)</f>
        <v>0</v>
      </c>
      <c r="Q651" s="190">
        <f>IFERROR(VLOOKUP(C651,PRESTAMOS!$AO$1:$AU$10000,7,0),0)</f>
        <v>0</v>
      </c>
      <c r="R651" s="190">
        <f>IFERROR(VLOOKUP(C651,PRESTAMOS!$AG$1:$AM$10000,4,0),0)</f>
        <v>0</v>
      </c>
      <c r="S651" s="189">
        <f>IFERROR(VLOOKUP(C651,PRESTAMOS!$AW$1:$BC$10000,3,0),0)</f>
        <v>0</v>
      </c>
      <c r="T651" s="189">
        <f>IFERROR(VLOOKUP(C651,PRESTAMOS!$BE$1:$BK$10000,3,0),0)</f>
        <v>0</v>
      </c>
      <c r="U651" s="188">
        <f>IFERROR(VLOOKUP(C651,PRESTAMOS!$BE$1:$BK$10000,7,0),0)</f>
        <v>0</v>
      </c>
      <c r="V651" s="190">
        <f>IFERROR(VLOOKUP(C651,PRESTAMOS!$AW$1:$BC$10000,4,0),0)</f>
        <v>0</v>
      </c>
      <c r="W651" s="189">
        <f>IFERROR(VLOOKUP(C651,PRESTAMOS!$BM$1:$BS$10000,3,0),0)</f>
        <v>0</v>
      </c>
      <c r="X651" s="189">
        <f>IFERROR(VLOOKUP(C651,PRESTAMOS!$BU$1:$CA$10000,3,0),0)</f>
        <v>0</v>
      </c>
      <c r="Y651" s="190">
        <f>IFERROR(VLOOKUP(C651,PRESTAMOS!$BU$1:$CA$10000,7,0),0)</f>
        <v>0</v>
      </c>
      <c r="Z651" s="190">
        <f>IFERROR(VLOOKUP(C651,PRESTAMOS!$BM$1:$BS$10000,4,0),0)</f>
        <v>0</v>
      </c>
      <c r="AA651" s="189">
        <f>IFERROR(VLOOKUP(C651,AHORRO!$P$1:$S$10000,3,0),0)</f>
        <v>0</v>
      </c>
    </row>
    <row r="652" spans="4:27" x14ac:dyDescent="0.2">
      <c r="D652" s="189">
        <f>IFERROR(VLOOKUP(C652,AHORRO!$F$1:$I$10000,3,0),0)</f>
        <v>0</v>
      </c>
      <c r="E652" s="189">
        <f>IFERROR(VLOOKUP(C652,AHORRO!$A$1:$D$10000,3,0),0)</f>
        <v>0</v>
      </c>
      <c r="F652" s="189">
        <f>IFERROR(VLOOKUP(C652,AHORRO!$K$1:$N$10000,3,0),0)</f>
        <v>0</v>
      </c>
      <c r="G652" s="189">
        <f>IFERROR(VLOOKUP($C652,PRESTAMOS!$A$1:$C$10000,3,0),0)</f>
        <v>0</v>
      </c>
      <c r="H652" s="189">
        <f>IFERROR(VLOOKUP(C652,PRESTAMOS!$I$1:$K$10000,3,0),0)</f>
        <v>0</v>
      </c>
      <c r="I652" s="190">
        <f>IFERROR(VLOOKUP(C652,PRESTAMOS!$A$1:$G$10000,7,0),0)</f>
        <v>0</v>
      </c>
      <c r="J652" s="190">
        <f>IFERROR(VLOOKUP(C652,PRESTAMOS!$A$1:$G$10000,4,0),0)</f>
        <v>0</v>
      </c>
      <c r="K652" s="189">
        <f>IFERROR(VLOOKUP(C652,PRESTAMOS!$Q$1:$W$10000,3,0),0)</f>
        <v>0</v>
      </c>
      <c r="L652" s="189">
        <f>IFERROR(VLOOKUP(C652,PRESTAMOS!$Y$1:$AE$10000,3,0),0)</f>
        <v>0</v>
      </c>
      <c r="M652" s="190">
        <f>IFERROR(VLOOKUP(C652,PRESTAMOS!$Y$1:$AE$10000,7,0),0)</f>
        <v>0</v>
      </c>
      <c r="N652" s="190">
        <f>IFERROR(VLOOKUP(C652,PRESTAMOS!$Q$1:$T$10000,4,0),0)</f>
        <v>0</v>
      </c>
      <c r="O652" s="189">
        <f>IFERROR(VLOOKUP(C652,PRESTAMOS!$AG$1:$AM$10000,3,0),0)</f>
        <v>0</v>
      </c>
      <c r="P652" s="189">
        <f>IFERROR(VLOOKUP(C652,PRESTAMOS!$AO$1:$AU$10000,3,0),0)</f>
        <v>0</v>
      </c>
      <c r="Q652" s="190">
        <f>IFERROR(VLOOKUP(C652,PRESTAMOS!$AO$1:$AU$10000,7,0),0)</f>
        <v>0</v>
      </c>
      <c r="R652" s="190">
        <f>IFERROR(VLOOKUP(C652,PRESTAMOS!$AG$1:$AM$10000,4,0),0)</f>
        <v>0</v>
      </c>
      <c r="S652" s="189">
        <f>IFERROR(VLOOKUP(C652,PRESTAMOS!$AW$1:$BC$10000,3,0),0)</f>
        <v>0</v>
      </c>
      <c r="T652" s="189">
        <f>IFERROR(VLOOKUP(C652,PRESTAMOS!$BE$1:$BK$10000,3,0),0)</f>
        <v>0</v>
      </c>
      <c r="U652" s="188">
        <f>IFERROR(VLOOKUP(C652,PRESTAMOS!$BE$1:$BK$10000,7,0),0)</f>
        <v>0</v>
      </c>
      <c r="V652" s="190">
        <f>IFERROR(VLOOKUP(C652,PRESTAMOS!$AW$1:$BC$10000,4,0),0)</f>
        <v>0</v>
      </c>
      <c r="W652" s="189">
        <f>IFERROR(VLOOKUP(C652,PRESTAMOS!$BM$1:$BS$10000,3,0),0)</f>
        <v>0</v>
      </c>
      <c r="X652" s="189">
        <f>IFERROR(VLOOKUP(C652,PRESTAMOS!$BU$1:$CA$10000,3,0),0)</f>
        <v>0</v>
      </c>
      <c r="Y652" s="190">
        <f>IFERROR(VLOOKUP(C652,PRESTAMOS!$BU$1:$CA$10000,7,0),0)</f>
        <v>0</v>
      </c>
      <c r="Z652" s="190">
        <f>IFERROR(VLOOKUP(C652,PRESTAMOS!$BM$1:$BS$10000,4,0),0)</f>
        <v>0</v>
      </c>
      <c r="AA652" s="189">
        <f>IFERROR(VLOOKUP(C652,AHORRO!$P$1:$S$10000,3,0),0)</f>
        <v>0</v>
      </c>
    </row>
    <row r="653" spans="4:27" x14ac:dyDescent="0.2">
      <c r="D653" s="189">
        <f>IFERROR(VLOOKUP(C653,AHORRO!$F$1:$I$10000,3,0),0)</f>
        <v>0</v>
      </c>
      <c r="E653" s="189">
        <f>IFERROR(VLOOKUP(C653,AHORRO!$A$1:$D$10000,3,0),0)</f>
        <v>0</v>
      </c>
      <c r="F653" s="189">
        <f>IFERROR(VLOOKUP(C653,AHORRO!$K$1:$N$10000,3,0),0)</f>
        <v>0</v>
      </c>
      <c r="G653" s="189">
        <f>IFERROR(VLOOKUP($C653,PRESTAMOS!$A$1:$C$10000,3,0),0)</f>
        <v>0</v>
      </c>
      <c r="H653" s="189">
        <f>IFERROR(VLOOKUP(C653,PRESTAMOS!$I$1:$K$10000,3,0),0)</f>
        <v>0</v>
      </c>
      <c r="I653" s="190">
        <f>IFERROR(VLOOKUP(C653,PRESTAMOS!$A$1:$G$10000,7,0),0)</f>
        <v>0</v>
      </c>
      <c r="J653" s="190">
        <f>IFERROR(VLOOKUP(C653,PRESTAMOS!$A$1:$G$10000,4,0),0)</f>
        <v>0</v>
      </c>
      <c r="K653" s="189">
        <f>IFERROR(VLOOKUP(C653,PRESTAMOS!$Q$1:$W$10000,3,0),0)</f>
        <v>0</v>
      </c>
      <c r="L653" s="189">
        <f>IFERROR(VLOOKUP(C653,PRESTAMOS!$Y$1:$AE$10000,3,0),0)</f>
        <v>0</v>
      </c>
      <c r="M653" s="190">
        <f>IFERROR(VLOOKUP(C653,PRESTAMOS!$Y$1:$AE$10000,7,0),0)</f>
        <v>0</v>
      </c>
      <c r="N653" s="190">
        <f>IFERROR(VLOOKUP(C653,PRESTAMOS!$Q$1:$T$10000,4,0),0)</f>
        <v>0</v>
      </c>
      <c r="O653" s="189">
        <f>IFERROR(VLOOKUP(C653,PRESTAMOS!$AG$1:$AM$10000,3,0),0)</f>
        <v>0</v>
      </c>
      <c r="P653" s="189">
        <f>IFERROR(VLOOKUP(C653,PRESTAMOS!$AO$1:$AU$10000,3,0),0)</f>
        <v>0</v>
      </c>
      <c r="Q653" s="190">
        <f>IFERROR(VLOOKUP(C653,PRESTAMOS!$AO$1:$AU$10000,7,0),0)</f>
        <v>0</v>
      </c>
      <c r="R653" s="190">
        <f>IFERROR(VLOOKUP(C653,PRESTAMOS!$AG$1:$AM$10000,4,0),0)</f>
        <v>0</v>
      </c>
      <c r="S653" s="189">
        <f>IFERROR(VLOOKUP(C653,PRESTAMOS!$AW$1:$BC$10000,3,0),0)</f>
        <v>0</v>
      </c>
      <c r="T653" s="189">
        <f>IFERROR(VLOOKUP(C653,PRESTAMOS!$BE$1:$BK$10000,3,0),0)</f>
        <v>0</v>
      </c>
      <c r="U653" s="188">
        <f>IFERROR(VLOOKUP(C653,PRESTAMOS!$BE$1:$BK$10000,7,0),0)</f>
        <v>0</v>
      </c>
      <c r="V653" s="190">
        <f>IFERROR(VLOOKUP(C653,PRESTAMOS!$AW$1:$BC$10000,4,0),0)</f>
        <v>0</v>
      </c>
      <c r="W653" s="189">
        <f>IFERROR(VLOOKUP(C653,PRESTAMOS!$BM$1:$BS$10000,3,0),0)</f>
        <v>0</v>
      </c>
      <c r="X653" s="189">
        <f>IFERROR(VLOOKUP(C653,PRESTAMOS!$BU$1:$CA$10000,3,0),0)</f>
        <v>0</v>
      </c>
      <c r="Y653" s="190">
        <f>IFERROR(VLOOKUP(C653,PRESTAMOS!$BU$1:$CA$10000,7,0),0)</f>
        <v>0</v>
      </c>
      <c r="Z653" s="190">
        <f>IFERROR(VLOOKUP(C653,PRESTAMOS!$BM$1:$BS$10000,4,0),0)</f>
        <v>0</v>
      </c>
      <c r="AA653" s="189">
        <f>IFERROR(VLOOKUP(C653,AHORRO!$P$1:$S$10000,3,0),0)</f>
        <v>0</v>
      </c>
    </row>
    <row r="654" spans="4:27" x14ac:dyDescent="0.2">
      <c r="D654" s="189">
        <f>IFERROR(VLOOKUP(C654,AHORRO!$F$1:$I$10000,3,0),0)</f>
        <v>0</v>
      </c>
      <c r="E654" s="189">
        <f>IFERROR(VLOOKUP(C654,AHORRO!$A$1:$D$10000,3,0),0)</f>
        <v>0</v>
      </c>
      <c r="F654" s="189">
        <f>IFERROR(VLOOKUP(C654,AHORRO!$K$1:$N$10000,3,0),0)</f>
        <v>0</v>
      </c>
      <c r="G654" s="189">
        <f>IFERROR(VLOOKUP($C654,PRESTAMOS!$A$1:$C$10000,3,0),0)</f>
        <v>0</v>
      </c>
      <c r="H654" s="189">
        <f>IFERROR(VLOOKUP(C654,PRESTAMOS!$I$1:$K$10000,3,0),0)</f>
        <v>0</v>
      </c>
      <c r="I654" s="190">
        <f>IFERROR(VLOOKUP(C654,PRESTAMOS!$A$1:$G$10000,7,0),0)</f>
        <v>0</v>
      </c>
      <c r="J654" s="190">
        <f>IFERROR(VLOOKUP(C654,PRESTAMOS!$A$1:$G$10000,4,0),0)</f>
        <v>0</v>
      </c>
      <c r="K654" s="189">
        <f>IFERROR(VLOOKUP(C654,PRESTAMOS!$Q$1:$W$10000,3,0),0)</f>
        <v>0</v>
      </c>
      <c r="L654" s="189">
        <f>IFERROR(VLOOKUP(C654,PRESTAMOS!$Y$1:$AE$10000,3,0),0)</f>
        <v>0</v>
      </c>
      <c r="M654" s="190">
        <f>IFERROR(VLOOKUP(C654,PRESTAMOS!$Y$1:$AE$10000,7,0),0)</f>
        <v>0</v>
      </c>
      <c r="N654" s="190">
        <f>IFERROR(VLOOKUP(C654,PRESTAMOS!$Q$1:$T$10000,4,0),0)</f>
        <v>0</v>
      </c>
      <c r="O654" s="189">
        <f>IFERROR(VLOOKUP(C654,PRESTAMOS!$AG$1:$AM$10000,3,0),0)</f>
        <v>0</v>
      </c>
      <c r="P654" s="189">
        <f>IFERROR(VLOOKUP(C654,PRESTAMOS!$AO$1:$AU$10000,3,0),0)</f>
        <v>0</v>
      </c>
      <c r="Q654" s="190">
        <f>IFERROR(VLOOKUP(C654,PRESTAMOS!$AO$1:$AU$10000,7,0),0)</f>
        <v>0</v>
      </c>
      <c r="R654" s="190">
        <f>IFERROR(VLOOKUP(C654,PRESTAMOS!$AG$1:$AM$10000,4,0),0)</f>
        <v>0</v>
      </c>
      <c r="S654" s="189">
        <f>IFERROR(VLOOKUP(C654,PRESTAMOS!$AW$1:$BC$10000,3,0),0)</f>
        <v>0</v>
      </c>
      <c r="T654" s="189">
        <f>IFERROR(VLOOKUP(C654,PRESTAMOS!$BE$1:$BK$10000,3,0),0)</f>
        <v>0</v>
      </c>
      <c r="U654" s="188">
        <f>IFERROR(VLOOKUP(C654,PRESTAMOS!$BE$1:$BK$10000,7,0),0)</f>
        <v>0</v>
      </c>
      <c r="V654" s="190">
        <f>IFERROR(VLOOKUP(C654,PRESTAMOS!$AW$1:$BC$10000,4,0),0)</f>
        <v>0</v>
      </c>
      <c r="W654" s="189">
        <f>IFERROR(VLOOKUP(C654,PRESTAMOS!$BM$1:$BS$10000,3,0),0)</f>
        <v>0</v>
      </c>
      <c r="X654" s="189">
        <f>IFERROR(VLOOKUP(C654,PRESTAMOS!$BU$1:$CA$10000,3,0),0)</f>
        <v>0</v>
      </c>
      <c r="Y654" s="190">
        <f>IFERROR(VLOOKUP(C654,PRESTAMOS!$BU$1:$CA$10000,7,0),0)</f>
        <v>0</v>
      </c>
      <c r="Z654" s="190">
        <f>IFERROR(VLOOKUP(C654,PRESTAMOS!$BM$1:$BS$10000,4,0),0)</f>
        <v>0</v>
      </c>
      <c r="AA654" s="189">
        <f>IFERROR(VLOOKUP(C654,AHORRO!$P$1:$S$10000,3,0),0)</f>
        <v>0</v>
      </c>
    </row>
    <row r="655" spans="4:27" x14ac:dyDescent="0.2">
      <c r="D655" s="189">
        <f>IFERROR(VLOOKUP(C655,AHORRO!$F$1:$I$10000,3,0),0)</f>
        <v>0</v>
      </c>
      <c r="E655" s="189">
        <f>IFERROR(VLOOKUP(C655,AHORRO!$A$1:$D$10000,3,0),0)</f>
        <v>0</v>
      </c>
      <c r="F655" s="189">
        <f>IFERROR(VLOOKUP(C655,AHORRO!$K$1:$N$10000,3,0),0)</f>
        <v>0</v>
      </c>
      <c r="G655" s="189">
        <f>IFERROR(VLOOKUP($C655,PRESTAMOS!$A$1:$C$10000,3,0),0)</f>
        <v>0</v>
      </c>
      <c r="H655" s="189">
        <f>IFERROR(VLOOKUP(C655,PRESTAMOS!$I$1:$K$10000,3,0),0)</f>
        <v>0</v>
      </c>
      <c r="I655" s="190">
        <f>IFERROR(VLOOKUP(C655,PRESTAMOS!$A$1:$G$10000,7,0),0)</f>
        <v>0</v>
      </c>
      <c r="J655" s="190">
        <f>IFERROR(VLOOKUP(C655,PRESTAMOS!$A$1:$G$10000,4,0),0)</f>
        <v>0</v>
      </c>
      <c r="K655" s="189">
        <f>IFERROR(VLOOKUP(C655,PRESTAMOS!$Q$1:$W$10000,3,0),0)</f>
        <v>0</v>
      </c>
      <c r="L655" s="189">
        <f>IFERROR(VLOOKUP(C655,PRESTAMOS!$Y$1:$AE$10000,3,0),0)</f>
        <v>0</v>
      </c>
      <c r="M655" s="190">
        <f>IFERROR(VLOOKUP(C655,PRESTAMOS!$Y$1:$AE$10000,7,0),0)</f>
        <v>0</v>
      </c>
      <c r="N655" s="190">
        <f>IFERROR(VLOOKUP(C655,PRESTAMOS!$Q$1:$T$10000,4,0),0)</f>
        <v>0</v>
      </c>
      <c r="O655" s="189">
        <f>IFERROR(VLOOKUP(C655,PRESTAMOS!$AG$1:$AM$10000,3,0),0)</f>
        <v>0</v>
      </c>
      <c r="P655" s="189">
        <f>IFERROR(VLOOKUP(C655,PRESTAMOS!$AO$1:$AU$10000,3,0),0)</f>
        <v>0</v>
      </c>
      <c r="Q655" s="190">
        <f>IFERROR(VLOOKUP(C655,PRESTAMOS!$AO$1:$AU$10000,7,0),0)</f>
        <v>0</v>
      </c>
      <c r="R655" s="190">
        <f>IFERROR(VLOOKUP(C655,PRESTAMOS!$AG$1:$AM$10000,4,0),0)</f>
        <v>0</v>
      </c>
      <c r="S655" s="189">
        <f>IFERROR(VLOOKUP(C655,PRESTAMOS!$AW$1:$BC$10000,3,0),0)</f>
        <v>0</v>
      </c>
      <c r="T655" s="189">
        <f>IFERROR(VLOOKUP(C655,PRESTAMOS!$BE$1:$BK$10000,3,0),0)</f>
        <v>0</v>
      </c>
      <c r="U655" s="188">
        <f>IFERROR(VLOOKUP(C655,PRESTAMOS!$BE$1:$BK$10000,7,0),0)</f>
        <v>0</v>
      </c>
      <c r="V655" s="190">
        <f>IFERROR(VLOOKUP(C655,PRESTAMOS!$AW$1:$BC$10000,4,0),0)</f>
        <v>0</v>
      </c>
      <c r="W655" s="189">
        <f>IFERROR(VLOOKUP(C655,PRESTAMOS!$BM$1:$BS$10000,3,0),0)</f>
        <v>0</v>
      </c>
      <c r="X655" s="189">
        <f>IFERROR(VLOOKUP(C655,PRESTAMOS!$BU$1:$CA$10000,3,0),0)</f>
        <v>0</v>
      </c>
      <c r="Y655" s="190">
        <f>IFERROR(VLOOKUP(C655,PRESTAMOS!$BU$1:$CA$10000,7,0),0)</f>
        <v>0</v>
      </c>
      <c r="Z655" s="190">
        <f>IFERROR(VLOOKUP(C655,PRESTAMOS!$BM$1:$BS$10000,4,0),0)</f>
        <v>0</v>
      </c>
      <c r="AA655" s="189">
        <f>IFERROR(VLOOKUP(C655,AHORRO!$P$1:$S$10000,3,0),0)</f>
        <v>0</v>
      </c>
    </row>
    <row r="656" spans="4:27" x14ac:dyDescent="0.2">
      <c r="D656" s="189">
        <f>IFERROR(VLOOKUP(C656,AHORRO!$F$1:$I$10000,3,0),0)</f>
        <v>0</v>
      </c>
      <c r="E656" s="189">
        <f>IFERROR(VLOOKUP(C656,AHORRO!$A$1:$D$10000,3,0),0)</f>
        <v>0</v>
      </c>
      <c r="F656" s="189">
        <f>IFERROR(VLOOKUP(C656,AHORRO!$K$1:$N$10000,3,0),0)</f>
        <v>0</v>
      </c>
      <c r="G656" s="189">
        <f>IFERROR(VLOOKUP($C656,PRESTAMOS!$A$1:$C$10000,3,0),0)</f>
        <v>0</v>
      </c>
      <c r="H656" s="189">
        <f>IFERROR(VLOOKUP(C656,PRESTAMOS!$I$1:$K$10000,3,0),0)</f>
        <v>0</v>
      </c>
      <c r="I656" s="190">
        <f>IFERROR(VLOOKUP(C656,PRESTAMOS!$A$1:$G$10000,7,0),0)</f>
        <v>0</v>
      </c>
      <c r="J656" s="190">
        <f>IFERROR(VLOOKUP(C656,PRESTAMOS!$A$1:$G$10000,4,0),0)</f>
        <v>0</v>
      </c>
      <c r="K656" s="189">
        <f>IFERROR(VLOOKUP(C656,PRESTAMOS!$Q$1:$W$10000,3,0),0)</f>
        <v>0</v>
      </c>
      <c r="L656" s="189">
        <f>IFERROR(VLOOKUP(C656,PRESTAMOS!$Y$1:$AE$10000,3,0),0)</f>
        <v>0</v>
      </c>
      <c r="M656" s="190">
        <f>IFERROR(VLOOKUP(C656,PRESTAMOS!$Y$1:$AE$10000,7,0),0)</f>
        <v>0</v>
      </c>
      <c r="N656" s="190">
        <f>IFERROR(VLOOKUP(C656,PRESTAMOS!$Q$1:$T$10000,4,0),0)</f>
        <v>0</v>
      </c>
      <c r="O656" s="189">
        <f>IFERROR(VLOOKUP(C656,PRESTAMOS!$AG$1:$AM$10000,3,0),0)</f>
        <v>0</v>
      </c>
      <c r="P656" s="189">
        <f>IFERROR(VLOOKUP(C656,PRESTAMOS!$AO$1:$AU$10000,3,0),0)</f>
        <v>0</v>
      </c>
      <c r="Q656" s="190">
        <f>IFERROR(VLOOKUP(C656,PRESTAMOS!$AO$1:$AU$10000,7,0),0)</f>
        <v>0</v>
      </c>
      <c r="R656" s="190">
        <f>IFERROR(VLOOKUP(C656,PRESTAMOS!$AG$1:$AM$10000,4,0),0)</f>
        <v>0</v>
      </c>
      <c r="S656" s="189">
        <f>IFERROR(VLOOKUP(C656,PRESTAMOS!$AW$1:$BC$10000,3,0),0)</f>
        <v>0</v>
      </c>
      <c r="T656" s="189">
        <f>IFERROR(VLOOKUP(C656,PRESTAMOS!$BE$1:$BK$10000,3,0),0)</f>
        <v>0</v>
      </c>
      <c r="U656" s="188">
        <f>IFERROR(VLOOKUP(C656,PRESTAMOS!$BE$1:$BK$10000,7,0),0)</f>
        <v>0</v>
      </c>
      <c r="V656" s="190">
        <f>IFERROR(VLOOKUP(C656,PRESTAMOS!$AW$1:$BC$10000,4,0),0)</f>
        <v>0</v>
      </c>
      <c r="W656" s="189">
        <f>IFERROR(VLOOKUP(C656,PRESTAMOS!$BM$1:$BS$10000,3,0),0)</f>
        <v>0</v>
      </c>
      <c r="X656" s="189">
        <f>IFERROR(VLOOKUP(C656,PRESTAMOS!$BU$1:$CA$10000,3,0),0)</f>
        <v>0</v>
      </c>
      <c r="Y656" s="190">
        <f>IFERROR(VLOOKUP(C656,PRESTAMOS!$BU$1:$CA$10000,7,0),0)</f>
        <v>0</v>
      </c>
      <c r="Z656" s="190">
        <f>IFERROR(VLOOKUP(C656,PRESTAMOS!$BM$1:$BS$10000,4,0),0)</f>
        <v>0</v>
      </c>
      <c r="AA656" s="189">
        <f>IFERROR(VLOOKUP(C656,AHORRO!$P$1:$S$10000,3,0),0)</f>
        <v>0</v>
      </c>
    </row>
    <row r="657" spans="4:27" x14ac:dyDescent="0.2">
      <c r="D657" s="189">
        <f>IFERROR(VLOOKUP(C657,AHORRO!$F$1:$I$10000,3,0),0)</f>
        <v>0</v>
      </c>
      <c r="E657" s="189">
        <f>IFERROR(VLOOKUP(C657,AHORRO!$A$1:$D$10000,3,0),0)</f>
        <v>0</v>
      </c>
      <c r="F657" s="189">
        <f>IFERROR(VLOOKUP(C657,AHORRO!$K$1:$N$10000,3,0),0)</f>
        <v>0</v>
      </c>
      <c r="G657" s="189">
        <f>IFERROR(VLOOKUP($C657,PRESTAMOS!$A$1:$C$10000,3,0),0)</f>
        <v>0</v>
      </c>
      <c r="H657" s="189">
        <f>IFERROR(VLOOKUP(C657,PRESTAMOS!$I$1:$K$10000,3,0),0)</f>
        <v>0</v>
      </c>
      <c r="I657" s="190">
        <f>IFERROR(VLOOKUP(C657,PRESTAMOS!$A$1:$G$10000,7,0),0)</f>
        <v>0</v>
      </c>
      <c r="J657" s="190">
        <f>IFERROR(VLOOKUP(C657,PRESTAMOS!$A$1:$G$10000,4,0),0)</f>
        <v>0</v>
      </c>
      <c r="K657" s="189">
        <f>IFERROR(VLOOKUP(C657,PRESTAMOS!$Q$1:$W$10000,3,0),0)</f>
        <v>0</v>
      </c>
      <c r="L657" s="189">
        <f>IFERROR(VLOOKUP(C657,PRESTAMOS!$Y$1:$AE$10000,3,0),0)</f>
        <v>0</v>
      </c>
      <c r="M657" s="190">
        <f>IFERROR(VLOOKUP(C657,PRESTAMOS!$Y$1:$AE$10000,7,0),0)</f>
        <v>0</v>
      </c>
      <c r="N657" s="190">
        <f>IFERROR(VLOOKUP(C657,PRESTAMOS!$Q$1:$T$10000,4,0),0)</f>
        <v>0</v>
      </c>
      <c r="O657" s="189">
        <f>IFERROR(VLOOKUP(C657,PRESTAMOS!$AG$1:$AM$10000,3,0),0)</f>
        <v>0</v>
      </c>
      <c r="P657" s="189">
        <f>IFERROR(VLOOKUP(C657,PRESTAMOS!$AO$1:$AU$10000,3,0),0)</f>
        <v>0</v>
      </c>
      <c r="Q657" s="190">
        <f>IFERROR(VLOOKUP(C657,PRESTAMOS!$AO$1:$AU$10000,7,0),0)</f>
        <v>0</v>
      </c>
      <c r="R657" s="190">
        <f>IFERROR(VLOOKUP(C657,PRESTAMOS!$AG$1:$AM$10000,4,0),0)</f>
        <v>0</v>
      </c>
      <c r="S657" s="189">
        <f>IFERROR(VLOOKUP(C657,PRESTAMOS!$AW$1:$BC$10000,3,0),0)</f>
        <v>0</v>
      </c>
      <c r="T657" s="189">
        <f>IFERROR(VLOOKUP(C657,PRESTAMOS!$BE$1:$BK$10000,3,0),0)</f>
        <v>0</v>
      </c>
      <c r="U657" s="188">
        <f>IFERROR(VLOOKUP(C657,PRESTAMOS!$BE$1:$BK$10000,7,0),0)</f>
        <v>0</v>
      </c>
      <c r="V657" s="190">
        <f>IFERROR(VLOOKUP(C657,PRESTAMOS!$AW$1:$BC$10000,4,0),0)</f>
        <v>0</v>
      </c>
      <c r="W657" s="189">
        <f>IFERROR(VLOOKUP(C657,PRESTAMOS!$BM$1:$BS$10000,3,0),0)</f>
        <v>0</v>
      </c>
      <c r="X657" s="189">
        <f>IFERROR(VLOOKUP(C657,PRESTAMOS!$BU$1:$CA$10000,3,0),0)</f>
        <v>0</v>
      </c>
      <c r="Y657" s="190">
        <f>IFERROR(VLOOKUP(C657,PRESTAMOS!$BU$1:$CA$10000,7,0),0)</f>
        <v>0</v>
      </c>
      <c r="Z657" s="190">
        <f>IFERROR(VLOOKUP(C657,PRESTAMOS!$BM$1:$BS$10000,4,0),0)</f>
        <v>0</v>
      </c>
      <c r="AA657" s="189">
        <f>IFERROR(VLOOKUP(C657,AHORRO!$P$1:$S$10000,3,0),0)</f>
        <v>0</v>
      </c>
    </row>
    <row r="658" spans="4:27" x14ac:dyDescent="0.2">
      <c r="D658" s="189">
        <f>IFERROR(VLOOKUP(C658,AHORRO!$F$1:$I$10000,3,0),0)</f>
        <v>0</v>
      </c>
      <c r="E658" s="189">
        <f>IFERROR(VLOOKUP(C658,AHORRO!$A$1:$D$10000,3,0),0)</f>
        <v>0</v>
      </c>
      <c r="F658" s="189">
        <f>IFERROR(VLOOKUP(C658,AHORRO!$K$1:$N$10000,3,0),0)</f>
        <v>0</v>
      </c>
      <c r="G658" s="189">
        <f>IFERROR(VLOOKUP($C658,PRESTAMOS!$A$1:$C$10000,3,0),0)</f>
        <v>0</v>
      </c>
      <c r="H658" s="189">
        <f>IFERROR(VLOOKUP(C658,PRESTAMOS!$I$1:$K$10000,3,0),0)</f>
        <v>0</v>
      </c>
      <c r="I658" s="190">
        <f>IFERROR(VLOOKUP(C658,PRESTAMOS!$A$1:$G$10000,7,0),0)</f>
        <v>0</v>
      </c>
      <c r="J658" s="190">
        <f>IFERROR(VLOOKUP(C658,PRESTAMOS!$A$1:$G$10000,4,0),0)</f>
        <v>0</v>
      </c>
      <c r="K658" s="189">
        <f>IFERROR(VLOOKUP(C658,PRESTAMOS!$Q$1:$W$10000,3,0),0)</f>
        <v>0</v>
      </c>
      <c r="L658" s="189">
        <f>IFERROR(VLOOKUP(C658,PRESTAMOS!$Y$1:$AE$10000,3,0),0)</f>
        <v>0</v>
      </c>
      <c r="M658" s="190">
        <f>IFERROR(VLOOKUP(C658,PRESTAMOS!$Y$1:$AE$10000,7,0),0)</f>
        <v>0</v>
      </c>
      <c r="N658" s="190">
        <f>IFERROR(VLOOKUP(C658,PRESTAMOS!$Q$1:$T$10000,4,0),0)</f>
        <v>0</v>
      </c>
      <c r="O658" s="189">
        <f>IFERROR(VLOOKUP(C658,PRESTAMOS!$AG$1:$AM$10000,3,0),0)</f>
        <v>0</v>
      </c>
      <c r="P658" s="189">
        <f>IFERROR(VLOOKUP(C658,PRESTAMOS!$AO$1:$AU$10000,3,0),0)</f>
        <v>0</v>
      </c>
      <c r="Q658" s="190">
        <f>IFERROR(VLOOKUP(C658,PRESTAMOS!$AO$1:$AU$10000,7,0),0)</f>
        <v>0</v>
      </c>
      <c r="R658" s="190">
        <f>IFERROR(VLOOKUP(C658,PRESTAMOS!$AG$1:$AM$10000,4,0),0)</f>
        <v>0</v>
      </c>
      <c r="S658" s="189">
        <f>IFERROR(VLOOKUP(C658,PRESTAMOS!$AW$1:$BC$10000,3,0),0)</f>
        <v>0</v>
      </c>
      <c r="T658" s="189">
        <f>IFERROR(VLOOKUP(C658,PRESTAMOS!$BE$1:$BK$10000,3,0),0)</f>
        <v>0</v>
      </c>
      <c r="U658" s="188">
        <f>IFERROR(VLOOKUP(C658,PRESTAMOS!$BE$1:$BK$10000,7,0),0)</f>
        <v>0</v>
      </c>
      <c r="V658" s="190">
        <f>IFERROR(VLOOKUP(C658,PRESTAMOS!$AW$1:$BC$10000,4,0),0)</f>
        <v>0</v>
      </c>
      <c r="W658" s="189">
        <f>IFERROR(VLOOKUP(C658,PRESTAMOS!$BM$1:$BS$10000,3,0),0)</f>
        <v>0</v>
      </c>
      <c r="X658" s="189">
        <f>IFERROR(VLOOKUP(C658,PRESTAMOS!$BU$1:$CA$10000,3,0),0)</f>
        <v>0</v>
      </c>
      <c r="Y658" s="190">
        <f>IFERROR(VLOOKUP(C658,PRESTAMOS!$BU$1:$CA$10000,7,0),0)</f>
        <v>0</v>
      </c>
      <c r="Z658" s="190">
        <f>IFERROR(VLOOKUP(C658,PRESTAMOS!$BM$1:$BS$10000,4,0),0)</f>
        <v>0</v>
      </c>
      <c r="AA658" s="189">
        <f>IFERROR(VLOOKUP(C658,AHORRO!$P$1:$S$10000,3,0),0)</f>
        <v>0</v>
      </c>
    </row>
    <row r="659" spans="4:27" x14ac:dyDescent="0.2">
      <c r="D659" s="189">
        <f>IFERROR(VLOOKUP(C659,AHORRO!$F$1:$I$10000,3,0),0)</f>
        <v>0</v>
      </c>
      <c r="E659" s="189">
        <f>IFERROR(VLOOKUP(C659,AHORRO!$A$1:$D$10000,3,0),0)</f>
        <v>0</v>
      </c>
      <c r="F659" s="189">
        <f>IFERROR(VLOOKUP(C659,AHORRO!$K$1:$N$10000,3,0),0)</f>
        <v>0</v>
      </c>
      <c r="G659" s="189">
        <f>IFERROR(VLOOKUP($C659,PRESTAMOS!$A$1:$C$10000,3,0),0)</f>
        <v>0</v>
      </c>
      <c r="H659" s="189">
        <f>IFERROR(VLOOKUP(C659,PRESTAMOS!$I$1:$K$10000,3,0),0)</f>
        <v>0</v>
      </c>
      <c r="I659" s="190">
        <f>IFERROR(VLOOKUP(C659,PRESTAMOS!$A$1:$G$10000,7,0),0)</f>
        <v>0</v>
      </c>
      <c r="J659" s="190">
        <f>IFERROR(VLOOKUP(C659,PRESTAMOS!$A$1:$G$10000,4,0),0)</f>
        <v>0</v>
      </c>
      <c r="K659" s="189">
        <f>IFERROR(VLOOKUP(C659,PRESTAMOS!$Q$1:$W$10000,3,0),0)</f>
        <v>0</v>
      </c>
      <c r="L659" s="189">
        <f>IFERROR(VLOOKUP(C659,PRESTAMOS!$Y$1:$AE$10000,3,0),0)</f>
        <v>0</v>
      </c>
      <c r="M659" s="190">
        <f>IFERROR(VLOOKUP(C659,PRESTAMOS!$Y$1:$AE$10000,7,0),0)</f>
        <v>0</v>
      </c>
      <c r="N659" s="190">
        <f>IFERROR(VLOOKUP(C659,PRESTAMOS!$Q$1:$T$10000,4,0),0)</f>
        <v>0</v>
      </c>
      <c r="O659" s="189">
        <f>IFERROR(VLOOKUP(C659,PRESTAMOS!$AG$1:$AM$10000,3,0),0)</f>
        <v>0</v>
      </c>
      <c r="P659" s="189">
        <f>IFERROR(VLOOKUP(C659,PRESTAMOS!$AO$1:$AU$10000,3,0),0)</f>
        <v>0</v>
      </c>
      <c r="Q659" s="190">
        <f>IFERROR(VLOOKUP(C659,PRESTAMOS!$AO$1:$AU$10000,7,0),0)</f>
        <v>0</v>
      </c>
      <c r="R659" s="190">
        <f>IFERROR(VLOOKUP(C659,PRESTAMOS!$AG$1:$AM$10000,4,0),0)</f>
        <v>0</v>
      </c>
      <c r="S659" s="189">
        <f>IFERROR(VLOOKUP(C659,PRESTAMOS!$AW$1:$BC$10000,3,0),0)</f>
        <v>0</v>
      </c>
      <c r="T659" s="189">
        <f>IFERROR(VLOOKUP(C659,PRESTAMOS!$BE$1:$BK$10000,3,0),0)</f>
        <v>0</v>
      </c>
      <c r="U659" s="188">
        <f>IFERROR(VLOOKUP(C659,PRESTAMOS!$BE$1:$BK$10000,7,0),0)</f>
        <v>0</v>
      </c>
      <c r="V659" s="190">
        <f>IFERROR(VLOOKUP(C659,PRESTAMOS!$AW$1:$BC$10000,4,0),0)</f>
        <v>0</v>
      </c>
      <c r="W659" s="189">
        <f>IFERROR(VLOOKUP(C659,PRESTAMOS!$BM$1:$BS$10000,3,0),0)</f>
        <v>0</v>
      </c>
      <c r="X659" s="189">
        <f>IFERROR(VLOOKUP(C659,PRESTAMOS!$BU$1:$CA$10000,3,0),0)</f>
        <v>0</v>
      </c>
      <c r="Y659" s="190">
        <f>IFERROR(VLOOKUP(C659,PRESTAMOS!$BU$1:$CA$10000,7,0),0)</f>
        <v>0</v>
      </c>
      <c r="Z659" s="190">
        <f>IFERROR(VLOOKUP(C659,PRESTAMOS!$BM$1:$BS$10000,4,0),0)</f>
        <v>0</v>
      </c>
      <c r="AA659" s="189">
        <f>IFERROR(VLOOKUP(C659,AHORRO!$P$1:$S$10000,3,0),0)</f>
        <v>0</v>
      </c>
    </row>
    <row r="660" spans="4:27" x14ac:dyDescent="0.2">
      <c r="D660" s="189">
        <f>IFERROR(VLOOKUP(C660,AHORRO!$F$1:$I$10000,3,0),0)</f>
        <v>0</v>
      </c>
      <c r="E660" s="189">
        <f>IFERROR(VLOOKUP(C660,AHORRO!$A$1:$D$10000,3,0),0)</f>
        <v>0</v>
      </c>
      <c r="F660" s="189">
        <f>IFERROR(VLOOKUP(C660,AHORRO!$K$1:$N$10000,3,0),0)</f>
        <v>0</v>
      </c>
      <c r="G660" s="189">
        <f>IFERROR(VLOOKUP($C660,PRESTAMOS!$A$1:$C$10000,3,0),0)</f>
        <v>0</v>
      </c>
      <c r="H660" s="189">
        <f>IFERROR(VLOOKUP(C660,PRESTAMOS!$I$1:$K$10000,3,0),0)</f>
        <v>0</v>
      </c>
      <c r="I660" s="190">
        <f>IFERROR(VLOOKUP(C660,PRESTAMOS!$A$1:$G$10000,7,0),0)</f>
        <v>0</v>
      </c>
      <c r="J660" s="190">
        <f>IFERROR(VLOOKUP(C660,PRESTAMOS!$A$1:$G$10000,4,0),0)</f>
        <v>0</v>
      </c>
      <c r="K660" s="189">
        <f>IFERROR(VLOOKUP(C660,PRESTAMOS!$Q$1:$W$10000,3,0),0)</f>
        <v>0</v>
      </c>
      <c r="L660" s="189">
        <f>IFERROR(VLOOKUP(C660,PRESTAMOS!$Y$1:$AE$10000,3,0),0)</f>
        <v>0</v>
      </c>
      <c r="M660" s="190">
        <f>IFERROR(VLOOKUP(C660,PRESTAMOS!$Y$1:$AE$10000,7,0),0)</f>
        <v>0</v>
      </c>
      <c r="N660" s="190">
        <f>IFERROR(VLOOKUP(C660,PRESTAMOS!$Q$1:$T$10000,4,0),0)</f>
        <v>0</v>
      </c>
      <c r="O660" s="189">
        <f>IFERROR(VLOOKUP(C660,PRESTAMOS!$AG$1:$AM$10000,3,0),0)</f>
        <v>0</v>
      </c>
      <c r="P660" s="189">
        <f>IFERROR(VLOOKUP(C660,PRESTAMOS!$AO$1:$AU$10000,3,0),0)</f>
        <v>0</v>
      </c>
      <c r="Q660" s="190">
        <f>IFERROR(VLOOKUP(C660,PRESTAMOS!$AO$1:$AU$10000,7,0),0)</f>
        <v>0</v>
      </c>
      <c r="R660" s="190">
        <f>IFERROR(VLOOKUP(C660,PRESTAMOS!$AG$1:$AM$10000,4,0),0)</f>
        <v>0</v>
      </c>
      <c r="S660" s="189">
        <f>IFERROR(VLOOKUP(C660,PRESTAMOS!$AW$1:$BC$10000,3,0),0)</f>
        <v>0</v>
      </c>
      <c r="T660" s="189">
        <f>IFERROR(VLOOKUP(C660,PRESTAMOS!$BE$1:$BK$10000,3,0),0)</f>
        <v>0</v>
      </c>
      <c r="U660" s="188">
        <f>IFERROR(VLOOKUP(C660,PRESTAMOS!$BE$1:$BK$10000,7,0),0)</f>
        <v>0</v>
      </c>
      <c r="V660" s="190">
        <f>IFERROR(VLOOKUP(C660,PRESTAMOS!$AW$1:$BC$10000,4,0),0)</f>
        <v>0</v>
      </c>
      <c r="W660" s="189">
        <f>IFERROR(VLOOKUP(C660,PRESTAMOS!$BM$1:$BS$10000,3,0),0)</f>
        <v>0</v>
      </c>
      <c r="X660" s="189">
        <f>IFERROR(VLOOKUP(C660,PRESTAMOS!$BU$1:$CA$10000,3,0),0)</f>
        <v>0</v>
      </c>
      <c r="Y660" s="190">
        <f>IFERROR(VLOOKUP(C660,PRESTAMOS!$BU$1:$CA$10000,7,0),0)</f>
        <v>0</v>
      </c>
      <c r="Z660" s="190">
        <f>IFERROR(VLOOKUP(C660,PRESTAMOS!$BM$1:$BS$10000,4,0),0)</f>
        <v>0</v>
      </c>
      <c r="AA660" s="189">
        <f>IFERROR(VLOOKUP(C660,AHORRO!$P$1:$S$10000,3,0),0)</f>
        <v>0</v>
      </c>
    </row>
    <row r="661" spans="4:27" x14ac:dyDescent="0.2">
      <c r="D661" s="189">
        <f>IFERROR(VLOOKUP(C661,AHORRO!$F$1:$I$10000,3,0),0)</f>
        <v>0</v>
      </c>
      <c r="E661" s="189">
        <f>IFERROR(VLOOKUP(C661,AHORRO!$A$1:$D$10000,3,0),0)</f>
        <v>0</v>
      </c>
      <c r="F661" s="189">
        <f>IFERROR(VLOOKUP(C661,AHORRO!$K$1:$N$10000,3,0),0)</f>
        <v>0</v>
      </c>
      <c r="G661" s="189">
        <f>IFERROR(VLOOKUP($C661,PRESTAMOS!$A$1:$C$10000,3,0),0)</f>
        <v>0</v>
      </c>
      <c r="H661" s="189">
        <f>IFERROR(VLOOKUP(C661,PRESTAMOS!$I$1:$K$10000,3,0),0)</f>
        <v>0</v>
      </c>
      <c r="I661" s="190">
        <f>IFERROR(VLOOKUP(C661,PRESTAMOS!$A$1:$G$10000,7,0),0)</f>
        <v>0</v>
      </c>
      <c r="J661" s="190">
        <f>IFERROR(VLOOKUP(C661,PRESTAMOS!$A$1:$G$10000,4,0),0)</f>
        <v>0</v>
      </c>
      <c r="K661" s="189">
        <f>IFERROR(VLOOKUP(C661,PRESTAMOS!$Q$1:$W$10000,3,0),0)</f>
        <v>0</v>
      </c>
      <c r="L661" s="189">
        <f>IFERROR(VLOOKUP(C661,PRESTAMOS!$Y$1:$AE$10000,3,0),0)</f>
        <v>0</v>
      </c>
      <c r="M661" s="190">
        <f>IFERROR(VLOOKUP(C661,PRESTAMOS!$Y$1:$AE$10000,7,0),0)</f>
        <v>0</v>
      </c>
      <c r="N661" s="190">
        <f>IFERROR(VLOOKUP(C661,PRESTAMOS!$Q$1:$T$10000,4,0),0)</f>
        <v>0</v>
      </c>
      <c r="O661" s="189">
        <f>IFERROR(VLOOKUP(C661,PRESTAMOS!$AG$1:$AM$10000,3,0),0)</f>
        <v>0</v>
      </c>
      <c r="P661" s="189">
        <f>IFERROR(VLOOKUP(C661,PRESTAMOS!$AO$1:$AU$10000,3,0),0)</f>
        <v>0</v>
      </c>
      <c r="Q661" s="190">
        <f>IFERROR(VLOOKUP(C661,PRESTAMOS!$AO$1:$AU$10000,7,0),0)</f>
        <v>0</v>
      </c>
      <c r="R661" s="190">
        <f>IFERROR(VLOOKUP(C661,PRESTAMOS!$AG$1:$AM$10000,4,0),0)</f>
        <v>0</v>
      </c>
      <c r="S661" s="189">
        <f>IFERROR(VLOOKUP(C661,PRESTAMOS!$AW$1:$BC$10000,3,0),0)</f>
        <v>0</v>
      </c>
      <c r="T661" s="189">
        <f>IFERROR(VLOOKUP(C661,PRESTAMOS!$BE$1:$BK$10000,3,0),0)</f>
        <v>0</v>
      </c>
      <c r="U661" s="188">
        <f>IFERROR(VLOOKUP(C661,PRESTAMOS!$BE$1:$BK$10000,7,0),0)</f>
        <v>0</v>
      </c>
      <c r="V661" s="190">
        <f>IFERROR(VLOOKUP(C661,PRESTAMOS!$AW$1:$BC$10000,4,0),0)</f>
        <v>0</v>
      </c>
      <c r="W661" s="189">
        <f>IFERROR(VLOOKUP(C661,PRESTAMOS!$BM$1:$BS$10000,3,0),0)</f>
        <v>0</v>
      </c>
      <c r="X661" s="189">
        <f>IFERROR(VLOOKUP(C661,PRESTAMOS!$BU$1:$CA$10000,3,0),0)</f>
        <v>0</v>
      </c>
      <c r="Y661" s="190">
        <f>IFERROR(VLOOKUP(C661,PRESTAMOS!$BU$1:$CA$10000,7,0),0)</f>
        <v>0</v>
      </c>
      <c r="Z661" s="190">
        <f>IFERROR(VLOOKUP(C661,PRESTAMOS!$BM$1:$BS$10000,4,0),0)</f>
        <v>0</v>
      </c>
      <c r="AA661" s="189">
        <f>IFERROR(VLOOKUP(C661,AHORRO!$P$1:$S$10000,3,0),0)</f>
        <v>0</v>
      </c>
    </row>
    <row r="662" spans="4:27" x14ac:dyDescent="0.2">
      <c r="D662" s="189">
        <f>IFERROR(VLOOKUP(C662,AHORRO!$F$1:$I$10000,3,0),0)</f>
        <v>0</v>
      </c>
      <c r="E662" s="189">
        <f>IFERROR(VLOOKUP(C662,AHORRO!$A$1:$D$10000,3,0),0)</f>
        <v>0</v>
      </c>
      <c r="F662" s="189">
        <f>IFERROR(VLOOKUP(C662,AHORRO!$K$1:$N$10000,3,0),0)</f>
        <v>0</v>
      </c>
      <c r="G662" s="189">
        <f>IFERROR(VLOOKUP($C662,PRESTAMOS!$A$1:$C$10000,3,0),0)</f>
        <v>0</v>
      </c>
      <c r="H662" s="189">
        <f>IFERROR(VLOOKUP(C662,PRESTAMOS!$I$1:$K$10000,3,0),0)</f>
        <v>0</v>
      </c>
      <c r="I662" s="190">
        <f>IFERROR(VLOOKUP(C662,PRESTAMOS!$A$1:$G$10000,7,0),0)</f>
        <v>0</v>
      </c>
      <c r="J662" s="190">
        <f>IFERROR(VLOOKUP(C662,PRESTAMOS!$A$1:$G$10000,4,0),0)</f>
        <v>0</v>
      </c>
      <c r="K662" s="189">
        <f>IFERROR(VLOOKUP(C662,PRESTAMOS!$Q$1:$W$10000,3,0),0)</f>
        <v>0</v>
      </c>
      <c r="L662" s="189">
        <f>IFERROR(VLOOKUP(C662,PRESTAMOS!$Y$1:$AE$10000,3,0),0)</f>
        <v>0</v>
      </c>
      <c r="M662" s="190">
        <f>IFERROR(VLOOKUP(C662,PRESTAMOS!$Y$1:$AE$10000,7,0),0)</f>
        <v>0</v>
      </c>
      <c r="N662" s="190">
        <f>IFERROR(VLOOKUP(C662,PRESTAMOS!$Q$1:$T$10000,4,0),0)</f>
        <v>0</v>
      </c>
      <c r="O662" s="189">
        <f>IFERROR(VLOOKUP(C662,PRESTAMOS!$AG$1:$AM$10000,3,0),0)</f>
        <v>0</v>
      </c>
      <c r="P662" s="189">
        <f>IFERROR(VLOOKUP(C662,PRESTAMOS!$AO$1:$AU$10000,3,0),0)</f>
        <v>0</v>
      </c>
      <c r="Q662" s="190">
        <f>IFERROR(VLOOKUP(C662,PRESTAMOS!$AO$1:$AU$10000,7,0),0)</f>
        <v>0</v>
      </c>
      <c r="R662" s="190">
        <f>IFERROR(VLOOKUP(C662,PRESTAMOS!$AG$1:$AM$10000,4,0),0)</f>
        <v>0</v>
      </c>
      <c r="S662" s="189">
        <f>IFERROR(VLOOKUP(C662,PRESTAMOS!$AW$1:$BC$10000,3,0),0)</f>
        <v>0</v>
      </c>
      <c r="T662" s="189">
        <f>IFERROR(VLOOKUP(C662,PRESTAMOS!$BE$1:$BK$10000,3,0),0)</f>
        <v>0</v>
      </c>
      <c r="U662" s="188">
        <f>IFERROR(VLOOKUP(C662,PRESTAMOS!$BE$1:$BK$10000,7,0),0)</f>
        <v>0</v>
      </c>
      <c r="V662" s="190">
        <f>IFERROR(VLOOKUP(C662,PRESTAMOS!$AW$1:$BC$10000,4,0),0)</f>
        <v>0</v>
      </c>
      <c r="W662" s="189">
        <f>IFERROR(VLOOKUP(C662,PRESTAMOS!$BM$1:$BS$10000,3,0),0)</f>
        <v>0</v>
      </c>
      <c r="X662" s="189">
        <f>IFERROR(VLOOKUP(C662,PRESTAMOS!$BU$1:$CA$10000,3,0),0)</f>
        <v>0</v>
      </c>
      <c r="Y662" s="190">
        <f>IFERROR(VLOOKUP(C662,PRESTAMOS!$BU$1:$CA$10000,7,0),0)</f>
        <v>0</v>
      </c>
      <c r="Z662" s="190">
        <f>IFERROR(VLOOKUP(C662,PRESTAMOS!$BM$1:$BS$10000,4,0),0)</f>
        <v>0</v>
      </c>
      <c r="AA662" s="189">
        <f>IFERROR(VLOOKUP(C662,AHORRO!$P$1:$S$10000,3,0),0)</f>
        <v>0</v>
      </c>
    </row>
    <row r="663" spans="4:27" x14ac:dyDescent="0.2">
      <c r="D663" s="189">
        <f>IFERROR(VLOOKUP(C663,AHORRO!$F$1:$I$10000,3,0),0)</f>
        <v>0</v>
      </c>
      <c r="E663" s="189">
        <f>IFERROR(VLOOKUP(C663,AHORRO!$A$1:$D$10000,3,0),0)</f>
        <v>0</v>
      </c>
      <c r="F663" s="189">
        <f>IFERROR(VLOOKUP(C663,AHORRO!$K$1:$N$10000,3,0),0)</f>
        <v>0</v>
      </c>
      <c r="G663" s="189">
        <f>IFERROR(VLOOKUP($C663,PRESTAMOS!$A$1:$C$10000,3,0),0)</f>
        <v>0</v>
      </c>
      <c r="H663" s="189">
        <f>IFERROR(VLOOKUP(C663,PRESTAMOS!$I$1:$K$10000,3,0),0)</f>
        <v>0</v>
      </c>
      <c r="I663" s="190">
        <f>IFERROR(VLOOKUP(C663,PRESTAMOS!$A$1:$G$10000,7,0),0)</f>
        <v>0</v>
      </c>
      <c r="J663" s="190">
        <f>IFERROR(VLOOKUP(C663,PRESTAMOS!$A$1:$G$10000,4,0),0)</f>
        <v>0</v>
      </c>
      <c r="K663" s="189">
        <f>IFERROR(VLOOKUP(C663,PRESTAMOS!$Q$1:$W$10000,3,0),0)</f>
        <v>0</v>
      </c>
      <c r="L663" s="189">
        <f>IFERROR(VLOOKUP(C663,PRESTAMOS!$Y$1:$AE$10000,3,0),0)</f>
        <v>0</v>
      </c>
      <c r="M663" s="190">
        <f>IFERROR(VLOOKUP(C663,PRESTAMOS!$Y$1:$AE$10000,7,0),0)</f>
        <v>0</v>
      </c>
      <c r="N663" s="190">
        <f>IFERROR(VLOOKUP(C663,PRESTAMOS!$Q$1:$T$10000,4,0),0)</f>
        <v>0</v>
      </c>
      <c r="O663" s="189">
        <f>IFERROR(VLOOKUP(C663,PRESTAMOS!$AG$1:$AM$10000,3,0),0)</f>
        <v>0</v>
      </c>
      <c r="P663" s="189">
        <f>IFERROR(VLOOKUP(C663,PRESTAMOS!$AO$1:$AU$10000,3,0),0)</f>
        <v>0</v>
      </c>
      <c r="Q663" s="190">
        <f>IFERROR(VLOOKUP(C663,PRESTAMOS!$AO$1:$AU$10000,7,0),0)</f>
        <v>0</v>
      </c>
      <c r="R663" s="190">
        <f>IFERROR(VLOOKUP(C663,PRESTAMOS!$AG$1:$AM$10000,4,0),0)</f>
        <v>0</v>
      </c>
      <c r="S663" s="189">
        <f>IFERROR(VLOOKUP(C663,PRESTAMOS!$AW$1:$BC$10000,3,0),0)</f>
        <v>0</v>
      </c>
      <c r="T663" s="189">
        <f>IFERROR(VLOOKUP(C663,PRESTAMOS!$BE$1:$BK$10000,3,0),0)</f>
        <v>0</v>
      </c>
      <c r="U663" s="188">
        <f>IFERROR(VLOOKUP(C663,PRESTAMOS!$BE$1:$BK$10000,7,0),0)</f>
        <v>0</v>
      </c>
      <c r="V663" s="190">
        <f>IFERROR(VLOOKUP(C663,PRESTAMOS!$AW$1:$BC$10000,4,0),0)</f>
        <v>0</v>
      </c>
      <c r="W663" s="189">
        <f>IFERROR(VLOOKUP(C663,PRESTAMOS!$BM$1:$BS$10000,3,0),0)</f>
        <v>0</v>
      </c>
      <c r="X663" s="189">
        <f>IFERROR(VLOOKUP(C663,PRESTAMOS!$BU$1:$CA$10000,3,0),0)</f>
        <v>0</v>
      </c>
      <c r="Y663" s="190">
        <f>IFERROR(VLOOKUP(C663,PRESTAMOS!$BU$1:$CA$10000,7,0),0)</f>
        <v>0</v>
      </c>
      <c r="Z663" s="190">
        <f>IFERROR(VLOOKUP(C663,PRESTAMOS!$BM$1:$BS$10000,4,0),0)</f>
        <v>0</v>
      </c>
      <c r="AA663" s="189">
        <f>IFERROR(VLOOKUP(C663,AHORRO!$P$1:$S$10000,3,0),0)</f>
        <v>0</v>
      </c>
    </row>
    <row r="664" spans="4:27" x14ac:dyDescent="0.2">
      <c r="D664" s="189">
        <f>IFERROR(VLOOKUP(C664,AHORRO!$F$1:$I$10000,3,0),0)</f>
        <v>0</v>
      </c>
      <c r="E664" s="189">
        <f>IFERROR(VLOOKUP(C664,AHORRO!$A$1:$D$10000,3,0),0)</f>
        <v>0</v>
      </c>
      <c r="F664" s="189">
        <f>IFERROR(VLOOKUP(C664,AHORRO!$K$1:$N$10000,3,0),0)</f>
        <v>0</v>
      </c>
      <c r="G664" s="189">
        <f>IFERROR(VLOOKUP($C664,PRESTAMOS!$A$1:$C$10000,3,0),0)</f>
        <v>0</v>
      </c>
      <c r="H664" s="189">
        <f>IFERROR(VLOOKUP(C664,PRESTAMOS!$I$1:$K$10000,3,0),0)</f>
        <v>0</v>
      </c>
      <c r="I664" s="190">
        <f>IFERROR(VLOOKUP(C664,PRESTAMOS!$A$1:$G$10000,7,0),0)</f>
        <v>0</v>
      </c>
      <c r="J664" s="190">
        <f>IFERROR(VLOOKUP(C664,PRESTAMOS!$A$1:$G$10000,4,0),0)</f>
        <v>0</v>
      </c>
      <c r="K664" s="189">
        <f>IFERROR(VLOOKUP(C664,PRESTAMOS!$Q$1:$W$10000,3,0),0)</f>
        <v>0</v>
      </c>
      <c r="L664" s="189">
        <f>IFERROR(VLOOKUP(C664,PRESTAMOS!$Y$1:$AE$10000,3,0),0)</f>
        <v>0</v>
      </c>
      <c r="M664" s="190">
        <f>IFERROR(VLOOKUP(C664,PRESTAMOS!$Y$1:$AE$10000,7,0),0)</f>
        <v>0</v>
      </c>
      <c r="N664" s="190">
        <f>IFERROR(VLOOKUP(C664,PRESTAMOS!$Q$1:$T$10000,4,0),0)</f>
        <v>0</v>
      </c>
      <c r="O664" s="189">
        <f>IFERROR(VLOOKUP(C664,PRESTAMOS!$AG$1:$AM$10000,3,0),0)</f>
        <v>0</v>
      </c>
      <c r="P664" s="189">
        <f>IFERROR(VLOOKUP(C664,PRESTAMOS!$AO$1:$AU$10000,3,0),0)</f>
        <v>0</v>
      </c>
      <c r="Q664" s="190">
        <f>IFERROR(VLOOKUP(C664,PRESTAMOS!$AO$1:$AU$10000,7,0),0)</f>
        <v>0</v>
      </c>
      <c r="R664" s="190">
        <f>IFERROR(VLOOKUP(C664,PRESTAMOS!$AG$1:$AM$10000,4,0),0)</f>
        <v>0</v>
      </c>
      <c r="S664" s="189">
        <f>IFERROR(VLOOKUP(C664,PRESTAMOS!$AW$1:$BC$10000,3,0),0)</f>
        <v>0</v>
      </c>
      <c r="T664" s="189">
        <f>IFERROR(VLOOKUP(C664,PRESTAMOS!$BE$1:$BK$10000,3,0),0)</f>
        <v>0</v>
      </c>
      <c r="U664" s="188">
        <f>IFERROR(VLOOKUP(C664,PRESTAMOS!$BE$1:$BK$10000,7,0),0)</f>
        <v>0</v>
      </c>
      <c r="V664" s="190">
        <f>IFERROR(VLOOKUP(C664,PRESTAMOS!$AW$1:$BC$10000,4,0),0)</f>
        <v>0</v>
      </c>
      <c r="W664" s="189">
        <f>IFERROR(VLOOKUP(C664,PRESTAMOS!$BM$1:$BS$10000,3,0),0)</f>
        <v>0</v>
      </c>
      <c r="X664" s="189">
        <f>IFERROR(VLOOKUP(C664,PRESTAMOS!$BU$1:$CA$10000,3,0),0)</f>
        <v>0</v>
      </c>
      <c r="Y664" s="190">
        <f>IFERROR(VLOOKUP(C664,PRESTAMOS!$BU$1:$CA$10000,7,0),0)</f>
        <v>0</v>
      </c>
      <c r="Z664" s="190">
        <f>IFERROR(VLOOKUP(C664,PRESTAMOS!$BM$1:$BS$10000,4,0),0)</f>
        <v>0</v>
      </c>
      <c r="AA664" s="189">
        <f>IFERROR(VLOOKUP(C664,AHORRO!$P$1:$S$10000,3,0),0)</f>
        <v>0</v>
      </c>
    </row>
    <row r="665" spans="4:27" x14ac:dyDescent="0.2">
      <c r="D665" s="189">
        <f>IFERROR(VLOOKUP(C665,AHORRO!$F$1:$I$10000,3,0),0)</f>
        <v>0</v>
      </c>
      <c r="E665" s="189">
        <f>IFERROR(VLOOKUP(C665,AHORRO!$A$1:$D$10000,3,0),0)</f>
        <v>0</v>
      </c>
      <c r="F665" s="189">
        <f>IFERROR(VLOOKUP(C665,AHORRO!$K$1:$N$10000,3,0),0)</f>
        <v>0</v>
      </c>
      <c r="G665" s="189">
        <f>IFERROR(VLOOKUP($C665,PRESTAMOS!$A$1:$C$10000,3,0),0)</f>
        <v>0</v>
      </c>
      <c r="H665" s="189">
        <f>IFERROR(VLOOKUP(C665,PRESTAMOS!$I$1:$K$10000,3,0),0)</f>
        <v>0</v>
      </c>
      <c r="I665" s="190">
        <f>IFERROR(VLOOKUP(C665,PRESTAMOS!$A$1:$G$10000,7,0),0)</f>
        <v>0</v>
      </c>
      <c r="J665" s="190">
        <f>IFERROR(VLOOKUP(C665,PRESTAMOS!$A$1:$G$10000,4,0),0)</f>
        <v>0</v>
      </c>
      <c r="K665" s="189">
        <f>IFERROR(VLOOKUP(C665,PRESTAMOS!$Q$1:$W$10000,3,0),0)</f>
        <v>0</v>
      </c>
      <c r="L665" s="189">
        <f>IFERROR(VLOOKUP(C665,PRESTAMOS!$Y$1:$AE$10000,3,0),0)</f>
        <v>0</v>
      </c>
      <c r="M665" s="190">
        <f>IFERROR(VLOOKUP(C665,PRESTAMOS!$Y$1:$AE$10000,7,0),0)</f>
        <v>0</v>
      </c>
      <c r="N665" s="190">
        <f>IFERROR(VLOOKUP(C665,PRESTAMOS!$Q$1:$T$10000,4,0),0)</f>
        <v>0</v>
      </c>
      <c r="O665" s="189">
        <f>IFERROR(VLOOKUP(C665,PRESTAMOS!$AG$1:$AM$10000,3,0),0)</f>
        <v>0</v>
      </c>
      <c r="P665" s="189">
        <f>IFERROR(VLOOKUP(C665,PRESTAMOS!$AO$1:$AU$10000,3,0),0)</f>
        <v>0</v>
      </c>
      <c r="Q665" s="190">
        <f>IFERROR(VLOOKUP(C665,PRESTAMOS!$AO$1:$AU$10000,7,0),0)</f>
        <v>0</v>
      </c>
      <c r="R665" s="190">
        <f>IFERROR(VLOOKUP(C665,PRESTAMOS!$AG$1:$AM$10000,4,0),0)</f>
        <v>0</v>
      </c>
      <c r="S665" s="189">
        <f>IFERROR(VLOOKUP(C665,PRESTAMOS!$AW$1:$BC$10000,3,0),0)</f>
        <v>0</v>
      </c>
      <c r="T665" s="189">
        <f>IFERROR(VLOOKUP(C665,PRESTAMOS!$BE$1:$BK$10000,3,0),0)</f>
        <v>0</v>
      </c>
      <c r="U665" s="188">
        <f>IFERROR(VLOOKUP(C665,PRESTAMOS!$BE$1:$BK$10000,7,0),0)</f>
        <v>0</v>
      </c>
      <c r="V665" s="190">
        <f>IFERROR(VLOOKUP(C665,PRESTAMOS!$AW$1:$BC$10000,4,0),0)</f>
        <v>0</v>
      </c>
      <c r="W665" s="189">
        <f>IFERROR(VLOOKUP(C665,PRESTAMOS!$BM$1:$BS$10000,3,0),0)</f>
        <v>0</v>
      </c>
      <c r="X665" s="189">
        <f>IFERROR(VLOOKUP(C665,PRESTAMOS!$BU$1:$CA$10000,3,0),0)</f>
        <v>0</v>
      </c>
      <c r="Y665" s="190">
        <f>IFERROR(VLOOKUP(C665,PRESTAMOS!$BU$1:$CA$10000,7,0),0)</f>
        <v>0</v>
      </c>
      <c r="Z665" s="190">
        <f>IFERROR(VLOOKUP(C665,PRESTAMOS!$BM$1:$BS$10000,4,0),0)</f>
        <v>0</v>
      </c>
      <c r="AA665" s="189">
        <f>IFERROR(VLOOKUP(C665,AHORRO!$P$1:$S$10000,3,0),0)</f>
        <v>0</v>
      </c>
    </row>
    <row r="666" spans="4:27" x14ac:dyDescent="0.2">
      <c r="D666" s="189">
        <f>IFERROR(VLOOKUP(C666,AHORRO!$F$1:$I$10000,3,0),0)</f>
        <v>0</v>
      </c>
      <c r="E666" s="189">
        <f>IFERROR(VLOOKUP(C666,AHORRO!$A$1:$D$10000,3,0),0)</f>
        <v>0</v>
      </c>
      <c r="F666" s="189">
        <f>IFERROR(VLOOKUP(C666,AHORRO!$K$1:$N$10000,3,0),0)</f>
        <v>0</v>
      </c>
      <c r="G666" s="189">
        <f>IFERROR(VLOOKUP($C666,PRESTAMOS!$A$1:$C$10000,3,0),0)</f>
        <v>0</v>
      </c>
      <c r="H666" s="189">
        <f>IFERROR(VLOOKUP(C666,PRESTAMOS!$I$1:$K$10000,3,0),0)</f>
        <v>0</v>
      </c>
      <c r="I666" s="190">
        <f>IFERROR(VLOOKUP(C666,PRESTAMOS!$A$1:$G$10000,7,0),0)</f>
        <v>0</v>
      </c>
      <c r="J666" s="190">
        <f>IFERROR(VLOOKUP(C666,PRESTAMOS!$A$1:$G$10000,4,0),0)</f>
        <v>0</v>
      </c>
      <c r="K666" s="189">
        <f>IFERROR(VLOOKUP(C666,PRESTAMOS!$Q$1:$W$10000,3,0),0)</f>
        <v>0</v>
      </c>
      <c r="L666" s="189">
        <f>IFERROR(VLOOKUP(C666,PRESTAMOS!$Y$1:$AE$10000,3,0),0)</f>
        <v>0</v>
      </c>
      <c r="M666" s="190">
        <f>IFERROR(VLOOKUP(C666,PRESTAMOS!$Y$1:$AE$10000,7,0),0)</f>
        <v>0</v>
      </c>
      <c r="N666" s="190">
        <f>IFERROR(VLOOKUP(C666,PRESTAMOS!$Q$1:$T$10000,4,0),0)</f>
        <v>0</v>
      </c>
      <c r="O666" s="189">
        <f>IFERROR(VLOOKUP(C666,PRESTAMOS!$AG$1:$AM$10000,3,0),0)</f>
        <v>0</v>
      </c>
      <c r="P666" s="189">
        <f>IFERROR(VLOOKUP(C666,PRESTAMOS!$AO$1:$AU$10000,3,0),0)</f>
        <v>0</v>
      </c>
      <c r="Q666" s="190">
        <f>IFERROR(VLOOKUP(C666,PRESTAMOS!$AO$1:$AU$10000,7,0),0)</f>
        <v>0</v>
      </c>
      <c r="R666" s="190">
        <f>IFERROR(VLOOKUP(C666,PRESTAMOS!$AG$1:$AM$10000,4,0),0)</f>
        <v>0</v>
      </c>
      <c r="S666" s="189">
        <f>IFERROR(VLOOKUP(C666,PRESTAMOS!$AW$1:$BC$10000,3,0),0)</f>
        <v>0</v>
      </c>
      <c r="T666" s="189">
        <f>IFERROR(VLOOKUP(C666,PRESTAMOS!$BE$1:$BK$10000,3,0),0)</f>
        <v>0</v>
      </c>
      <c r="U666" s="188">
        <f>IFERROR(VLOOKUP(C666,PRESTAMOS!$BE$1:$BK$10000,7,0),0)</f>
        <v>0</v>
      </c>
      <c r="V666" s="190">
        <f>IFERROR(VLOOKUP(C666,PRESTAMOS!$AW$1:$BC$10000,4,0),0)</f>
        <v>0</v>
      </c>
      <c r="W666" s="189">
        <f>IFERROR(VLOOKUP(C666,PRESTAMOS!$BM$1:$BS$10000,3,0),0)</f>
        <v>0</v>
      </c>
      <c r="X666" s="189">
        <f>IFERROR(VLOOKUP(C666,PRESTAMOS!$BU$1:$CA$10000,3,0),0)</f>
        <v>0</v>
      </c>
      <c r="Y666" s="190">
        <f>IFERROR(VLOOKUP(C666,PRESTAMOS!$BU$1:$CA$10000,7,0),0)</f>
        <v>0</v>
      </c>
      <c r="Z666" s="190">
        <f>IFERROR(VLOOKUP(C666,PRESTAMOS!$BM$1:$BS$10000,4,0),0)</f>
        <v>0</v>
      </c>
      <c r="AA666" s="189">
        <f>IFERROR(VLOOKUP(C666,AHORRO!$P$1:$S$10000,3,0),0)</f>
        <v>0</v>
      </c>
    </row>
    <row r="667" spans="4:27" x14ac:dyDescent="0.2">
      <c r="D667" s="189">
        <f>IFERROR(VLOOKUP(C667,AHORRO!$F$1:$I$10000,3,0),0)</f>
        <v>0</v>
      </c>
      <c r="E667" s="189">
        <f>IFERROR(VLOOKUP(C667,AHORRO!$A$1:$D$10000,3,0),0)</f>
        <v>0</v>
      </c>
      <c r="F667" s="189">
        <f>IFERROR(VLOOKUP(C667,AHORRO!$K$1:$N$10000,3,0),0)</f>
        <v>0</v>
      </c>
      <c r="G667" s="189">
        <f>IFERROR(VLOOKUP($C667,PRESTAMOS!$A$1:$C$10000,3,0),0)</f>
        <v>0</v>
      </c>
      <c r="H667" s="189">
        <f>IFERROR(VLOOKUP(C667,PRESTAMOS!$I$1:$K$10000,3,0),0)</f>
        <v>0</v>
      </c>
      <c r="I667" s="190">
        <f>IFERROR(VLOOKUP(C667,PRESTAMOS!$A$1:$G$10000,7,0),0)</f>
        <v>0</v>
      </c>
      <c r="J667" s="190">
        <f>IFERROR(VLOOKUP(C667,PRESTAMOS!$A$1:$G$10000,4,0),0)</f>
        <v>0</v>
      </c>
      <c r="K667" s="189">
        <f>IFERROR(VLOOKUP(C667,PRESTAMOS!$Q$1:$W$10000,3,0),0)</f>
        <v>0</v>
      </c>
      <c r="L667" s="189">
        <f>IFERROR(VLOOKUP(C667,PRESTAMOS!$Y$1:$AE$10000,3,0),0)</f>
        <v>0</v>
      </c>
      <c r="M667" s="190">
        <f>IFERROR(VLOOKUP(C667,PRESTAMOS!$Y$1:$AE$10000,7,0),0)</f>
        <v>0</v>
      </c>
      <c r="N667" s="190">
        <f>IFERROR(VLOOKUP(C667,PRESTAMOS!$Q$1:$T$10000,4,0),0)</f>
        <v>0</v>
      </c>
      <c r="O667" s="189">
        <f>IFERROR(VLOOKUP(C667,PRESTAMOS!$AG$1:$AM$10000,3,0),0)</f>
        <v>0</v>
      </c>
      <c r="P667" s="189">
        <f>IFERROR(VLOOKUP(C667,PRESTAMOS!$AO$1:$AU$10000,3,0),0)</f>
        <v>0</v>
      </c>
      <c r="Q667" s="190">
        <f>IFERROR(VLOOKUP(C667,PRESTAMOS!$AO$1:$AU$10000,7,0),0)</f>
        <v>0</v>
      </c>
      <c r="R667" s="190">
        <f>IFERROR(VLOOKUP(C667,PRESTAMOS!$AG$1:$AM$10000,4,0),0)</f>
        <v>0</v>
      </c>
      <c r="S667" s="189">
        <f>IFERROR(VLOOKUP(C667,PRESTAMOS!$AW$1:$BC$10000,3,0),0)</f>
        <v>0</v>
      </c>
      <c r="T667" s="189">
        <f>IFERROR(VLOOKUP(C667,PRESTAMOS!$BE$1:$BK$10000,3,0),0)</f>
        <v>0</v>
      </c>
      <c r="U667" s="188">
        <f>IFERROR(VLOOKUP(C667,PRESTAMOS!$BE$1:$BK$10000,7,0),0)</f>
        <v>0</v>
      </c>
      <c r="V667" s="190">
        <f>IFERROR(VLOOKUP(C667,PRESTAMOS!$AW$1:$BC$10000,4,0),0)</f>
        <v>0</v>
      </c>
      <c r="W667" s="189">
        <f>IFERROR(VLOOKUP(C667,PRESTAMOS!$BM$1:$BS$10000,3,0),0)</f>
        <v>0</v>
      </c>
      <c r="X667" s="189">
        <f>IFERROR(VLOOKUP(C667,PRESTAMOS!$BU$1:$CA$10000,3,0),0)</f>
        <v>0</v>
      </c>
      <c r="Y667" s="190">
        <f>IFERROR(VLOOKUP(C667,PRESTAMOS!$BU$1:$CA$10000,7,0),0)</f>
        <v>0</v>
      </c>
      <c r="Z667" s="190">
        <f>IFERROR(VLOOKUP(C667,PRESTAMOS!$BM$1:$BS$10000,4,0),0)</f>
        <v>0</v>
      </c>
      <c r="AA667" s="189">
        <f>IFERROR(VLOOKUP(C667,AHORRO!$P$1:$S$10000,3,0),0)</f>
        <v>0</v>
      </c>
    </row>
    <row r="668" spans="4:27" x14ac:dyDescent="0.2">
      <c r="D668" s="189">
        <f>IFERROR(VLOOKUP(C668,AHORRO!$F$1:$I$10000,3,0),0)</f>
        <v>0</v>
      </c>
      <c r="E668" s="189">
        <f>IFERROR(VLOOKUP(C668,AHORRO!$A$1:$D$10000,3,0),0)</f>
        <v>0</v>
      </c>
      <c r="F668" s="189">
        <f>IFERROR(VLOOKUP(C668,AHORRO!$K$1:$N$10000,3,0),0)</f>
        <v>0</v>
      </c>
      <c r="G668" s="189">
        <f>IFERROR(VLOOKUP($C668,PRESTAMOS!$A$1:$C$10000,3,0),0)</f>
        <v>0</v>
      </c>
      <c r="H668" s="189">
        <f>IFERROR(VLOOKUP(C668,PRESTAMOS!$I$1:$K$10000,3,0),0)</f>
        <v>0</v>
      </c>
      <c r="I668" s="190">
        <f>IFERROR(VLOOKUP(C668,PRESTAMOS!$A$1:$G$10000,7,0),0)</f>
        <v>0</v>
      </c>
      <c r="J668" s="190">
        <f>IFERROR(VLOOKUP(C668,PRESTAMOS!$A$1:$G$10000,4,0),0)</f>
        <v>0</v>
      </c>
      <c r="K668" s="189">
        <f>IFERROR(VLOOKUP(C668,PRESTAMOS!$Q$1:$W$10000,3,0),0)</f>
        <v>0</v>
      </c>
      <c r="L668" s="189">
        <f>IFERROR(VLOOKUP(C668,PRESTAMOS!$Y$1:$AE$10000,3,0),0)</f>
        <v>0</v>
      </c>
      <c r="M668" s="190">
        <f>IFERROR(VLOOKUP(C668,PRESTAMOS!$Y$1:$AE$10000,7,0),0)</f>
        <v>0</v>
      </c>
      <c r="N668" s="190">
        <f>IFERROR(VLOOKUP(C668,PRESTAMOS!$Q$1:$T$10000,4,0),0)</f>
        <v>0</v>
      </c>
      <c r="O668" s="189">
        <f>IFERROR(VLOOKUP(C668,PRESTAMOS!$AG$1:$AM$10000,3,0),0)</f>
        <v>0</v>
      </c>
      <c r="P668" s="189">
        <f>IFERROR(VLOOKUP(C668,PRESTAMOS!$AO$1:$AU$10000,3,0),0)</f>
        <v>0</v>
      </c>
      <c r="Q668" s="190">
        <f>IFERROR(VLOOKUP(C668,PRESTAMOS!$AO$1:$AU$10000,7,0),0)</f>
        <v>0</v>
      </c>
      <c r="R668" s="190">
        <f>IFERROR(VLOOKUP(C668,PRESTAMOS!$AG$1:$AM$10000,4,0),0)</f>
        <v>0</v>
      </c>
      <c r="S668" s="189">
        <f>IFERROR(VLOOKUP(C668,PRESTAMOS!$AW$1:$BC$10000,3,0),0)</f>
        <v>0</v>
      </c>
      <c r="T668" s="189">
        <f>IFERROR(VLOOKUP(C668,PRESTAMOS!$BE$1:$BK$10000,3,0),0)</f>
        <v>0</v>
      </c>
      <c r="U668" s="188">
        <f>IFERROR(VLOOKUP(C668,PRESTAMOS!$BE$1:$BK$10000,7,0),0)</f>
        <v>0</v>
      </c>
      <c r="V668" s="190">
        <f>IFERROR(VLOOKUP(C668,PRESTAMOS!$AW$1:$BC$10000,4,0),0)</f>
        <v>0</v>
      </c>
      <c r="W668" s="189">
        <f>IFERROR(VLOOKUP(C668,PRESTAMOS!$BM$1:$BS$10000,3,0),0)</f>
        <v>0</v>
      </c>
      <c r="X668" s="189">
        <f>IFERROR(VLOOKUP(C668,PRESTAMOS!$BU$1:$CA$10000,3,0),0)</f>
        <v>0</v>
      </c>
      <c r="Y668" s="190">
        <f>IFERROR(VLOOKUP(C668,PRESTAMOS!$BU$1:$CA$10000,7,0),0)</f>
        <v>0</v>
      </c>
      <c r="Z668" s="190">
        <f>IFERROR(VLOOKUP(C668,PRESTAMOS!$BM$1:$BS$10000,4,0),0)</f>
        <v>0</v>
      </c>
      <c r="AA668" s="189">
        <f>IFERROR(VLOOKUP(C668,AHORRO!$P$1:$S$10000,3,0),0)</f>
        <v>0</v>
      </c>
    </row>
    <row r="669" spans="4:27" x14ac:dyDescent="0.2">
      <c r="D669" s="189">
        <f>IFERROR(VLOOKUP(C669,AHORRO!$F$1:$I$10000,3,0),0)</f>
        <v>0</v>
      </c>
      <c r="E669" s="189">
        <f>IFERROR(VLOOKUP(C669,AHORRO!$A$1:$D$10000,3,0),0)</f>
        <v>0</v>
      </c>
      <c r="F669" s="189">
        <f>IFERROR(VLOOKUP(C669,AHORRO!$K$1:$N$10000,3,0),0)</f>
        <v>0</v>
      </c>
      <c r="G669" s="189">
        <f>IFERROR(VLOOKUP($C669,PRESTAMOS!$A$1:$C$10000,3,0),0)</f>
        <v>0</v>
      </c>
      <c r="H669" s="189">
        <f>IFERROR(VLOOKUP(C669,PRESTAMOS!$I$1:$K$10000,3,0),0)</f>
        <v>0</v>
      </c>
      <c r="I669" s="190">
        <f>IFERROR(VLOOKUP(C669,PRESTAMOS!$A$1:$G$10000,7,0),0)</f>
        <v>0</v>
      </c>
      <c r="J669" s="190">
        <f>IFERROR(VLOOKUP(C669,PRESTAMOS!$A$1:$G$10000,4,0),0)</f>
        <v>0</v>
      </c>
      <c r="K669" s="189">
        <f>IFERROR(VLOOKUP(C669,PRESTAMOS!$Q$1:$W$10000,3,0),0)</f>
        <v>0</v>
      </c>
      <c r="L669" s="189">
        <f>IFERROR(VLOOKUP(C669,PRESTAMOS!$Y$1:$AE$10000,3,0),0)</f>
        <v>0</v>
      </c>
      <c r="M669" s="190">
        <f>IFERROR(VLOOKUP(C669,PRESTAMOS!$Y$1:$AE$10000,7,0),0)</f>
        <v>0</v>
      </c>
      <c r="N669" s="190">
        <f>IFERROR(VLOOKUP(C669,PRESTAMOS!$Q$1:$T$10000,4,0),0)</f>
        <v>0</v>
      </c>
      <c r="O669" s="189">
        <f>IFERROR(VLOOKUP(C669,PRESTAMOS!$AG$1:$AM$10000,3,0),0)</f>
        <v>0</v>
      </c>
      <c r="P669" s="189">
        <f>IFERROR(VLOOKUP(C669,PRESTAMOS!$AO$1:$AU$10000,3,0),0)</f>
        <v>0</v>
      </c>
      <c r="Q669" s="190">
        <f>IFERROR(VLOOKUP(C669,PRESTAMOS!$AO$1:$AU$10000,7,0),0)</f>
        <v>0</v>
      </c>
      <c r="R669" s="190">
        <f>IFERROR(VLOOKUP(C669,PRESTAMOS!$AG$1:$AM$10000,4,0),0)</f>
        <v>0</v>
      </c>
      <c r="S669" s="189">
        <f>IFERROR(VLOOKUP(C669,PRESTAMOS!$AW$1:$BC$10000,3,0),0)</f>
        <v>0</v>
      </c>
      <c r="T669" s="189">
        <f>IFERROR(VLOOKUP(C669,PRESTAMOS!$BE$1:$BK$10000,3,0),0)</f>
        <v>0</v>
      </c>
      <c r="U669" s="188">
        <f>IFERROR(VLOOKUP(C669,PRESTAMOS!$BE$1:$BK$10000,7,0),0)</f>
        <v>0</v>
      </c>
      <c r="V669" s="190">
        <f>IFERROR(VLOOKUP(C669,PRESTAMOS!$AW$1:$BC$10000,4,0),0)</f>
        <v>0</v>
      </c>
      <c r="W669" s="189">
        <f>IFERROR(VLOOKUP(C669,PRESTAMOS!$BM$1:$BS$10000,3,0),0)</f>
        <v>0</v>
      </c>
      <c r="X669" s="189">
        <f>IFERROR(VLOOKUP(C669,PRESTAMOS!$BU$1:$CA$10000,3,0),0)</f>
        <v>0</v>
      </c>
      <c r="Y669" s="190">
        <f>IFERROR(VLOOKUP(C669,PRESTAMOS!$BU$1:$CA$10000,7,0),0)</f>
        <v>0</v>
      </c>
      <c r="Z669" s="190">
        <f>IFERROR(VLOOKUP(C669,PRESTAMOS!$BM$1:$BS$10000,4,0),0)</f>
        <v>0</v>
      </c>
      <c r="AA669" s="189">
        <f>IFERROR(VLOOKUP(C669,AHORRO!$P$1:$S$10000,3,0),0)</f>
        <v>0</v>
      </c>
    </row>
    <row r="670" spans="4:27" x14ac:dyDescent="0.2">
      <c r="D670" s="189">
        <f>IFERROR(VLOOKUP(C670,AHORRO!$F$1:$I$10000,3,0),0)</f>
        <v>0</v>
      </c>
      <c r="E670" s="189">
        <f>IFERROR(VLOOKUP(C670,AHORRO!$A$1:$D$10000,3,0),0)</f>
        <v>0</v>
      </c>
      <c r="F670" s="189">
        <f>IFERROR(VLOOKUP(C670,AHORRO!$K$1:$N$10000,3,0),0)</f>
        <v>0</v>
      </c>
      <c r="G670" s="189">
        <f>IFERROR(VLOOKUP($C670,PRESTAMOS!$A$1:$C$10000,3,0),0)</f>
        <v>0</v>
      </c>
      <c r="H670" s="189">
        <f>IFERROR(VLOOKUP(C670,PRESTAMOS!$I$1:$K$10000,3,0),0)</f>
        <v>0</v>
      </c>
      <c r="I670" s="190">
        <f>IFERROR(VLOOKUP(C670,PRESTAMOS!$A$1:$G$10000,7,0),0)</f>
        <v>0</v>
      </c>
      <c r="J670" s="190">
        <f>IFERROR(VLOOKUP(C670,PRESTAMOS!$A$1:$G$10000,4,0),0)</f>
        <v>0</v>
      </c>
      <c r="K670" s="189">
        <f>IFERROR(VLOOKUP(C670,PRESTAMOS!$Q$1:$W$10000,3,0),0)</f>
        <v>0</v>
      </c>
      <c r="L670" s="189">
        <f>IFERROR(VLOOKUP(C670,PRESTAMOS!$Y$1:$AE$10000,3,0),0)</f>
        <v>0</v>
      </c>
      <c r="M670" s="190">
        <f>IFERROR(VLOOKUP(C670,PRESTAMOS!$Y$1:$AE$10000,7,0),0)</f>
        <v>0</v>
      </c>
      <c r="N670" s="190">
        <f>IFERROR(VLOOKUP(C670,PRESTAMOS!$Q$1:$T$10000,4,0),0)</f>
        <v>0</v>
      </c>
      <c r="O670" s="189">
        <f>IFERROR(VLOOKUP(C670,PRESTAMOS!$AG$1:$AM$10000,3,0),0)</f>
        <v>0</v>
      </c>
      <c r="P670" s="189">
        <f>IFERROR(VLOOKUP(C670,PRESTAMOS!$AO$1:$AU$10000,3,0),0)</f>
        <v>0</v>
      </c>
      <c r="Q670" s="190">
        <f>IFERROR(VLOOKUP(C670,PRESTAMOS!$AO$1:$AU$10000,7,0),0)</f>
        <v>0</v>
      </c>
      <c r="R670" s="190">
        <f>IFERROR(VLOOKUP(C670,PRESTAMOS!$AG$1:$AM$10000,4,0),0)</f>
        <v>0</v>
      </c>
      <c r="S670" s="189">
        <f>IFERROR(VLOOKUP(C670,PRESTAMOS!$AW$1:$BC$10000,3,0),0)</f>
        <v>0</v>
      </c>
      <c r="T670" s="189">
        <f>IFERROR(VLOOKUP(C670,PRESTAMOS!$BE$1:$BK$10000,3,0),0)</f>
        <v>0</v>
      </c>
      <c r="U670" s="188">
        <f>IFERROR(VLOOKUP(C670,PRESTAMOS!$BE$1:$BK$10000,7,0),0)</f>
        <v>0</v>
      </c>
      <c r="V670" s="190">
        <f>IFERROR(VLOOKUP(C670,PRESTAMOS!$AW$1:$BC$10000,4,0),0)</f>
        <v>0</v>
      </c>
      <c r="W670" s="189">
        <f>IFERROR(VLOOKUP(C670,PRESTAMOS!$BM$1:$BS$10000,3,0),0)</f>
        <v>0</v>
      </c>
      <c r="X670" s="189">
        <f>IFERROR(VLOOKUP(C670,PRESTAMOS!$BU$1:$CA$10000,3,0),0)</f>
        <v>0</v>
      </c>
      <c r="Y670" s="190">
        <f>IFERROR(VLOOKUP(C670,PRESTAMOS!$BU$1:$CA$10000,7,0),0)</f>
        <v>0</v>
      </c>
      <c r="Z670" s="190">
        <f>IFERROR(VLOOKUP(C670,PRESTAMOS!$BM$1:$BS$10000,4,0),0)</f>
        <v>0</v>
      </c>
      <c r="AA670" s="189">
        <f>IFERROR(VLOOKUP(C670,AHORRO!$P$1:$S$10000,3,0),0)</f>
        <v>0</v>
      </c>
    </row>
    <row r="671" spans="4:27" x14ac:dyDescent="0.2">
      <c r="D671" s="189">
        <f>IFERROR(VLOOKUP(C671,AHORRO!$F$1:$I$10000,3,0),0)</f>
        <v>0</v>
      </c>
      <c r="E671" s="189">
        <f>IFERROR(VLOOKUP(C671,AHORRO!$A$1:$D$10000,3,0),0)</f>
        <v>0</v>
      </c>
      <c r="F671" s="189">
        <f>IFERROR(VLOOKUP(C671,AHORRO!$K$1:$N$10000,3,0),0)</f>
        <v>0</v>
      </c>
      <c r="G671" s="189">
        <f>IFERROR(VLOOKUP($C671,PRESTAMOS!$A$1:$C$10000,3,0),0)</f>
        <v>0</v>
      </c>
      <c r="H671" s="189">
        <f>IFERROR(VLOOKUP(C671,PRESTAMOS!$I$1:$K$10000,3,0),0)</f>
        <v>0</v>
      </c>
      <c r="I671" s="190">
        <f>IFERROR(VLOOKUP(C671,PRESTAMOS!$A$1:$G$10000,7,0),0)</f>
        <v>0</v>
      </c>
      <c r="J671" s="190">
        <f>IFERROR(VLOOKUP(C671,PRESTAMOS!$A$1:$G$10000,4,0),0)</f>
        <v>0</v>
      </c>
      <c r="K671" s="189">
        <f>IFERROR(VLOOKUP(C671,PRESTAMOS!$Q$1:$W$10000,3,0),0)</f>
        <v>0</v>
      </c>
      <c r="L671" s="189">
        <f>IFERROR(VLOOKUP(C671,PRESTAMOS!$Y$1:$AE$10000,3,0),0)</f>
        <v>0</v>
      </c>
      <c r="M671" s="190">
        <f>IFERROR(VLOOKUP(C671,PRESTAMOS!$Y$1:$AE$10000,7,0),0)</f>
        <v>0</v>
      </c>
      <c r="N671" s="190">
        <f>IFERROR(VLOOKUP(C671,PRESTAMOS!$Q$1:$T$10000,4,0),0)</f>
        <v>0</v>
      </c>
      <c r="O671" s="189">
        <f>IFERROR(VLOOKUP(C671,PRESTAMOS!$AG$1:$AM$10000,3,0),0)</f>
        <v>0</v>
      </c>
      <c r="P671" s="189">
        <f>IFERROR(VLOOKUP(C671,PRESTAMOS!$AO$1:$AU$10000,3,0),0)</f>
        <v>0</v>
      </c>
      <c r="Q671" s="190">
        <f>IFERROR(VLOOKUP(C671,PRESTAMOS!$AO$1:$AU$10000,7,0),0)</f>
        <v>0</v>
      </c>
      <c r="R671" s="190">
        <f>IFERROR(VLOOKUP(C671,PRESTAMOS!$AG$1:$AM$10000,4,0),0)</f>
        <v>0</v>
      </c>
      <c r="S671" s="189">
        <f>IFERROR(VLOOKUP(C671,PRESTAMOS!$AW$1:$BC$10000,3,0),0)</f>
        <v>0</v>
      </c>
      <c r="T671" s="189">
        <f>IFERROR(VLOOKUP(C671,PRESTAMOS!$BE$1:$BK$10000,3,0),0)</f>
        <v>0</v>
      </c>
      <c r="U671" s="188">
        <f>IFERROR(VLOOKUP(C671,PRESTAMOS!$BE$1:$BK$10000,7,0),0)</f>
        <v>0</v>
      </c>
      <c r="V671" s="190">
        <f>IFERROR(VLOOKUP(C671,PRESTAMOS!$AW$1:$BC$10000,4,0),0)</f>
        <v>0</v>
      </c>
      <c r="W671" s="189">
        <f>IFERROR(VLOOKUP(C671,PRESTAMOS!$BM$1:$BS$10000,3,0),0)</f>
        <v>0</v>
      </c>
      <c r="X671" s="189">
        <f>IFERROR(VLOOKUP(C671,PRESTAMOS!$BU$1:$CA$10000,3,0),0)</f>
        <v>0</v>
      </c>
      <c r="Y671" s="190">
        <f>IFERROR(VLOOKUP(C671,PRESTAMOS!$BU$1:$CA$10000,7,0),0)</f>
        <v>0</v>
      </c>
      <c r="Z671" s="190">
        <f>IFERROR(VLOOKUP(C671,PRESTAMOS!$BM$1:$BS$10000,4,0),0)</f>
        <v>0</v>
      </c>
      <c r="AA671" s="189">
        <f>IFERROR(VLOOKUP(C671,AHORRO!$P$1:$S$10000,3,0),0)</f>
        <v>0</v>
      </c>
    </row>
    <row r="672" spans="4:27" x14ac:dyDescent="0.2">
      <c r="D672" s="189">
        <f>IFERROR(VLOOKUP(C672,AHORRO!$F$1:$I$10000,3,0),0)</f>
        <v>0</v>
      </c>
      <c r="E672" s="189">
        <f>IFERROR(VLOOKUP(C672,AHORRO!$A$1:$D$10000,3,0),0)</f>
        <v>0</v>
      </c>
      <c r="F672" s="189">
        <f>IFERROR(VLOOKUP(C672,AHORRO!$K$1:$N$10000,3,0),0)</f>
        <v>0</v>
      </c>
      <c r="G672" s="189">
        <f>IFERROR(VLOOKUP($C672,PRESTAMOS!$A$1:$C$10000,3,0),0)</f>
        <v>0</v>
      </c>
      <c r="H672" s="189">
        <f>IFERROR(VLOOKUP(C672,PRESTAMOS!$I$1:$K$10000,3,0),0)</f>
        <v>0</v>
      </c>
      <c r="I672" s="190">
        <f>IFERROR(VLOOKUP(C672,PRESTAMOS!$A$1:$G$10000,7,0),0)</f>
        <v>0</v>
      </c>
      <c r="J672" s="190">
        <f>IFERROR(VLOOKUP(C672,PRESTAMOS!$A$1:$G$10000,4,0),0)</f>
        <v>0</v>
      </c>
      <c r="K672" s="189">
        <f>IFERROR(VLOOKUP(C672,PRESTAMOS!$Q$1:$W$10000,3,0),0)</f>
        <v>0</v>
      </c>
      <c r="L672" s="189">
        <f>IFERROR(VLOOKUP(C672,PRESTAMOS!$Y$1:$AE$10000,3,0),0)</f>
        <v>0</v>
      </c>
      <c r="M672" s="190">
        <f>IFERROR(VLOOKUP(C672,PRESTAMOS!$Y$1:$AE$10000,7,0),0)</f>
        <v>0</v>
      </c>
      <c r="N672" s="190">
        <f>IFERROR(VLOOKUP(C672,PRESTAMOS!$Q$1:$T$10000,4,0),0)</f>
        <v>0</v>
      </c>
      <c r="O672" s="189">
        <f>IFERROR(VLOOKUP(C672,PRESTAMOS!$AG$1:$AM$10000,3,0),0)</f>
        <v>0</v>
      </c>
      <c r="P672" s="189">
        <f>IFERROR(VLOOKUP(C672,PRESTAMOS!$AO$1:$AU$10000,3,0),0)</f>
        <v>0</v>
      </c>
      <c r="Q672" s="190">
        <f>IFERROR(VLOOKUP(C672,PRESTAMOS!$AO$1:$AU$10000,7,0),0)</f>
        <v>0</v>
      </c>
      <c r="R672" s="190">
        <f>IFERROR(VLOOKUP(C672,PRESTAMOS!$AG$1:$AM$10000,4,0),0)</f>
        <v>0</v>
      </c>
      <c r="S672" s="189">
        <f>IFERROR(VLOOKUP(C672,PRESTAMOS!$AW$1:$BC$10000,3,0),0)</f>
        <v>0</v>
      </c>
      <c r="T672" s="189">
        <f>IFERROR(VLOOKUP(C672,PRESTAMOS!$BE$1:$BK$10000,3,0),0)</f>
        <v>0</v>
      </c>
      <c r="U672" s="188">
        <f>IFERROR(VLOOKUP(C672,PRESTAMOS!$BE$1:$BK$10000,7,0),0)</f>
        <v>0</v>
      </c>
      <c r="V672" s="190">
        <f>IFERROR(VLOOKUP(C672,PRESTAMOS!$AW$1:$BC$10000,4,0),0)</f>
        <v>0</v>
      </c>
      <c r="W672" s="189">
        <f>IFERROR(VLOOKUP(C672,PRESTAMOS!$BM$1:$BS$10000,3,0),0)</f>
        <v>0</v>
      </c>
      <c r="X672" s="189">
        <f>IFERROR(VLOOKUP(C672,PRESTAMOS!$BU$1:$CA$10000,3,0),0)</f>
        <v>0</v>
      </c>
      <c r="Y672" s="190">
        <f>IFERROR(VLOOKUP(C672,PRESTAMOS!$BU$1:$CA$10000,7,0),0)</f>
        <v>0</v>
      </c>
      <c r="Z672" s="190">
        <f>IFERROR(VLOOKUP(C672,PRESTAMOS!$BM$1:$BS$10000,4,0),0)</f>
        <v>0</v>
      </c>
      <c r="AA672" s="189">
        <f>IFERROR(VLOOKUP(C672,AHORRO!$P$1:$S$10000,3,0),0)</f>
        <v>0</v>
      </c>
    </row>
    <row r="673" spans="4:27" x14ac:dyDescent="0.2">
      <c r="D673" s="189">
        <f>IFERROR(VLOOKUP(C673,AHORRO!$F$1:$I$10000,3,0),0)</f>
        <v>0</v>
      </c>
      <c r="E673" s="189">
        <f>IFERROR(VLOOKUP(C673,AHORRO!$A$1:$D$10000,3,0),0)</f>
        <v>0</v>
      </c>
      <c r="F673" s="189">
        <f>IFERROR(VLOOKUP(C673,AHORRO!$K$1:$N$10000,3,0),0)</f>
        <v>0</v>
      </c>
      <c r="G673" s="189">
        <f>IFERROR(VLOOKUP($C673,PRESTAMOS!$A$1:$C$10000,3,0),0)</f>
        <v>0</v>
      </c>
      <c r="H673" s="189">
        <f>IFERROR(VLOOKUP(C673,PRESTAMOS!$I$1:$K$10000,3,0),0)</f>
        <v>0</v>
      </c>
      <c r="I673" s="190">
        <f>IFERROR(VLOOKUP(C673,PRESTAMOS!$A$1:$G$10000,7,0),0)</f>
        <v>0</v>
      </c>
      <c r="J673" s="190">
        <f>IFERROR(VLOOKUP(C673,PRESTAMOS!$A$1:$G$10000,4,0),0)</f>
        <v>0</v>
      </c>
      <c r="K673" s="189">
        <f>IFERROR(VLOOKUP(C673,PRESTAMOS!$Q$1:$W$10000,3,0),0)</f>
        <v>0</v>
      </c>
      <c r="L673" s="189">
        <f>IFERROR(VLOOKUP(C673,PRESTAMOS!$Y$1:$AE$10000,3,0),0)</f>
        <v>0</v>
      </c>
      <c r="M673" s="190">
        <f>IFERROR(VLOOKUP(C673,PRESTAMOS!$Y$1:$AE$10000,7,0),0)</f>
        <v>0</v>
      </c>
      <c r="N673" s="190">
        <f>IFERROR(VLOOKUP(C673,PRESTAMOS!$Q$1:$T$10000,4,0),0)</f>
        <v>0</v>
      </c>
      <c r="O673" s="189">
        <f>IFERROR(VLOOKUP(C673,PRESTAMOS!$AG$1:$AM$10000,3,0),0)</f>
        <v>0</v>
      </c>
      <c r="P673" s="189">
        <f>IFERROR(VLOOKUP(C673,PRESTAMOS!$AO$1:$AU$10000,3,0),0)</f>
        <v>0</v>
      </c>
      <c r="Q673" s="190">
        <f>IFERROR(VLOOKUP(C673,PRESTAMOS!$AO$1:$AU$10000,7,0),0)</f>
        <v>0</v>
      </c>
      <c r="R673" s="190">
        <f>IFERROR(VLOOKUP(C673,PRESTAMOS!$AG$1:$AM$10000,4,0),0)</f>
        <v>0</v>
      </c>
      <c r="S673" s="189">
        <f>IFERROR(VLOOKUP(C673,PRESTAMOS!$AW$1:$BC$10000,3,0),0)</f>
        <v>0</v>
      </c>
      <c r="T673" s="189">
        <f>IFERROR(VLOOKUP(C673,PRESTAMOS!$BE$1:$BK$10000,3,0),0)</f>
        <v>0</v>
      </c>
      <c r="U673" s="188">
        <f>IFERROR(VLOOKUP(C673,PRESTAMOS!$BE$1:$BK$10000,7,0),0)</f>
        <v>0</v>
      </c>
      <c r="V673" s="190">
        <f>IFERROR(VLOOKUP(C673,PRESTAMOS!$AW$1:$BC$10000,4,0),0)</f>
        <v>0</v>
      </c>
      <c r="W673" s="189">
        <f>IFERROR(VLOOKUP(C673,PRESTAMOS!$BM$1:$BS$10000,3,0),0)</f>
        <v>0</v>
      </c>
      <c r="X673" s="189">
        <f>IFERROR(VLOOKUP(C673,PRESTAMOS!$BU$1:$CA$10000,3,0),0)</f>
        <v>0</v>
      </c>
      <c r="Y673" s="190">
        <f>IFERROR(VLOOKUP(C673,PRESTAMOS!$BU$1:$CA$10000,7,0),0)</f>
        <v>0</v>
      </c>
      <c r="Z673" s="190">
        <f>IFERROR(VLOOKUP(C673,PRESTAMOS!$BM$1:$BS$10000,4,0),0)</f>
        <v>0</v>
      </c>
      <c r="AA673" s="189">
        <f>IFERROR(VLOOKUP(C673,AHORRO!$P$1:$S$10000,3,0),0)</f>
        <v>0</v>
      </c>
    </row>
    <row r="674" spans="4:27" x14ac:dyDescent="0.2">
      <c r="D674" s="189">
        <f>IFERROR(VLOOKUP(C674,AHORRO!$F$1:$I$10000,3,0),0)</f>
        <v>0</v>
      </c>
      <c r="E674" s="189">
        <f>IFERROR(VLOOKUP(C674,AHORRO!$A$1:$D$10000,3,0),0)</f>
        <v>0</v>
      </c>
      <c r="F674" s="189">
        <f>IFERROR(VLOOKUP(C674,AHORRO!$K$1:$N$10000,3,0),0)</f>
        <v>0</v>
      </c>
      <c r="G674" s="189">
        <f>IFERROR(VLOOKUP($C674,PRESTAMOS!$A$1:$C$10000,3,0),0)</f>
        <v>0</v>
      </c>
      <c r="H674" s="189">
        <f>IFERROR(VLOOKUP(C674,PRESTAMOS!$I$1:$K$10000,3,0),0)</f>
        <v>0</v>
      </c>
      <c r="I674" s="190">
        <f>IFERROR(VLOOKUP(C674,PRESTAMOS!$A$1:$G$10000,7,0),0)</f>
        <v>0</v>
      </c>
      <c r="J674" s="190">
        <f>IFERROR(VLOOKUP(C674,PRESTAMOS!$A$1:$G$10000,4,0),0)</f>
        <v>0</v>
      </c>
      <c r="K674" s="189">
        <f>IFERROR(VLOOKUP(C674,PRESTAMOS!$Q$1:$W$10000,3,0),0)</f>
        <v>0</v>
      </c>
      <c r="L674" s="189">
        <f>IFERROR(VLOOKUP(C674,PRESTAMOS!$Y$1:$AE$10000,3,0),0)</f>
        <v>0</v>
      </c>
      <c r="M674" s="190">
        <f>IFERROR(VLOOKUP(C674,PRESTAMOS!$Y$1:$AE$10000,7,0),0)</f>
        <v>0</v>
      </c>
      <c r="N674" s="190">
        <f>IFERROR(VLOOKUP(C674,PRESTAMOS!$Q$1:$T$10000,4,0),0)</f>
        <v>0</v>
      </c>
      <c r="O674" s="189">
        <f>IFERROR(VLOOKUP(C674,PRESTAMOS!$AG$1:$AM$10000,3,0),0)</f>
        <v>0</v>
      </c>
      <c r="P674" s="189">
        <f>IFERROR(VLOOKUP(C674,PRESTAMOS!$AO$1:$AU$10000,3,0),0)</f>
        <v>0</v>
      </c>
      <c r="Q674" s="190">
        <f>IFERROR(VLOOKUP(C674,PRESTAMOS!$AO$1:$AU$10000,7,0),0)</f>
        <v>0</v>
      </c>
      <c r="R674" s="190">
        <f>IFERROR(VLOOKUP(C674,PRESTAMOS!$AG$1:$AM$10000,4,0),0)</f>
        <v>0</v>
      </c>
      <c r="S674" s="189">
        <f>IFERROR(VLOOKUP(C674,PRESTAMOS!$AW$1:$BC$10000,3,0),0)</f>
        <v>0</v>
      </c>
      <c r="T674" s="189">
        <f>IFERROR(VLOOKUP(C674,PRESTAMOS!$BE$1:$BK$10000,3,0),0)</f>
        <v>0</v>
      </c>
      <c r="U674" s="188">
        <f>IFERROR(VLOOKUP(C674,PRESTAMOS!$BE$1:$BK$10000,7,0),0)</f>
        <v>0</v>
      </c>
      <c r="V674" s="190">
        <f>IFERROR(VLOOKUP(C674,PRESTAMOS!$AW$1:$BC$10000,4,0),0)</f>
        <v>0</v>
      </c>
      <c r="W674" s="189">
        <f>IFERROR(VLOOKUP(C674,PRESTAMOS!$BM$1:$BS$10000,3,0),0)</f>
        <v>0</v>
      </c>
      <c r="X674" s="189">
        <f>IFERROR(VLOOKUP(C674,PRESTAMOS!$BU$1:$CA$10000,3,0),0)</f>
        <v>0</v>
      </c>
      <c r="Y674" s="190">
        <f>IFERROR(VLOOKUP(C674,PRESTAMOS!$BU$1:$CA$10000,7,0),0)</f>
        <v>0</v>
      </c>
      <c r="Z674" s="190">
        <f>IFERROR(VLOOKUP(C674,PRESTAMOS!$BM$1:$BS$10000,4,0),0)</f>
        <v>0</v>
      </c>
      <c r="AA674" s="189">
        <f>IFERROR(VLOOKUP(C674,AHORRO!$P$1:$S$10000,3,0),0)</f>
        <v>0</v>
      </c>
    </row>
    <row r="675" spans="4:27" x14ac:dyDescent="0.2">
      <c r="D675" s="189">
        <f>IFERROR(VLOOKUP(C675,AHORRO!$F$1:$I$10000,3,0),0)</f>
        <v>0</v>
      </c>
      <c r="E675" s="189">
        <f>IFERROR(VLOOKUP(C675,AHORRO!$A$1:$D$10000,3,0),0)</f>
        <v>0</v>
      </c>
      <c r="F675" s="189">
        <f>IFERROR(VLOOKUP(C675,AHORRO!$K$1:$N$10000,3,0),0)</f>
        <v>0</v>
      </c>
      <c r="G675" s="189">
        <f>IFERROR(VLOOKUP($C675,PRESTAMOS!$A$1:$C$10000,3,0),0)</f>
        <v>0</v>
      </c>
      <c r="H675" s="189">
        <f>IFERROR(VLOOKUP(C675,PRESTAMOS!$I$1:$K$10000,3,0),0)</f>
        <v>0</v>
      </c>
      <c r="I675" s="190">
        <f>IFERROR(VLOOKUP(C675,PRESTAMOS!$A$1:$G$10000,7,0),0)</f>
        <v>0</v>
      </c>
      <c r="J675" s="190">
        <f>IFERROR(VLOOKUP(C675,PRESTAMOS!$A$1:$G$10000,4,0),0)</f>
        <v>0</v>
      </c>
      <c r="K675" s="189">
        <f>IFERROR(VLOOKUP(C675,PRESTAMOS!$Q$1:$W$10000,3,0),0)</f>
        <v>0</v>
      </c>
      <c r="L675" s="189">
        <f>IFERROR(VLOOKUP(C675,PRESTAMOS!$Y$1:$AE$10000,3,0),0)</f>
        <v>0</v>
      </c>
      <c r="M675" s="190">
        <f>IFERROR(VLOOKUP(C675,PRESTAMOS!$Y$1:$AE$10000,7,0),0)</f>
        <v>0</v>
      </c>
      <c r="N675" s="190">
        <f>IFERROR(VLOOKUP(C675,PRESTAMOS!$Q$1:$T$10000,4,0),0)</f>
        <v>0</v>
      </c>
      <c r="O675" s="189">
        <f>IFERROR(VLOOKUP(C675,PRESTAMOS!$AG$1:$AM$10000,3,0),0)</f>
        <v>0</v>
      </c>
      <c r="P675" s="189">
        <f>IFERROR(VLOOKUP(C675,PRESTAMOS!$AO$1:$AU$10000,3,0),0)</f>
        <v>0</v>
      </c>
      <c r="Q675" s="190">
        <f>IFERROR(VLOOKUP(C675,PRESTAMOS!$AO$1:$AU$10000,7,0),0)</f>
        <v>0</v>
      </c>
      <c r="R675" s="190">
        <f>IFERROR(VLOOKUP(C675,PRESTAMOS!$AG$1:$AM$10000,4,0),0)</f>
        <v>0</v>
      </c>
      <c r="S675" s="189">
        <f>IFERROR(VLOOKUP(C675,PRESTAMOS!$AW$1:$BC$10000,3,0),0)</f>
        <v>0</v>
      </c>
      <c r="T675" s="189">
        <f>IFERROR(VLOOKUP(C675,PRESTAMOS!$BE$1:$BK$10000,3,0),0)</f>
        <v>0</v>
      </c>
      <c r="U675" s="188">
        <f>IFERROR(VLOOKUP(C675,PRESTAMOS!$BE$1:$BK$10000,7,0),0)</f>
        <v>0</v>
      </c>
      <c r="V675" s="190">
        <f>IFERROR(VLOOKUP(C675,PRESTAMOS!$AW$1:$BC$10000,4,0),0)</f>
        <v>0</v>
      </c>
      <c r="W675" s="189">
        <f>IFERROR(VLOOKUP(C675,PRESTAMOS!$BM$1:$BS$10000,3,0),0)</f>
        <v>0</v>
      </c>
      <c r="X675" s="189">
        <f>IFERROR(VLOOKUP(C675,PRESTAMOS!$BU$1:$CA$10000,3,0),0)</f>
        <v>0</v>
      </c>
      <c r="Y675" s="190">
        <f>IFERROR(VLOOKUP(C675,PRESTAMOS!$BU$1:$CA$10000,7,0),0)</f>
        <v>0</v>
      </c>
      <c r="Z675" s="190">
        <f>IFERROR(VLOOKUP(C675,PRESTAMOS!$BM$1:$BS$10000,4,0),0)</f>
        <v>0</v>
      </c>
      <c r="AA675" s="189">
        <f>IFERROR(VLOOKUP(C675,AHORRO!$P$1:$S$10000,3,0),0)</f>
        <v>0</v>
      </c>
    </row>
    <row r="676" spans="4:27" x14ac:dyDescent="0.2">
      <c r="D676" s="189">
        <f>IFERROR(VLOOKUP(C676,AHORRO!$F$1:$I$10000,3,0),0)</f>
        <v>0</v>
      </c>
      <c r="E676" s="189">
        <f>IFERROR(VLOOKUP(C676,AHORRO!$A$1:$D$10000,3,0),0)</f>
        <v>0</v>
      </c>
      <c r="F676" s="189">
        <f>IFERROR(VLOOKUP(C676,AHORRO!$K$1:$N$10000,3,0),0)</f>
        <v>0</v>
      </c>
      <c r="G676" s="189">
        <f>IFERROR(VLOOKUP($C676,PRESTAMOS!$A$1:$C$10000,3,0),0)</f>
        <v>0</v>
      </c>
      <c r="H676" s="189">
        <f>IFERROR(VLOOKUP(C676,PRESTAMOS!$I$1:$K$10000,3,0),0)</f>
        <v>0</v>
      </c>
      <c r="I676" s="190">
        <f>IFERROR(VLOOKUP(C676,PRESTAMOS!$A$1:$G$10000,7,0),0)</f>
        <v>0</v>
      </c>
      <c r="J676" s="190">
        <f>IFERROR(VLOOKUP(C676,PRESTAMOS!$A$1:$G$10000,4,0),0)</f>
        <v>0</v>
      </c>
      <c r="K676" s="189">
        <f>IFERROR(VLOOKUP(C676,PRESTAMOS!$Q$1:$W$10000,3,0),0)</f>
        <v>0</v>
      </c>
      <c r="L676" s="189">
        <f>IFERROR(VLOOKUP(C676,PRESTAMOS!$Y$1:$AE$10000,3,0),0)</f>
        <v>0</v>
      </c>
      <c r="M676" s="190">
        <f>IFERROR(VLOOKUP(C676,PRESTAMOS!$Y$1:$AE$10000,7,0),0)</f>
        <v>0</v>
      </c>
      <c r="N676" s="190">
        <f>IFERROR(VLOOKUP(C676,PRESTAMOS!$Q$1:$T$10000,4,0),0)</f>
        <v>0</v>
      </c>
      <c r="O676" s="189">
        <f>IFERROR(VLOOKUP(C676,PRESTAMOS!$AG$1:$AM$10000,3,0),0)</f>
        <v>0</v>
      </c>
      <c r="P676" s="189">
        <f>IFERROR(VLOOKUP(C676,PRESTAMOS!$AO$1:$AU$10000,3,0),0)</f>
        <v>0</v>
      </c>
      <c r="Q676" s="190">
        <f>IFERROR(VLOOKUP(C676,PRESTAMOS!$AO$1:$AU$10000,7,0),0)</f>
        <v>0</v>
      </c>
      <c r="R676" s="190">
        <f>IFERROR(VLOOKUP(C676,PRESTAMOS!$AG$1:$AM$10000,4,0),0)</f>
        <v>0</v>
      </c>
      <c r="S676" s="189">
        <f>IFERROR(VLOOKUP(C676,PRESTAMOS!$AW$1:$BC$10000,3,0),0)</f>
        <v>0</v>
      </c>
      <c r="T676" s="189">
        <f>IFERROR(VLOOKUP(C676,PRESTAMOS!$BE$1:$BK$10000,3,0),0)</f>
        <v>0</v>
      </c>
      <c r="U676" s="188">
        <f>IFERROR(VLOOKUP(C676,PRESTAMOS!$BE$1:$BK$10000,7,0),0)</f>
        <v>0</v>
      </c>
      <c r="V676" s="190">
        <f>IFERROR(VLOOKUP(C676,PRESTAMOS!$AW$1:$BC$10000,4,0),0)</f>
        <v>0</v>
      </c>
      <c r="W676" s="189">
        <f>IFERROR(VLOOKUP(C676,PRESTAMOS!$BM$1:$BS$10000,3,0),0)</f>
        <v>0</v>
      </c>
      <c r="X676" s="189">
        <f>IFERROR(VLOOKUP(C676,PRESTAMOS!$BU$1:$CA$10000,3,0),0)</f>
        <v>0</v>
      </c>
      <c r="Y676" s="190">
        <f>IFERROR(VLOOKUP(C676,PRESTAMOS!$BU$1:$CA$10000,7,0),0)</f>
        <v>0</v>
      </c>
      <c r="Z676" s="190">
        <f>IFERROR(VLOOKUP(C676,PRESTAMOS!$BM$1:$BS$10000,4,0),0)</f>
        <v>0</v>
      </c>
      <c r="AA676" s="189">
        <f>IFERROR(VLOOKUP(C676,AHORRO!$P$1:$S$10000,3,0),0)</f>
        <v>0</v>
      </c>
    </row>
    <row r="677" spans="4:27" x14ac:dyDescent="0.2">
      <c r="D677" s="189">
        <f>IFERROR(VLOOKUP(C677,AHORRO!$F$1:$I$10000,3,0),0)</f>
        <v>0</v>
      </c>
      <c r="E677" s="189">
        <f>IFERROR(VLOOKUP(C677,AHORRO!$A$1:$D$10000,3,0),0)</f>
        <v>0</v>
      </c>
      <c r="F677" s="189">
        <f>IFERROR(VLOOKUP(C677,AHORRO!$K$1:$N$10000,3,0),0)</f>
        <v>0</v>
      </c>
      <c r="G677" s="189">
        <f>IFERROR(VLOOKUP($C677,PRESTAMOS!$A$1:$C$10000,3,0),0)</f>
        <v>0</v>
      </c>
      <c r="H677" s="189">
        <f>IFERROR(VLOOKUP(C677,PRESTAMOS!$I$1:$K$10000,3,0),0)</f>
        <v>0</v>
      </c>
      <c r="I677" s="190">
        <f>IFERROR(VLOOKUP(C677,PRESTAMOS!$A$1:$G$10000,7,0),0)</f>
        <v>0</v>
      </c>
      <c r="J677" s="190">
        <f>IFERROR(VLOOKUP(C677,PRESTAMOS!$A$1:$G$10000,4,0),0)</f>
        <v>0</v>
      </c>
      <c r="K677" s="189">
        <f>IFERROR(VLOOKUP(C677,PRESTAMOS!$Q$1:$W$10000,3,0),0)</f>
        <v>0</v>
      </c>
      <c r="L677" s="189">
        <f>IFERROR(VLOOKUP(C677,PRESTAMOS!$Y$1:$AE$10000,3,0),0)</f>
        <v>0</v>
      </c>
      <c r="M677" s="190">
        <f>IFERROR(VLOOKUP(C677,PRESTAMOS!$Y$1:$AE$10000,7,0),0)</f>
        <v>0</v>
      </c>
      <c r="N677" s="190">
        <f>IFERROR(VLOOKUP(C677,PRESTAMOS!$Q$1:$T$10000,4,0),0)</f>
        <v>0</v>
      </c>
      <c r="O677" s="189">
        <f>IFERROR(VLOOKUP(C677,PRESTAMOS!$AG$1:$AM$10000,3,0),0)</f>
        <v>0</v>
      </c>
      <c r="P677" s="189">
        <f>IFERROR(VLOOKUP(C677,PRESTAMOS!$AO$1:$AU$10000,3,0),0)</f>
        <v>0</v>
      </c>
      <c r="Q677" s="190">
        <f>IFERROR(VLOOKUP(C677,PRESTAMOS!$AO$1:$AU$10000,7,0),0)</f>
        <v>0</v>
      </c>
      <c r="R677" s="190">
        <f>IFERROR(VLOOKUP(C677,PRESTAMOS!$AG$1:$AM$10000,4,0),0)</f>
        <v>0</v>
      </c>
      <c r="S677" s="189">
        <f>IFERROR(VLOOKUP(C677,PRESTAMOS!$AW$1:$BC$10000,3,0),0)</f>
        <v>0</v>
      </c>
      <c r="T677" s="189">
        <f>IFERROR(VLOOKUP(C677,PRESTAMOS!$BE$1:$BK$10000,3,0),0)</f>
        <v>0</v>
      </c>
      <c r="U677" s="188">
        <f>IFERROR(VLOOKUP(C677,PRESTAMOS!$BE$1:$BK$10000,7,0),0)</f>
        <v>0</v>
      </c>
      <c r="V677" s="190">
        <f>IFERROR(VLOOKUP(C677,PRESTAMOS!$AW$1:$BC$10000,4,0),0)</f>
        <v>0</v>
      </c>
      <c r="W677" s="189">
        <f>IFERROR(VLOOKUP(C677,PRESTAMOS!$BM$1:$BS$10000,3,0),0)</f>
        <v>0</v>
      </c>
      <c r="X677" s="189">
        <f>IFERROR(VLOOKUP(C677,PRESTAMOS!$BU$1:$CA$10000,3,0),0)</f>
        <v>0</v>
      </c>
      <c r="Y677" s="190">
        <f>IFERROR(VLOOKUP(C677,PRESTAMOS!$BU$1:$CA$10000,7,0),0)</f>
        <v>0</v>
      </c>
      <c r="Z677" s="190">
        <f>IFERROR(VLOOKUP(C677,PRESTAMOS!$BM$1:$BS$10000,4,0),0)</f>
        <v>0</v>
      </c>
      <c r="AA677" s="189">
        <f>IFERROR(VLOOKUP(C677,AHORRO!$P$1:$S$10000,3,0),0)</f>
        <v>0</v>
      </c>
    </row>
    <row r="678" spans="4:27" x14ac:dyDescent="0.2">
      <c r="D678" s="189">
        <f>IFERROR(VLOOKUP(C678,AHORRO!$F$1:$I$10000,3,0),0)</f>
        <v>0</v>
      </c>
      <c r="E678" s="189">
        <f>IFERROR(VLOOKUP(C678,AHORRO!$A$1:$D$10000,3,0),0)</f>
        <v>0</v>
      </c>
      <c r="F678" s="189">
        <f>IFERROR(VLOOKUP(C678,AHORRO!$K$1:$N$10000,3,0),0)</f>
        <v>0</v>
      </c>
      <c r="G678" s="189">
        <f>IFERROR(VLOOKUP($C678,PRESTAMOS!$A$1:$C$10000,3,0),0)</f>
        <v>0</v>
      </c>
      <c r="H678" s="189">
        <f>IFERROR(VLOOKUP(C678,PRESTAMOS!$I$1:$K$10000,3,0),0)</f>
        <v>0</v>
      </c>
      <c r="I678" s="190">
        <f>IFERROR(VLOOKUP(C678,PRESTAMOS!$A$1:$G$10000,7,0),0)</f>
        <v>0</v>
      </c>
      <c r="J678" s="190">
        <f>IFERROR(VLOOKUP(C678,PRESTAMOS!$A$1:$G$10000,4,0),0)</f>
        <v>0</v>
      </c>
      <c r="K678" s="189">
        <f>IFERROR(VLOOKUP(C678,PRESTAMOS!$Q$1:$W$10000,3,0),0)</f>
        <v>0</v>
      </c>
      <c r="L678" s="189">
        <f>IFERROR(VLOOKUP(C678,PRESTAMOS!$Y$1:$AE$10000,3,0),0)</f>
        <v>0</v>
      </c>
      <c r="M678" s="190">
        <f>IFERROR(VLOOKUP(C678,PRESTAMOS!$Y$1:$AE$10000,7,0),0)</f>
        <v>0</v>
      </c>
      <c r="N678" s="190">
        <f>IFERROR(VLOOKUP(C678,PRESTAMOS!$Q$1:$T$10000,4,0),0)</f>
        <v>0</v>
      </c>
      <c r="O678" s="189">
        <f>IFERROR(VLOOKUP(C678,PRESTAMOS!$AG$1:$AM$10000,3,0),0)</f>
        <v>0</v>
      </c>
      <c r="P678" s="189">
        <f>IFERROR(VLOOKUP(C678,PRESTAMOS!$AO$1:$AU$10000,3,0),0)</f>
        <v>0</v>
      </c>
      <c r="Q678" s="190">
        <f>IFERROR(VLOOKUP(C678,PRESTAMOS!$AO$1:$AU$10000,7,0),0)</f>
        <v>0</v>
      </c>
      <c r="R678" s="190">
        <f>IFERROR(VLOOKUP(C678,PRESTAMOS!$AG$1:$AM$10000,4,0),0)</f>
        <v>0</v>
      </c>
      <c r="S678" s="189">
        <f>IFERROR(VLOOKUP(C678,PRESTAMOS!$AW$1:$BC$10000,3,0),0)</f>
        <v>0</v>
      </c>
      <c r="T678" s="189">
        <f>IFERROR(VLOOKUP(C678,PRESTAMOS!$BE$1:$BK$10000,3,0),0)</f>
        <v>0</v>
      </c>
      <c r="U678" s="188">
        <f>IFERROR(VLOOKUP(C678,PRESTAMOS!$BE$1:$BK$10000,7,0),0)</f>
        <v>0</v>
      </c>
      <c r="V678" s="190">
        <f>IFERROR(VLOOKUP(C678,PRESTAMOS!$AW$1:$BC$10000,4,0),0)</f>
        <v>0</v>
      </c>
      <c r="W678" s="189">
        <f>IFERROR(VLOOKUP(C678,PRESTAMOS!$BM$1:$BS$10000,3,0),0)</f>
        <v>0</v>
      </c>
      <c r="X678" s="189">
        <f>IFERROR(VLOOKUP(C678,PRESTAMOS!$BU$1:$CA$10000,3,0),0)</f>
        <v>0</v>
      </c>
      <c r="Y678" s="190">
        <f>IFERROR(VLOOKUP(C678,PRESTAMOS!$BU$1:$CA$10000,7,0),0)</f>
        <v>0</v>
      </c>
      <c r="Z678" s="190">
        <f>IFERROR(VLOOKUP(C678,PRESTAMOS!$BM$1:$BS$10000,4,0),0)</f>
        <v>0</v>
      </c>
      <c r="AA678" s="189">
        <f>IFERROR(VLOOKUP(C678,AHORRO!$P$1:$S$10000,3,0),0)</f>
        <v>0</v>
      </c>
    </row>
    <row r="679" spans="4:27" x14ac:dyDescent="0.2">
      <c r="D679" s="189">
        <f>IFERROR(VLOOKUP(C679,AHORRO!$F$1:$I$10000,3,0),0)</f>
        <v>0</v>
      </c>
      <c r="E679" s="189">
        <f>IFERROR(VLOOKUP(C679,AHORRO!$A$1:$D$10000,3,0),0)</f>
        <v>0</v>
      </c>
      <c r="F679" s="189">
        <f>IFERROR(VLOOKUP(C679,AHORRO!$K$1:$N$10000,3,0),0)</f>
        <v>0</v>
      </c>
      <c r="G679" s="189">
        <f>IFERROR(VLOOKUP($C679,PRESTAMOS!$A$1:$C$10000,3,0),0)</f>
        <v>0</v>
      </c>
      <c r="H679" s="189">
        <f>IFERROR(VLOOKUP(C679,PRESTAMOS!$I$1:$K$10000,3,0),0)</f>
        <v>0</v>
      </c>
      <c r="I679" s="190">
        <f>IFERROR(VLOOKUP(C679,PRESTAMOS!$A$1:$G$10000,7,0),0)</f>
        <v>0</v>
      </c>
      <c r="J679" s="190">
        <f>IFERROR(VLOOKUP(C679,PRESTAMOS!$A$1:$G$10000,4,0),0)</f>
        <v>0</v>
      </c>
      <c r="K679" s="189">
        <f>IFERROR(VLOOKUP(C679,PRESTAMOS!$Q$1:$W$10000,3,0),0)</f>
        <v>0</v>
      </c>
      <c r="L679" s="189">
        <f>IFERROR(VLOOKUP(C679,PRESTAMOS!$Y$1:$AE$10000,3,0),0)</f>
        <v>0</v>
      </c>
      <c r="M679" s="190">
        <f>IFERROR(VLOOKUP(C679,PRESTAMOS!$Y$1:$AE$10000,7,0),0)</f>
        <v>0</v>
      </c>
      <c r="N679" s="190">
        <f>IFERROR(VLOOKUP(C679,PRESTAMOS!$Q$1:$T$10000,4,0),0)</f>
        <v>0</v>
      </c>
      <c r="O679" s="189">
        <f>IFERROR(VLOOKUP(C679,PRESTAMOS!$AG$1:$AM$10000,3,0),0)</f>
        <v>0</v>
      </c>
      <c r="P679" s="189">
        <f>IFERROR(VLOOKUP(C679,PRESTAMOS!$AO$1:$AU$10000,3,0),0)</f>
        <v>0</v>
      </c>
      <c r="Q679" s="190">
        <f>IFERROR(VLOOKUP(C679,PRESTAMOS!$AO$1:$AU$10000,7,0),0)</f>
        <v>0</v>
      </c>
      <c r="R679" s="190">
        <f>IFERROR(VLOOKUP(C679,PRESTAMOS!$AG$1:$AM$10000,4,0),0)</f>
        <v>0</v>
      </c>
      <c r="S679" s="189">
        <f>IFERROR(VLOOKUP(C679,PRESTAMOS!$AW$1:$BC$10000,3,0),0)</f>
        <v>0</v>
      </c>
      <c r="T679" s="189">
        <f>IFERROR(VLOOKUP(C679,PRESTAMOS!$BE$1:$BK$10000,3,0),0)</f>
        <v>0</v>
      </c>
      <c r="U679" s="188">
        <f>IFERROR(VLOOKUP(C679,PRESTAMOS!$BE$1:$BK$10000,7,0),0)</f>
        <v>0</v>
      </c>
      <c r="V679" s="190">
        <f>IFERROR(VLOOKUP(C679,PRESTAMOS!$AW$1:$BC$10000,4,0),0)</f>
        <v>0</v>
      </c>
      <c r="W679" s="189">
        <f>IFERROR(VLOOKUP(C679,PRESTAMOS!$BM$1:$BS$10000,3,0),0)</f>
        <v>0</v>
      </c>
      <c r="X679" s="189">
        <f>IFERROR(VLOOKUP(C679,PRESTAMOS!$BU$1:$CA$10000,3,0),0)</f>
        <v>0</v>
      </c>
      <c r="Y679" s="190">
        <f>IFERROR(VLOOKUP(C679,PRESTAMOS!$BU$1:$CA$10000,7,0),0)</f>
        <v>0</v>
      </c>
      <c r="Z679" s="190">
        <f>IFERROR(VLOOKUP(C679,PRESTAMOS!$BM$1:$BS$10000,4,0),0)</f>
        <v>0</v>
      </c>
      <c r="AA679" s="189">
        <f>IFERROR(VLOOKUP(C679,AHORRO!$P$1:$S$10000,3,0),0)</f>
        <v>0</v>
      </c>
    </row>
    <row r="680" spans="4:27" x14ac:dyDescent="0.2">
      <c r="D680" s="189">
        <f>IFERROR(VLOOKUP(C680,AHORRO!$F$1:$I$10000,3,0),0)</f>
        <v>0</v>
      </c>
      <c r="E680" s="189">
        <f>IFERROR(VLOOKUP(C680,AHORRO!$A$1:$D$10000,3,0),0)</f>
        <v>0</v>
      </c>
      <c r="F680" s="189">
        <f>IFERROR(VLOOKUP(C680,AHORRO!$K$1:$N$10000,3,0),0)</f>
        <v>0</v>
      </c>
      <c r="G680" s="189">
        <f>IFERROR(VLOOKUP($C680,PRESTAMOS!$A$1:$C$10000,3,0),0)</f>
        <v>0</v>
      </c>
      <c r="H680" s="189">
        <f>IFERROR(VLOOKUP(C680,PRESTAMOS!$I$1:$K$10000,3,0),0)</f>
        <v>0</v>
      </c>
      <c r="I680" s="190">
        <f>IFERROR(VLOOKUP(C680,PRESTAMOS!$A$1:$G$10000,7,0),0)</f>
        <v>0</v>
      </c>
      <c r="J680" s="190">
        <f>IFERROR(VLOOKUP(C680,PRESTAMOS!$A$1:$G$10000,4,0),0)</f>
        <v>0</v>
      </c>
      <c r="K680" s="189">
        <f>IFERROR(VLOOKUP(C680,PRESTAMOS!$Q$1:$W$10000,3,0),0)</f>
        <v>0</v>
      </c>
      <c r="L680" s="189">
        <f>IFERROR(VLOOKUP(C680,PRESTAMOS!$Y$1:$AE$10000,3,0),0)</f>
        <v>0</v>
      </c>
      <c r="M680" s="190">
        <f>IFERROR(VLOOKUP(C680,PRESTAMOS!$Y$1:$AE$10000,7,0),0)</f>
        <v>0</v>
      </c>
      <c r="N680" s="190">
        <f>IFERROR(VLOOKUP(C680,PRESTAMOS!$Q$1:$T$10000,4,0),0)</f>
        <v>0</v>
      </c>
      <c r="O680" s="189">
        <f>IFERROR(VLOOKUP(C680,PRESTAMOS!$AG$1:$AM$10000,3,0),0)</f>
        <v>0</v>
      </c>
      <c r="P680" s="189">
        <f>IFERROR(VLOOKUP(C680,PRESTAMOS!$AO$1:$AU$10000,3,0),0)</f>
        <v>0</v>
      </c>
      <c r="Q680" s="190">
        <f>IFERROR(VLOOKUP(C680,PRESTAMOS!$AO$1:$AU$10000,7,0),0)</f>
        <v>0</v>
      </c>
      <c r="R680" s="190">
        <f>IFERROR(VLOOKUP(C680,PRESTAMOS!$AG$1:$AM$10000,4,0),0)</f>
        <v>0</v>
      </c>
      <c r="S680" s="189">
        <f>IFERROR(VLOOKUP(C680,PRESTAMOS!$AW$1:$BC$10000,3,0),0)</f>
        <v>0</v>
      </c>
      <c r="T680" s="189">
        <f>IFERROR(VLOOKUP(C680,PRESTAMOS!$BE$1:$BK$10000,3,0),0)</f>
        <v>0</v>
      </c>
      <c r="U680" s="188">
        <f>IFERROR(VLOOKUP(C680,PRESTAMOS!$BE$1:$BK$10000,7,0),0)</f>
        <v>0</v>
      </c>
      <c r="V680" s="190">
        <f>IFERROR(VLOOKUP(C680,PRESTAMOS!$AW$1:$BC$10000,4,0),0)</f>
        <v>0</v>
      </c>
      <c r="W680" s="189">
        <f>IFERROR(VLOOKUP(C680,PRESTAMOS!$BM$1:$BS$10000,3,0),0)</f>
        <v>0</v>
      </c>
      <c r="X680" s="189">
        <f>IFERROR(VLOOKUP(C680,PRESTAMOS!$BU$1:$CA$10000,3,0),0)</f>
        <v>0</v>
      </c>
      <c r="Y680" s="190">
        <f>IFERROR(VLOOKUP(C680,PRESTAMOS!$BU$1:$CA$10000,7,0),0)</f>
        <v>0</v>
      </c>
      <c r="Z680" s="190">
        <f>IFERROR(VLOOKUP(C680,PRESTAMOS!$BM$1:$BS$10000,4,0),0)</f>
        <v>0</v>
      </c>
      <c r="AA680" s="189">
        <f>IFERROR(VLOOKUP(C680,AHORRO!$P$1:$S$10000,3,0),0)</f>
        <v>0</v>
      </c>
    </row>
    <row r="681" spans="4:27" x14ac:dyDescent="0.2">
      <c r="D681" s="189">
        <f>IFERROR(VLOOKUP(C681,AHORRO!$F$1:$I$10000,3,0),0)</f>
        <v>0</v>
      </c>
      <c r="E681" s="189">
        <f>IFERROR(VLOOKUP(C681,AHORRO!$A$1:$D$10000,3,0),0)</f>
        <v>0</v>
      </c>
      <c r="F681" s="189">
        <f>IFERROR(VLOOKUP(C681,AHORRO!$K$1:$N$10000,3,0),0)</f>
        <v>0</v>
      </c>
      <c r="G681" s="189">
        <f>IFERROR(VLOOKUP($C681,PRESTAMOS!$A$1:$C$10000,3,0),0)</f>
        <v>0</v>
      </c>
      <c r="H681" s="189">
        <f>IFERROR(VLOOKUP(C681,PRESTAMOS!$I$1:$K$10000,3,0),0)</f>
        <v>0</v>
      </c>
      <c r="I681" s="190">
        <f>IFERROR(VLOOKUP(C681,PRESTAMOS!$A$1:$G$10000,7,0),0)</f>
        <v>0</v>
      </c>
      <c r="J681" s="190">
        <f>IFERROR(VLOOKUP(C681,PRESTAMOS!$A$1:$G$10000,4,0),0)</f>
        <v>0</v>
      </c>
      <c r="K681" s="189">
        <f>IFERROR(VLOOKUP(C681,PRESTAMOS!$Q$1:$W$10000,3,0),0)</f>
        <v>0</v>
      </c>
      <c r="L681" s="189">
        <f>IFERROR(VLOOKUP(C681,PRESTAMOS!$Y$1:$AE$10000,3,0),0)</f>
        <v>0</v>
      </c>
      <c r="M681" s="190">
        <f>IFERROR(VLOOKUP(C681,PRESTAMOS!$Y$1:$AE$10000,7,0),0)</f>
        <v>0</v>
      </c>
      <c r="N681" s="190">
        <f>IFERROR(VLOOKUP(C681,PRESTAMOS!$Q$1:$T$10000,4,0),0)</f>
        <v>0</v>
      </c>
      <c r="O681" s="189">
        <f>IFERROR(VLOOKUP(C681,PRESTAMOS!$AG$1:$AM$10000,3,0),0)</f>
        <v>0</v>
      </c>
      <c r="P681" s="189">
        <f>IFERROR(VLOOKUP(C681,PRESTAMOS!$AO$1:$AU$10000,3,0),0)</f>
        <v>0</v>
      </c>
      <c r="Q681" s="190">
        <f>IFERROR(VLOOKUP(C681,PRESTAMOS!$AO$1:$AU$10000,7,0),0)</f>
        <v>0</v>
      </c>
      <c r="R681" s="190">
        <f>IFERROR(VLOOKUP(C681,PRESTAMOS!$AG$1:$AM$10000,4,0),0)</f>
        <v>0</v>
      </c>
      <c r="S681" s="189">
        <f>IFERROR(VLOOKUP(C681,PRESTAMOS!$AW$1:$BC$10000,3,0),0)</f>
        <v>0</v>
      </c>
      <c r="T681" s="189">
        <f>IFERROR(VLOOKUP(C681,PRESTAMOS!$BE$1:$BK$10000,3,0),0)</f>
        <v>0</v>
      </c>
      <c r="U681" s="188">
        <f>IFERROR(VLOOKUP(C681,PRESTAMOS!$BE$1:$BK$10000,7,0),0)</f>
        <v>0</v>
      </c>
      <c r="V681" s="190">
        <f>IFERROR(VLOOKUP(C681,PRESTAMOS!$AW$1:$BC$10000,4,0),0)</f>
        <v>0</v>
      </c>
      <c r="W681" s="189">
        <f>IFERROR(VLOOKUP(C681,PRESTAMOS!$BM$1:$BS$10000,3,0),0)</f>
        <v>0</v>
      </c>
      <c r="X681" s="189">
        <f>IFERROR(VLOOKUP(C681,PRESTAMOS!$BU$1:$CA$10000,3,0),0)</f>
        <v>0</v>
      </c>
      <c r="Y681" s="190">
        <f>IFERROR(VLOOKUP(C681,PRESTAMOS!$BU$1:$CA$10000,7,0),0)</f>
        <v>0</v>
      </c>
      <c r="Z681" s="190">
        <f>IFERROR(VLOOKUP(C681,PRESTAMOS!$BM$1:$BS$10000,4,0),0)</f>
        <v>0</v>
      </c>
      <c r="AA681" s="189">
        <f>IFERROR(VLOOKUP(C681,AHORRO!$P$1:$S$10000,3,0),0)</f>
        <v>0</v>
      </c>
    </row>
    <row r="682" spans="4:27" x14ac:dyDescent="0.2">
      <c r="D682" s="189">
        <f>IFERROR(VLOOKUP(C682,AHORRO!$F$1:$I$10000,3,0),0)</f>
        <v>0</v>
      </c>
      <c r="E682" s="189">
        <f>IFERROR(VLOOKUP(C682,AHORRO!$A$1:$D$10000,3,0),0)</f>
        <v>0</v>
      </c>
      <c r="F682" s="189">
        <f>IFERROR(VLOOKUP(C682,AHORRO!$K$1:$N$10000,3,0),0)</f>
        <v>0</v>
      </c>
      <c r="G682" s="189">
        <f>IFERROR(VLOOKUP($C682,PRESTAMOS!$A$1:$C$10000,3,0),0)</f>
        <v>0</v>
      </c>
      <c r="H682" s="189">
        <f>IFERROR(VLOOKUP(C682,PRESTAMOS!$I$1:$K$10000,3,0),0)</f>
        <v>0</v>
      </c>
      <c r="I682" s="190">
        <f>IFERROR(VLOOKUP(C682,PRESTAMOS!$A$1:$G$10000,7,0),0)</f>
        <v>0</v>
      </c>
      <c r="J682" s="190">
        <f>IFERROR(VLOOKUP(C682,PRESTAMOS!$A$1:$G$10000,4,0),0)</f>
        <v>0</v>
      </c>
      <c r="K682" s="189">
        <f>IFERROR(VLOOKUP(C682,PRESTAMOS!$Q$1:$W$10000,3,0),0)</f>
        <v>0</v>
      </c>
      <c r="L682" s="189">
        <f>IFERROR(VLOOKUP(C682,PRESTAMOS!$Y$1:$AE$10000,3,0),0)</f>
        <v>0</v>
      </c>
      <c r="M682" s="190">
        <f>IFERROR(VLOOKUP(C682,PRESTAMOS!$Y$1:$AE$10000,7,0),0)</f>
        <v>0</v>
      </c>
      <c r="N682" s="190">
        <f>IFERROR(VLOOKUP(C682,PRESTAMOS!$Q$1:$T$10000,4,0),0)</f>
        <v>0</v>
      </c>
      <c r="O682" s="189">
        <f>IFERROR(VLOOKUP(C682,PRESTAMOS!$AG$1:$AM$10000,3,0),0)</f>
        <v>0</v>
      </c>
      <c r="P682" s="189">
        <f>IFERROR(VLOOKUP(C682,PRESTAMOS!$AO$1:$AU$10000,3,0),0)</f>
        <v>0</v>
      </c>
      <c r="Q682" s="190">
        <f>IFERROR(VLOOKUP(C682,PRESTAMOS!$AO$1:$AU$10000,7,0),0)</f>
        <v>0</v>
      </c>
      <c r="R682" s="190">
        <f>IFERROR(VLOOKUP(C682,PRESTAMOS!$AG$1:$AM$10000,4,0),0)</f>
        <v>0</v>
      </c>
      <c r="S682" s="189">
        <f>IFERROR(VLOOKUP(C682,PRESTAMOS!$AW$1:$BC$10000,3,0),0)</f>
        <v>0</v>
      </c>
      <c r="T682" s="189">
        <f>IFERROR(VLOOKUP(C682,PRESTAMOS!$BE$1:$BK$10000,3,0),0)</f>
        <v>0</v>
      </c>
      <c r="U682" s="188">
        <f>IFERROR(VLOOKUP(C682,PRESTAMOS!$BE$1:$BK$10000,7,0),0)</f>
        <v>0</v>
      </c>
      <c r="V682" s="190">
        <f>IFERROR(VLOOKUP(C682,PRESTAMOS!$AW$1:$BC$10000,4,0),0)</f>
        <v>0</v>
      </c>
      <c r="W682" s="189">
        <f>IFERROR(VLOOKUP(C682,PRESTAMOS!$BM$1:$BS$10000,3,0),0)</f>
        <v>0</v>
      </c>
      <c r="X682" s="189">
        <f>IFERROR(VLOOKUP(C682,PRESTAMOS!$BU$1:$CA$10000,3,0),0)</f>
        <v>0</v>
      </c>
      <c r="Y682" s="190">
        <f>IFERROR(VLOOKUP(C682,PRESTAMOS!$BU$1:$CA$10000,7,0),0)</f>
        <v>0</v>
      </c>
      <c r="Z682" s="190">
        <f>IFERROR(VLOOKUP(C682,PRESTAMOS!$BM$1:$BS$10000,4,0),0)</f>
        <v>0</v>
      </c>
      <c r="AA682" s="189">
        <f>IFERROR(VLOOKUP(C682,AHORRO!$P$1:$S$10000,3,0),0)</f>
        <v>0</v>
      </c>
    </row>
    <row r="683" spans="4:27" x14ac:dyDescent="0.2">
      <c r="D683" s="189">
        <f>IFERROR(VLOOKUP(C683,AHORRO!$F$1:$I$10000,3,0),0)</f>
        <v>0</v>
      </c>
      <c r="E683" s="189">
        <f>IFERROR(VLOOKUP(C683,AHORRO!$A$1:$D$10000,3,0),0)</f>
        <v>0</v>
      </c>
      <c r="F683" s="189">
        <f>IFERROR(VLOOKUP(C683,AHORRO!$K$1:$N$10000,3,0),0)</f>
        <v>0</v>
      </c>
      <c r="G683" s="189">
        <f>IFERROR(VLOOKUP($C683,PRESTAMOS!$A$1:$C$10000,3,0),0)</f>
        <v>0</v>
      </c>
      <c r="H683" s="189">
        <f>IFERROR(VLOOKUP(C683,PRESTAMOS!$I$1:$K$10000,3,0),0)</f>
        <v>0</v>
      </c>
      <c r="I683" s="190">
        <f>IFERROR(VLOOKUP(C683,PRESTAMOS!$A$1:$G$10000,7,0),0)</f>
        <v>0</v>
      </c>
      <c r="J683" s="190">
        <f>IFERROR(VLOOKUP(C683,PRESTAMOS!$A$1:$G$10000,4,0),0)</f>
        <v>0</v>
      </c>
      <c r="K683" s="189">
        <f>IFERROR(VLOOKUP(C683,PRESTAMOS!$Q$1:$W$10000,3,0),0)</f>
        <v>0</v>
      </c>
      <c r="L683" s="189">
        <f>IFERROR(VLOOKUP(C683,PRESTAMOS!$Y$1:$AE$10000,3,0),0)</f>
        <v>0</v>
      </c>
      <c r="M683" s="190">
        <f>IFERROR(VLOOKUP(C683,PRESTAMOS!$Y$1:$AE$10000,7,0),0)</f>
        <v>0</v>
      </c>
      <c r="N683" s="190">
        <f>IFERROR(VLOOKUP(C683,PRESTAMOS!$Q$1:$T$10000,4,0),0)</f>
        <v>0</v>
      </c>
      <c r="O683" s="189">
        <f>IFERROR(VLOOKUP(C683,PRESTAMOS!$AG$1:$AM$10000,3,0),0)</f>
        <v>0</v>
      </c>
      <c r="P683" s="189">
        <f>IFERROR(VLOOKUP(C683,PRESTAMOS!$AO$1:$AU$10000,3,0),0)</f>
        <v>0</v>
      </c>
      <c r="Q683" s="190">
        <f>IFERROR(VLOOKUP(C683,PRESTAMOS!$AO$1:$AU$10000,7,0),0)</f>
        <v>0</v>
      </c>
      <c r="R683" s="190">
        <f>IFERROR(VLOOKUP(C683,PRESTAMOS!$AG$1:$AM$10000,4,0),0)</f>
        <v>0</v>
      </c>
      <c r="S683" s="189">
        <f>IFERROR(VLOOKUP(C683,PRESTAMOS!$AW$1:$BC$10000,3,0),0)</f>
        <v>0</v>
      </c>
      <c r="T683" s="189">
        <f>IFERROR(VLOOKUP(C683,PRESTAMOS!$BE$1:$BK$10000,3,0),0)</f>
        <v>0</v>
      </c>
      <c r="U683" s="188">
        <f>IFERROR(VLOOKUP(C683,PRESTAMOS!$BE$1:$BK$10000,7,0),0)</f>
        <v>0</v>
      </c>
      <c r="V683" s="190">
        <f>IFERROR(VLOOKUP(C683,PRESTAMOS!$AW$1:$BC$10000,4,0),0)</f>
        <v>0</v>
      </c>
      <c r="W683" s="189">
        <f>IFERROR(VLOOKUP(C683,PRESTAMOS!$BM$1:$BS$10000,3,0),0)</f>
        <v>0</v>
      </c>
      <c r="X683" s="189">
        <f>IFERROR(VLOOKUP(C683,PRESTAMOS!$BU$1:$CA$10000,3,0),0)</f>
        <v>0</v>
      </c>
      <c r="Y683" s="190">
        <f>IFERROR(VLOOKUP(C683,PRESTAMOS!$BU$1:$CA$10000,7,0),0)</f>
        <v>0</v>
      </c>
      <c r="Z683" s="190">
        <f>IFERROR(VLOOKUP(C683,PRESTAMOS!$BM$1:$BS$10000,4,0),0)</f>
        <v>0</v>
      </c>
      <c r="AA683" s="189">
        <f>IFERROR(VLOOKUP(C683,AHORRO!$P$1:$S$10000,3,0),0)</f>
        <v>0</v>
      </c>
    </row>
    <row r="684" spans="4:27" x14ac:dyDescent="0.2">
      <c r="D684" s="189">
        <f>IFERROR(VLOOKUP(C684,AHORRO!$F$1:$I$10000,3,0),0)</f>
        <v>0</v>
      </c>
      <c r="E684" s="189">
        <f>IFERROR(VLOOKUP(C684,AHORRO!$A$1:$D$10000,3,0),0)</f>
        <v>0</v>
      </c>
      <c r="F684" s="189">
        <f>IFERROR(VLOOKUP(C684,AHORRO!$K$1:$N$10000,3,0),0)</f>
        <v>0</v>
      </c>
      <c r="G684" s="189">
        <f>IFERROR(VLOOKUP($C684,PRESTAMOS!$A$1:$C$10000,3,0),0)</f>
        <v>0</v>
      </c>
      <c r="H684" s="189">
        <f>IFERROR(VLOOKUP(C684,PRESTAMOS!$I$1:$K$10000,3,0),0)</f>
        <v>0</v>
      </c>
      <c r="I684" s="190">
        <f>IFERROR(VLOOKUP(C684,PRESTAMOS!$A$1:$G$10000,7,0),0)</f>
        <v>0</v>
      </c>
      <c r="J684" s="190">
        <f>IFERROR(VLOOKUP(C684,PRESTAMOS!$A$1:$G$10000,4,0),0)</f>
        <v>0</v>
      </c>
      <c r="K684" s="189">
        <f>IFERROR(VLOOKUP(C684,PRESTAMOS!$Q$1:$W$10000,3,0),0)</f>
        <v>0</v>
      </c>
      <c r="L684" s="189">
        <f>IFERROR(VLOOKUP(C684,PRESTAMOS!$Y$1:$AE$10000,3,0),0)</f>
        <v>0</v>
      </c>
      <c r="M684" s="190">
        <f>IFERROR(VLOOKUP(C684,PRESTAMOS!$Y$1:$AE$10000,7,0),0)</f>
        <v>0</v>
      </c>
      <c r="N684" s="190">
        <f>IFERROR(VLOOKUP(C684,PRESTAMOS!$Q$1:$T$10000,4,0),0)</f>
        <v>0</v>
      </c>
      <c r="O684" s="189">
        <f>IFERROR(VLOOKUP(C684,PRESTAMOS!$AG$1:$AM$10000,3,0),0)</f>
        <v>0</v>
      </c>
      <c r="P684" s="189">
        <f>IFERROR(VLOOKUP(C684,PRESTAMOS!$AO$1:$AU$10000,3,0),0)</f>
        <v>0</v>
      </c>
      <c r="Q684" s="190">
        <f>IFERROR(VLOOKUP(C684,PRESTAMOS!$AO$1:$AU$10000,7,0),0)</f>
        <v>0</v>
      </c>
      <c r="R684" s="190">
        <f>IFERROR(VLOOKUP(C684,PRESTAMOS!$AG$1:$AM$10000,4,0),0)</f>
        <v>0</v>
      </c>
      <c r="S684" s="189">
        <f>IFERROR(VLOOKUP(C684,PRESTAMOS!$AW$1:$BC$10000,3,0),0)</f>
        <v>0</v>
      </c>
      <c r="T684" s="189">
        <f>IFERROR(VLOOKUP(C684,PRESTAMOS!$BE$1:$BK$10000,3,0),0)</f>
        <v>0</v>
      </c>
      <c r="U684" s="188">
        <f>IFERROR(VLOOKUP(C684,PRESTAMOS!$BE$1:$BK$10000,7,0),0)</f>
        <v>0</v>
      </c>
      <c r="V684" s="190">
        <f>IFERROR(VLOOKUP(C684,PRESTAMOS!$AW$1:$BC$10000,4,0),0)</f>
        <v>0</v>
      </c>
      <c r="W684" s="189">
        <f>IFERROR(VLOOKUP(C684,PRESTAMOS!$BM$1:$BS$10000,3,0),0)</f>
        <v>0</v>
      </c>
      <c r="X684" s="189">
        <f>IFERROR(VLOOKUP(C684,PRESTAMOS!$BU$1:$CA$10000,3,0),0)</f>
        <v>0</v>
      </c>
      <c r="Y684" s="190">
        <f>IFERROR(VLOOKUP(C684,PRESTAMOS!$BU$1:$CA$10000,7,0),0)</f>
        <v>0</v>
      </c>
      <c r="Z684" s="190">
        <f>IFERROR(VLOOKUP(C684,PRESTAMOS!$BM$1:$BS$10000,4,0),0)</f>
        <v>0</v>
      </c>
      <c r="AA684" s="189">
        <f>IFERROR(VLOOKUP(C684,AHORRO!$P$1:$S$10000,3,0),0)</f>
        <v>0</v>
      </c>
    </row>
    <row r="685" spans="4:27" x14ac:dyDescent="0.2">
      <c r="D685" s="189">
        <f>IFERROR(VLOOKUP(C685,AHORRO!$F$1:$I$10000,3,0),0)</f>
        <v>0</v>
      </c>
      <c r="E685" s="189">
        <f>IFERROR(VLOOKUP(C685,AHORRO!$A$1:$D$10000,3,0),0)</f>
        <v>0</v>
      </c>
      <c r="F685" s="189">
        <f>IFERROR(VLOOKUP(C685,AHORRO!$K$1:$N$10000,3,0),0)</f>
        <v>0</v>
      </c>
      <c r="G685" s="189">
        <f>IFERROR(VLOOKUP($C685,PRESTAMOS!$A$1:$C$10000,3,0),0)</f>
        <v>0</v>
      </c>
      <c r="H685" s="189">
        <f>IFERROR(VLOOKUP(C685,PRESTAMOS!$I$1:$K$10000,3,0),0)</f>
        <v>0</v>
      </c>
      <c r="I685" s="190">
        <f>IFERROR(VLOOKUP(C685,PRESTAMOS!$A$1:$G$10000,7,0),0)</f>
        <v>0</v>
      </c>
      <c r="J685" s="190">
        <f>IFERROR(VLOOKUP(C685,PRESTAMOS!$A$1:$G$10000,4,0),0)</f>
        <v>0</v>
      </c>
      <c r="K685" s="189">
        <f>IFERROR(VLOOKUP(C685,PRESTAMOS!$Q$1:$W$10000,3,0),0)</f>
        <v>0</v>
      </c>
      <c r="L685" s="189">
        <f>IFERROR(VLOOKUP(C685,PRESTAMOS!$Y$1:$AE$10000,3,0),0)</f>
        <v>0</v>
      </c>
      <c r="M685" s="190">
        <f>IFERROR(VLOOKUP(C685,PRESTAMOS!$Y$1:$AE$10000,7,0),0)</f>
        <v>0</v>
      </c>
      <c r="N685" s="190">
        <f>IFERROR(VLOOKUP(C685,PRESTAMOS!$Q$1:$T$10000,4,0),0)</f>
        <v>0</v>
      </c>
      <c r="O685" s="189">
        <f>IFERROR(VLOOKUP(C685,PRESTAMOS!$AG$1:$AM$10000,3,0),0)</f>
        <v>0</v>
      </c>
      <c r="P685" s="189">
        <f>IFERROR(VLOOKUP(C685,PRESTAMOS!$AO$1:$AU$10000,3,0),0)</f>
        <v>0</v>
      </c>
      <c r="Q685" s="190">
        <f>IFERROR(VLOOKUP(C685,PRESTAMOS!$AO$1:$AU$10000,7,0),0)</f>
        <v>0</v>
      </c>
      <c r="R685" s="190">
        <f>IFERROR(VLOOKUP(C685,PRESTAMOS!$AG$1:$AM$10000,4,0),0)</f>
        <v>0</v>
      </c>
      <c r="S685" s="189">
        <f>IFERROR(VLOOKUP(C685,PRESTAMOS!$AW$1:$BC$10000,3,0),0)</f>
        <v>0</v>
      </c>
      <c r="T685" s="189">
        <f>IFERROR(VLOOKUP(C685,PRESTAMOS!$BE$1:$BK$10000,3,0),0)</f>
        <v>0</v>
      </c>
      <c r="U685" s="188">
        <f>IFERROR(VLOOKUP(C685,PRESTAMOS!$BE$1:$BK$10000,7,0),0)</f>
        <v>0</v>
      </c>
      <c r="V685" s="190">
        <f>IFERROR(VLOOKUP(C685,PRESTAMOS!$AW$1:$BC$10000,4,0),0)</f>
        <v>0</v>
      </c>
      <c r="W685" s="189">
        <f>IFERROR(VLOOKUP(C685,PRESTAMOS!$BM$1:$BS$10000,3,0),0)</f>
        <v>0</v>
      </c>
      <c r="X685" s="189">
        <f>IFERROR(VLOOKUP(C685,PRESTAMOS!$BU$1:$CA$10000,3,0),0)</f>
        <v>0</v>
      </c>
      <c r="Y685" s="190">
        <f>IFERROR(VLOOKUP(C685,PRESTAMOS!$BU$1:$CA$10000,7,0),0)</f>
        <v>0</v>
      </c>
      <c r="Z685" s="190">
        <f>IFERROR(VLOOKUP(C685,PRESTAMOS!$BM$1:$BS$10000,4,0),0)</f>
        <v>0</v>
      </c>
      <c r="AA685" s="189">
        <f>IFERROR(VLOOKUP(C685,AHORRO!$P$1:$S$10000,3,0),0)</f>
        <v>0</v>
      </c>
    </row>
    <row r="686" spans="4:27" x14ac:dyDescent="0.2">
      <c r="D686" s="189">
        <f>IFERROR(VLOOKUP(C686,AHORRO!$F$1:$I$10000,3,0),0)</f>
        <v>0</v>
      </c>
      <c r="E686" s="189">
        <f>IFERROR(VLOOKUP(C686,AHORRO!$A$1:$D$10000,3,0),0)</f>
        <v>0</v>
      </c>
      <c r="F686" s="189">
        <f>IFERROR(VLOOKUP(C686,AHORRO!$K$1:$N$10000,3,0),0)</f>
        <v>0</v>
      </c>
      <c r="G686" s="189">
        <f>IFERROR(VLOOKUP($C686,PRESTAMOS!$A$1:$C$10000,3,0),0)</f>
        <v>0</v>
      </c>
      <c r="H686" s="189">
        <f>IFERROR(VLOOKUP(C686,PRESTAMOS!$I$1:$K$10000,3,0),0)</f>
        <v>0</v>
      </c>
      <c r="I686" s="190">
        <f>IFERROR(VLOOKUP(C686,PRESTAMOS!$A$1:$G$10000,7,0),0)</f>
        <v>0</v>
      </c>
      <c r="J686" s="190">
        <f>IFERROR(VLOOKUP(C686,PRESTAMOS!$A$1:$G$10000,4,0),0)</f>
        <v>0</v>
      </c>
      <c r="K686" s="189">
        <f>IFERROR(VLOOKUP(C686,PRESTAMOS!$Q$1:$W$10000,3,0),0)</f>
        <v>0</v>
      </c>
      <c r="L686" s="189">
        <f>IFERROR(VLOOKUP(C686,PRESTAMOS!$Y$1:$AE$10000,3,0),0)</f>
        <v>0</v>
      </c>
      <c r="M686" s="190">
        <f>IFERROR(VLOOKUP(C686,PRESTAMOS!$Y$1:$AE$10000,7,0),0)</f>
        <v>0</v>
      </c>
      <c r="N686" s="190">
        <f>IFERROR(VLOOKUP(C686,PRESTAMOS!$Q$1:$T$10000,4,0),0)</f>
        <v>0</v>
      </c>
      <c r="O686" s="189">
        <f>IFERROR(VLOOKUP(C686,PRESTAMOS!$AG$1:$AM$10000,3,0),0)</f>
        <v>0</v>
      </c>
      <c r="P686" s="189">
        <f>IFERROR(VLOOKUP(C686,PRESTAMOS!$AO$1:$AU$10000,3,0),0)</f>
        <v>0</v>
      </c>
      <c r="Q686" s="190">
        <f>IFERROR(VLOOKUP(C686,PRESTAMOS!$AO$1:$AU$10000,7,0),0)</f>
        <v>0</v>
      </c>
      <c r="R686" s="190">
        <f>IFERROR(VLOOKUP(C686,PRESTAMOS!$AG$1:$AM$10000,4,0),0)</f>
        <v>0</v>
      </c>
      <c r="S686" s="189">
        <f>IFERROR(VLOOKUP(C686,PRESTAMOS!$AW$1:$BC$10000,3,0),0)</f>
        <v>0</v>
      </c>
      <c r="T686" s="189">
        <f>IFERROR(VLOOKUP(C686,PRESTAMOS!$BE$1:$BK$10000,3,0),0)</f>
        <v>0</v>
      </c>
      <c r="U686" s="188">
        <f>IFERROR(VLOOKUP(C686,PRESTAMOS!$BE$1:$BK$10000,7,0),0)</f>
        <v>0</v>
      </c>
      <c r="V686" s="190">
        <f>IFERROR(VLOOKUP(C686,PRESTAMOS!$AW$1:$BC$10000,4,0),0)</f>
        <v>0</v>
      </c>
      <c r="W686" s="189">
        <f>IFERROR(VLOOKUP(C686,PRESTAMOS!$BM$1:$BS$10000,3,0),0)</f>
        <v>0</v>
      </c>
      <c r="X686" s="189">
        <f>IFERROR(VLOOKUP(C686,PRESTAMOS!$BU$1:$CA$10000,3,0),0)</f>
        <v>0</v>
      </c>
      <c r="Y686" s="190">
        <f>IFERROR(VLOOKUP(C686,PRESTAMOS!$BU$1:$CA$10000,7,0),0)</f>
        <v>0</v>
      </c>
      <c r="Z686" s="190">
        <f>IFERROR(VLOOKUP(C686,PRESTAMOS!$BM$1:$BS$10000,4,0),0)</f>
        <v>0</v>
      </c>
      <c r="AA686" s="189">
        <f>IFERROR(VLOOKUP(C686,AHORRO!$P$1:$S$10000,3,0),0)</f>
        <v>0</v>
      </c>
    </row>
    <row r="687" spans="4:27" x14ac:dyDescent="0.2">
      <c r="D687" s="189">
        <f>IFERROR(VLOOKUP(C687,AHORRO!$F$1:$I$10000,3,0),0)</f>
        <v>0</v>
      </c>
      <c r="E687" s="189">
        <f>IFERROR(VLOOKUP(C687,AHORRO!$A$1:$D$10000,3,0),0)</f>
        <v>0</v>
      </c>
      <c r="F687" s="189">
        <f>IFERROR(VLOOKUP(C687,AHORRO!$K$1:$N$10000,3,0),0)</f>
        <v>0</v>
      </c>
      <c r="G687" s="189">
        <f>IFERROR(VLOOKUP($C687,PRESTAMOS!$A$1:$C$10000,3,0),0)</f>
        <v>0</v>
      </c>
      <c r="H687" s="189">
        <f>IFERROR(VLOOKUP(C687,PRESTAMOS!$I$1:$K$10000,3,0),0)</f>
        <v>0</v>
      </c>
      <c r="I687" s="190">
        <f>IFERROR(VLOOKUP(C687,PRESTAMOS!$A$1:$G$10000,7,0),0)</f>
        <v>0</v>
      </c>
      <c r="J687" s="190">
        <f>IFERROR(VLOOKUP(C687,PRESTAMOS!$A$1:$G$10000,4,0),0)</f>
        <v>0</v>
      </c>
      <c r="K687" s="189">
        <f>IFERROR(VLOOKUP(C687,PRESTAMOS!$Q$1:$W$10000,3,0),0)</f>
        <v>0</v>
      </c>
      <c r="L687" s="189">
        <f>IFERROR(VLOOKUP(C687,PRESTAMOS!$Y$1:$AE$10000,3,0),0)</f>
        <v>0</v>
      </c>
      <c r="M687" s="190">
        <f>IFERROR(VLOOKUP(C687,PRESTAMOS!$Y$1:$AE$10000,7,0),0)</f>
        <v>0</v>
      </c>
      <c r="N687" s="190">
        <f>IFERROR(VLOOKUP(C687,PRESTAMOS!$Q$1:$T$10000,4,0),0)</f>
        <v>0</v>
      </c>
      <c r="O687" s="189">
        <f>IFERROR(VLOOKUP(C687,PRESTAMOS!$AG$1:$AM$10000,3,0),0)</f>
        <v>0</v>
      </c>
      <c r="P687" s="189">
        <f>IFERROR(VLOOKUP(C687,PRESTAMOS!$AO$1:$AU$10000,3,0),0)</f>
        <v>0</v>
      </c>
      <c r="Q687" s="190">
        <f>IFERROR(VLOOKUP(C687,PRESTAMOS!$AO$1:$AU$10000,7,0),0)</f>
        <v>0</v>
      </c>
      <c r="R687" s="190">
        <f>IFERROR(VLOOKUP(C687,PRESTAMOS!$AG$1:$AM$10000,4,0),0)</f>
        <v>0</v>
      </c>
      <c r="S687" s="189">
        <f>IFERROR(VLOOKUP(C687,PRESTAMOS!$AW$1:$BC$10000,3,0),0)</f>
        <v>0</v>
      </c>
      <c r="T687" s="189">
        <f>IFERROR(VLOOKUP(C687,PRESTAMOS!$BE$1:$BK$10000,3,0),0)</f>
        <v>0</v>
      </c>
      <c r="U687" s="188">
        <f>IFERROR(VLOOKUP(C687,PRESTAMOS!$BE$1:$BK$10000,7,0),0)</f>
        <v>0</v>
      </c>
      <c r="V687" s="190">
        <f>IFERROR(VLOOKUP(C687,PRESTAMOS!$AW$1:$BC$10000,4,0),0)</f>
        <v>0</v>
      </c>
      <c r="W687" s="189">
        <f>IFERROR(VLOOKUP(C687,PRESTAMOS!$BM$1:$BS$10000,3,0),0)</f>
        <v>0</v>
      </c>
      <c r="X687" s="189">
        <f>IFERROR(VLOOKUP(C687,PRESTAMOS!$BU$1:$CA$10000,3,0),0)</f>
        <v>0</v>
      </c>
      <c r="Y687" s="190">
        <f>IFERROR(VLOOKUP(C687,PRESTAMOS!$BU$1:$CA$10000,7,0),0)</f>
        <v>0</v>
      </c>
      <c r="Z687" s="190">
        <f>IFERROR(VLOOKUP(C687,PRESTAMOS!$BM$1:$BS$10000,4,0),0)</f>
        <v>0</v>
      </c>
      <c r="AA687" s="189">
        <f>IFERROR(VLOOKUP(C687,AHORRO!$P$1:$S$10000,3,0),0)</f>
        <v>0</v>
      </c>
    </row>
    <row r="688" spans="4:27" x14ac:dyDescent="0.2">
      <c r="D688" s="189">
        <f>IFERROR(VLOOKUP(C688,AHORRO!$F$1:$I$10000,3,0),0)</f>
        <v>0</v>
      </c>
      <c r="E688" s="189">
        <f>IFERROR(VLOOKUP(C688,AHORRO!$A$1:$D$10000,3,0),0)</f>
        <v>0</v>
      </c>
      <c r="F688" s="189">
        <f>IFERROR(VLOOKUP(C688,AHORRO!$K$1:$N$10000,3,0),0)</f>
        <v>0</v>
      </c>
      <c r="G688" s="189">
        <f>IFERROR(VLOOKUP($C688,PRESTAMOS!$A$1:$C$10000,3,0),0)</f>
        <v>0</v>
      </c>
      <c r="H688" s="189">
        <f>IFERROR(VLOOKUP(C688,PRESTAMOS!$I$1:$K$10000,3,0),0)</f>
        <v>0</v>
      </c>
      <c r="I688" s="190">
        <f>IFERROR(VLOOKUP(C688,PRESTAMOS!$A$1:$G$10000,7,0),0)</f>
        <v>0</v>
      </c>
      <c r="J688" s="190">
        <f>IFERROR(VLOOKUP(C688,PRESTAMOS!$A$1:$G$10000,4,0),0)</f>
        <v>0</v>
      </c>
      <c r="K688" s="189">
        <f>IFERROR(VLOOKUP(C688,PRESTAMOS!$Q$1:$W$10000,3,0),0)</f>
        <v>0</v>
      </c>
      <c r="L688" s="189">
        <f>IFERROR(VLOOKUP(C688,PRESTAMOS!$Y$1:$AE$10000,3,0),0)</f>
        <v>0</v>
      </c>
      <c r="M688" s="190">
        <f>IFERROR(VLOOKUP(C688,PRESTAMOS!$Y$1:$AE$10000,7,0),0)</f>
        <v>0</v>
      </c>
      <c r="N688" s="190">
        <f>IFERROR(VLOOKUP(C688,PRESTAMOS!$Q$1:$T$10000,4,0),0)</f>
        <v>0</v>
      </c>
      <c r="O688" s="189">
        <f>IFERROR(VLOOKUP(C688,PRESTAMOS!$AG$1:$AM$10000,3,0),0)</f>
        <v>0</v>
      </c>
      <c r="P688" s="189">
        <f>IFERROR(VLOOKUP(C688,PRESTAMOS!$AO$1:$AU$10000,3,0),0)</f>
        <v>0</v>
      </c>
      <c r="Q688" s="190">
        <f>IFERROR(VLOOKUP(C688,PRESTAMOS!$AO$1:$AU$10000,7,0),0)</f>
        <v>0</v>
      </c>
      <c r="R688" s="190">
        <f>IFERROR(VLOOKUP(C688,PRESTAMOS!$AG$1:$AM$10000,4,0),0)</f>
        <v>0</v>
      </c>
      <c r="S688" s="189">
        <f>IFERROR(VLOOKUP(C688,PRESTAMOS!$AW$1:$BC$10000,3,0),0)</f>
        <v>0</v>
      </c>
      <c r="T688" s="189">
        <f>IFERROR(VLOOKUP(C688,PRESTAMOS!$BE$1:$BK$10000,3,0),0)</f>
        <v>0</v>
      </c>
      <c r="U688" s="188">
        <f>IFERROR(VLOOKUP(C688,PRESTAMOS!$BE$1:$BK$10000,7,0),0)</f>
        <v>0</v>
      </c>
      <c r="V688" s="190">
        <f>IFERROR(VLOOKUP(C688,PRESTAMOS!$AW$1:$BC$10000,4,0),0)</f>
        <v>0</v>
      </c>
      <c r="W688" s="189">
        <f>IFERROR(VLOOKUP(C688,PRESTAMOS!$BM$1:$BS$10000,3,0),0)</f>
        <v>0</v>
      </c>
      <c r="X688" s="189">
        <f>IFERROR(VLOOKUP(C688,PRESTAMOS!$BU$1:$CA$10000,3,0),0)</f>
        <v>0</v>
      </c>
      <c r="Y688" s="190">
        <f>IFERROR(VLOOKUP(C688,PRESTAMOS!$BU$1:$CA$10000,7,0),0)</f>
        <v>0</v>
      </c>
      <c r="Z688" s="190">
        <f>IFERROR(VLOOKUP(C688,PRESTAMOS!$BM$1:$BS$10000,4,0),0)</f>
        <v>0</v>
      </c>
      <c r="AA688" s="189">
        <f>IFERROR(VLOOKUP(C688,AHORRO!$P$1:$S$10000,3,0),0)</f>
        <v>0</v>
      </c>
    </row>
    <row r="689" spans="4:27" x14ac:dyDescent="0.2">
      <c r="D689" s="189">
        <f>IFERROR(VLOOKUP(C689,AHORRO!$F$1:$I$10000,3,0),0)</f>
        <v>0</v>
      </c>
      <c r="E689" s="189">
        <f>IFERROR(VLOOKUP(C689,AHORRO!$A$1:$D$10000,3,0),0)</f>
        <v>0</v>
      </c>
      <c r="F689" s="189">
        <f>IFERROR(VLOOKUP(C689,AHORRO!$K$1:$N$10000,3,0),0)</f>
        <v>0</v>
      </c>
      <c r="G689" s="189">
        <f>IFERROR(VLOOKUP($C689,PRESTAMOS!$A$1:$C$10000,3,0),0)</f>
        <v>0</v>
      </c>
      <c r="H689" s="189">
        <f>IFERROR(VLOOKUP(C689,PRESTAMOS!$I$1:$K$10000,3,0),0)</f>
        <v>0</v>
      </c>
      <c r="I689" s="190">
        <f>IFERROR(VLOOKUP(C689,PRESTAMOS!$A$1:$G$10000,7,0),0)</f>
        <v>0</v>
      </c>
      <c r="J689" s="190">
        <f>IFERROR(VLOOKUP(C689,PRESTAMOS!$A$1:$G$10000,4,0),0)</f>
        <v>0</v>
      </c>
      <c r="K689" s="189">
        <f>IFERROR(VLOOKUP(C689,PRESTAMOS!$Q$1:$W$10000,3,0),0)</f>
        <v>0</v>
      </c>
      <c r="L689" s="189">
        <f>IFERROR(VLOOKUP(C689,PRESTAMOS!$Y$1:$AE$10000,3,0),0)</f>
        <v>0</v>
      </c>
      <c r="M689" s="190">
        <f>IFERROR(VLOOKUP(C689,PRESTAMOS!$Y$1:$AE$10000,7,0),0)</f>
        <v>0</v>
      </c>
      <c r="N689" s="190">
        <f>IFERROR(VLOOKUP(C689,PRESTAMOS!$Q$1:$T$10000,4,0),0)</f>
        <v>0</v>
      </c>
      <c r="O689" s="189">
        <f>IFERROR(VLOOKUP(C689,PRESTAMOS!$AG$1:$AM$10000,3,0),0)</f>
        <v>0</v>
      </c>
      <c r="P689" s="189">
        <f>IFERROR(VLOOKUP(C689,PRESTAMOS!$AO$1:$AU$10000,3,0),0)</f>
        <v>0</v>
      </c>
      <c r="Q689" s="190">
        <f>IFERROR(VLOOKUP(C689,PRESTAMOS!$AO$1:$AU$10000,7,0),0)</f>
        <v>0</v>
      </c>
      <c r="R689" s="190">
        <f>IFERROR(VLOOKUP(C689,PRESTAMOS!$AG$1:$AM$10000,4,0),0)</f>
        <v>0</v>
      </c>
      <c r="S689" s="189">
        <f>IFERROR(VLOOKUP(C689,PRESTAMOS!$AW$1:$BC$10000,3,0),0)</f>
        <v>0</v>
      </c>
      <c r="T689" s="189">
        <f>IFERROR(VLOOKUP(C689,PRESTAMOS!$BE$1:$BK$10000,3,0),0)</f>
        <v>0</v>
      </c>
      <c r="U689" s="188">
        <f>IFERROR(VLOOKUP(C689,PRESTAMOS!$BE$1:$BK$10000,7,0),0)</f>
        <v>0</v>
      </c>
      <c r="V689" s="190">
        <f>IFERROR(VLOOKUP(C689,PRESTAMOS!$AW$1:$BC$10000,4,0),0)</f>
        <v>0</v>
      </c>
      <c r="W689" s="189">
        <f>IFERROR(VLOOKUP(C689,PRESTAMOS!$BM$1:$BS$10000,3,0),0)</f>
        <v>0</v>
      </c>
      <c r="X689" s="189">
        <f>IFERROR(VLOOKUP(C689,PRESTAMOS!$BU$1:$CA$10000,3,0),0)</f>
        <v>0</v>
      </c>
      <c r="Y689" s="190">
        <f>IFERROR(VLOOKUP(C689,PRESTAMOS!$BU$1:$CA$10000,7,0),0)</f>
        <v>0</v>
      </c>
      <c r="Z689" s="190">
        <f>IFERROR(VLOOKUP(C689,PRESTAMOS!$BM$1:$BS$10000,4,0),0)</f>
        <v>0</v>
      </c>
      <c r="AA689" s="189">
        <f>IFERROR(VLOOKUP(C689,AHORRO!$P$1:$S$10000,3,0),0)</f>
        <v>0</v>
      </c>
    </row>
    <row r="690" spans="4:27" x14ac:dyDescent="0.2">
      <c r="D690" s="189">
        <f>IFERROR(VLOOKUP(C690,AHORRO!$F$1:$I$10000,3,0),0)</f>
        <v>0</v>
      </c>
      <c r="E690" s="189">
        <f>IFERROR(VLOOKUP(C690,AHORRO!$A$1:$D$10000,3,0),0)</f>
        <v>0</v>
      </c>
      <c r="F690" s="189">
        <f>IFERROR(VLOOKUP(C690,AHORRO!$K$1:$N$10000,3,0),0)</f>
        <v>0</v>
      </c>
      <c r="G690" s="189">
        <f>IFERROR(VLOOKUP($C690,PRESTAMOS!$A$1:$C$10000,3,0),0)</f>
        <v>0</v>
      </c>
      <c r="H690" s="189">
        <f>IFERROR(VLOOKUP(C690,PRESTAMOS!$I$1:$K$10000,3,0),0)</f>
        <v>0</v>
      </c>
      <c r="I690" s="190">
        <f>IFERROR(VLOOKUP(C690,PRESTAMOS!$A$1:$G$10000,7,0),0)</f>
        <v>0</v>
      </c>
      <c r="J690" s="190">
        <f>IFERROR(VLOOKUP(C690,PRESTAMOS!$A$1:$G$10000,4,0),0)</f>
        <v>0</v>
      </c>
      <c r="K690" s="189">
        <f>IFERROR(VLOOKUP(C690,PRESTAMOS!$Q$1:$W$10000,3,0),0)</f>
        <v>0</v>
      </c>
      <c r="L690" s="189">
        <f>IFERROR(VLOOKUP(C690,PRESTAMOS!$Y$1:$AE$10000,3,0),0)</f>
        <v>0</v>
      </c>
      <c r="M690" s="190">
        <f>IFERROR(VLOOKUP(C690,PRESTAMOS!$Y$1:$AE$10000,7,0),0)</f>
        <v>0</v>
      </c>
      <c r="N690" s="190">
        <f>IFERROR(VLOOKUP(C690,PRESTAMOS!$Q$1:$T$10000,4,0),0)</f>
        <v>0</v>
      </c>
      <c r="O690" s="189">
        <f>IFERROR(VLOOKUP(C690,PRESTAMOS!$AG$1:$AM$10000,3,0),0)</f>
        <v>0</v>
      </c>
      <c r="P690" s="189">
        <f>IFERROR(VLOOKUP(C690,PRESTAMOS!$AO$1:$AU$10000,3,0),0)</f>
        <v>0</v>
      </c>
      <c r="Q690" s="190">
        <f>IFERROR(VLOOKUP(C690,PRESTAMOS!$AO$1:$AU$10000,7,0),0)</f>
        <v>0</v>
      </c>
      <c r="R690" s="190">
        <f>IFERROR(VLOOKUP(C690,PRESTAMOS!$AG$1:$AM$10000,4,0),0)</f>
        <v>0</v>
      </c>
      <c r="S690" s="189">
        <f>IFERROR(VLOOKUP(C690,PRESTAMOS!$AW$1:$BC$10000,3,0),0)</f>
        <v>0</v>
      </c>
      <c r="T690" s="189">
        <f>IFERROR(VLOOKUP(C690,PRESTAMOS!$BE$1:$BK$10000,3,0),0)</f>
        <v>0</v>
      </c>
      <c r="U690" s="188">
        <f>IFERROR(VLOOKUP(C690,PRESTAMOS!$BE$1:$BK$10000,7,0),0)</f>
        <v>0</v>
      </c>
      <c r="V690" s="190">
        <f>IFERROR(VLOOKUP(C690,PRESTAMOS!$AW$1:$BC$10000,4,0),0)</f>
        <v>0</v>
      </c>
      <c r="W690" s="189">
        <f>IFERROR(VLOOKUP(C690,PRESTAMOS!$BM$1:$BS$10000,3,0),0)</f>
        <v>0</v>
      </c>
      <c r="X690" s="189">
        <f>IFERROR(VLOOKUP(C690,PRESTAMOS!$BU$1:$CA$10000,3,0),0)</f>
        <v>0</v>
      </c>
      <c r="Y690" s="190">
        <f>IFERROR(VLOOKUP(C690,PRESTAMOS!$BU$1:$CA$10000,7,0),0)</f>
        <v>0</v>
      </c>
      <c r="Z690" s="190">
        <f>IFERROR(VLOOKUP(C690,PRESTAMOS!$BM$1:$BS$10000,4,0),0)</f>
        <v>0</v>
      </c>
      <c r="AA690" s="189">
        <f>IFERROR(VLOOKUP(C690,AHORRO!$P$1:$S$10000,3,0),0)</f>
        <v>0</v>
      </c>
    </row>
    <row r="691" spans="4:27" x14ac:dyDescent="0.2">
      <c r="D691" s="189">
        <f>IFERROR(VLOOKUP(C691,AHORRO!$F$1:$I$10000,3,0),0)</f>
        <v>0</v>
      </c>
      <c r="E691" s="189">
        <f>IFERROR(VLOOKUP(C691,AHORRO!$A$1:$D$10000,3,0),0)</f>
        <v>0</v>
      </c>
      <c r="F691" s="189">
        <f>IFERROR(VLOOKUP(C691,AHORRO!$K$1:$N$10000,3,0),0)</f>
        <v>0</v>
      </c>
      <c r="G691" s="189">
        <f>IFERROR(VLOOKUP($C691,PRESTAMOS!$A$1:$C$10000,3,0),0)</f>
        <v>0</v>
      </c>
      <c r="H691" s="189">
        <f>IFERROR(VLOOKUP(C691,PRESTAMOS!$I$1:$K$10000,3,0),0)</f>
        <v>0</v>
      </c>
      <c r="I691" s="190">
        <f>IFERROR(VLOOKUP(C691,PRESTAMOS!$A$1:$G$10000,7,0),0)</f>
        <v>0</v>
      </c>
      <c r="J691" s="190">
        <f>IFERROR(VLOOKUP(C691,PRESTAMOS!$A$1:$G$10000,4,0),0)</f>
        <v>0</v>
      </c>
      <c r="K691" s="189">
        <f>IFERROR(VLOOKUP(C691,PRESTAMOS!$Q$1:$W$10000,3,0),0)</f>
        <v>0</v>
      </c>
      <c r="L691" s="189">
        <f>IFERROR(VLOOKUP(C691,PRESTAMOS!$Y$1:$AE$10000,3,0),0)</f>
        <v>0</v>
      </c>
      <c r="M691" s="190">
        <f>IFERROR(VLOOKUP(C691,PRESTAMOS!$Y$1:$AE$10000,7,0),0)</f>
        <v>0</v>
      </c>
      <c r="N691" s="190">
        <f>IFERROR(VLOOKUP(C691,PRESTAMOS!$Q$1:$T$10000,4,0),0)</f>
        <v>0</v>
      </c>
      <c r="O691" s="189">
        <f>IFERROR(VLOOKUP(C691,PRESTAMOS!$AG$1:$AM$10000,3,0),0)</f>
        <v>0</v>
      </c>
      <c r="P691" s="189">
        <f>IFERROR(VLOOKUP(C691,PRESTAMOS!$AO$1:$AU$10000,3,0),0)</f>
        <v>0</v>
      </c>
      <c r="Q691" s="190">
        <f>IFERROR(VLOOKUP(C691,PRESTAMOS!$AO$1:$AU$10000,7,0),0)</f>
        <v>0</v>
      </c>
      <c r="R691" s="190">
        <f>IFERROR(VLOOKUP(C691,PRESTAMOS!$AG$1:$AM$10000,4,0),0)</f>
        <v>0</v>
      </c>
      <c r="S691" s="189">
        <f>IFERROR(VLOOKUP(C691,PRESTAMOS!$AW$1:$BC$10000,3,0),0)</f>
        <v>0</v>
      </c>
      <c r="T691" s="189">
        <f>IFERROR(VLOOKUP(C691,PRESTAMOS!$BE$1:$BK$10000,3,0),0)</f>
        <v>0</v>
      </c>
      <c r="U691" s="188">
        <f>IFERROR(VLOOKUP(C691,PRESTAMOS!$BE$1:$BK$10000,7,0),0)</f>
        <v>0</v>
      </c>
      <c r="V691" s="190">
        <f>IFERROR(VLOOKUP(C691,PRESTAMOS!$AW$1:$BC$10000,4,0),0)</f>
        <v>0</v>
      </c>
      <c r="W691" s="189">
        <f>IFERROR(VLOOKUP(C691,PRESTAMOS!$BM$1:$BS$10000,3,0),0)</f>
        <v>0</v>
      </c>
      <c r="X691" s="189">
        <f>IFERROR(VLOOKUP(C691,PRESTAMOS!$BU$1:$CA$10000,3,0),0)</f>
        <v>0</v>
      </c>
      <c r="Y691" s="190">
        <f>IFERROR(VLOOKUP(C691,PRESTAMOS!$BU$1:$CA$10000,7,0),0)</f>
        <v>0</v>
      </c>
      <c r="Z691" s="190">
        <f>IFERROR(VLOOKUP(C691,PRESTAMOS!$BM$1:$BS$10000,4,0),0)</f>
        <v>0</v>
      </c>
      <c r="AA691" s="189">
        <f>IFERROR(VLOOKUP(C691,AHORRO!$P$1:$S$10000,3,0),0)</f>
        <v>0</v>
      </c>
    </row>
    <row r="692" spans="4:27" x14ac:dyDescent="0.2">
      <c r="D692" s="189">
        <f>IFERROR(VLOOKUP(C692,AHORRO!$F$1:$I$10000,3,0),0)</f>
        <v>0</v>
      </c>
      <c r="E692" s="189">
        <f>IFERROR(VLOOKUP(C692,AHORRO!$A$1:$D$10000,3,0),0)</f>
        <v>0</v>
      </c>
      <c r="F692" s="189">
        <f>IFERROR(VLOOKUP(C692,AHORRO!$K$1:$N$10000,3,0),0)</f>
        <v>0</v>
      </c>
      <c r="G692" s="189">
        <f>IFERROR(VLOOKUP($C692,PRESTAMOS!$A$1:$C$10000,3,0),0)</f>
        <v>0</v>
      </c>
      <c r="H692" s="189">
        <f>IFERROR(VLOOKUP(C692,PRESTAMOS!$I$1:$K$10000,3,0),0)</f>
        <v>0</v>
      </c>
      <c r="I692" s="190">
        <f>IFERROR(VLOOKUP(C692,PRESTAMOS!$A$1:$G$10000,7,0),0)</f>
        <v>0</v>
      </c>
      <c r="J692" s="190">
        <f>IFERROR(VLOOKUP(C692,PRESTAMOS!$A$1:$G$10000,4,0),0)</f>
        <v>0</v>
      </c>
      <c r="K692" s="189">
        <f>IFERROR(VLOOKUP(C692,PRESTAMOS!$Q$1:$W$10000,3,0),0)</f>
        <v>0</v>
      </c>
      <c r="L692" s="189">
        <f>IFERROR(VLOOKUP(C692,PRESTAMOS!$Y$1:$AE$10000,3,0),0)</f>
        <v>0</v>
      </c>
      <c r="M692" s="190">
        <f>IFERROR(VLOOKUP(C692,PRESTAMOS!$Y$1:$AE$10000,7,0),0)</f>
        <v>0</v>
      </c>
      <c r="N692" s="190">
        <f>IFERROR(VLOOKUP(C692,PRESTAMOS!$Q$1:$T$10000,4,0),0)</f>
        <v>0</v>
      </c>
      <c r="O692" s="189">
        <f>IFERROR(VLOOKUP(C692,PRESTAMOS!$AG$1:$AM$10000,3,0),0)</f>
        <v>0</v>
      </c>
      <c r="P692" s="189">
        <f>IFERROR(VLOOKUP(C692,PRESTAMOS!$AO$1:$AU$10000,3,0),0)</f>
        <v>0</v>
      </c>
      <c r="Q692" s="190">
        <f>IFERROR(VLOOKUP(C692,PRESTAMOS!$AO$1:$AU$10000,7,0),0)</f>
        <v>0</v>
      </c>
      <c r="R692" s="190">
        <f>IFERROR(VLOOKUP(C692,PRESTAMOS!$AG$1:$AM$10000,4,0),0)</f>
        <v>0</v>
      </c>
      <c r="S692" s="189">
        <f>IFERROR(VLOOKUP(C692,PRESTAMOS!$AW$1:$BC$10000,3,0),0)</f>
        <v>0</v>
      </c>
      <c r="T692" s="189">
        <f>IFERROR(VLOOKUP(C692,PRESTAMOS!$BE$1:$BK$10000,3,0),0)</f>
        <v>0</v>
      </c>
      <c r="U692" s="188">
        <f>IFERROR(VLOOKUP(C692,PRESTAMOS!$BE$1:$BK$10000,7,0),0)</f>
        <v>0</v>
      </c>
      <c r="V692" s="190">
        <f>IFERROR(VLOOKUP(C692,PRESTAMOS!$AW$1:$BC$10000,4,0),0)</f>
        <v>0</v>
      </c>
      <c r="W692" s="189">
        <f>IFERROR(VLOOKUP(C692,PRESTAMOS!$BM$1:$BS$10000,3,0),0)</f>
        <v>0</v>
      </c>
      <c r="X692" s="189">
        <f>IFERROR(VLOOKUP(C692,PRESTAMOS!$BU$1:$CA$10000,3,0),0)</f>
        <v>0</v>
      </c>
      <c r="Y692" s="190">
        <f>IFERROR(VLOOKUP(C692,PRESTAMOS!$BU$1:$CA$10000,7,0),0)</f>
        <v>0</v>
      </c>
      <c r="Z692" s="190">
        <f>IFERROR(VLOOKUP(C692,PRESTAMOS!$BM$1:$BS$10000,4,0),0)</f>
        <v>0</v>
      </c>
      <c r="AA692" s="189">
        <f>IFERROR(VLOOKUP(C692,AHORRO!$P$1:$S$10000,3,0),0)</f>
        <v>0</v>
      </c>
    </row>
    <row r="693" spans="4:27" x14ac:dyDescent="0.2">
      <c r="D693" s="189">
        <f>IFERROR(VLOOKUP(C693,AHORRO!$F$1:$I$10000,3,0),0)</f>
        <v>0</v>
      </c>
      <c r="E693" s="189">
        <f>IFERROR(VLOOKUP(C693,AHORRO!$A$1:$D$10000,3,0),0)</f>
        <v>0</v>
      </c>
      <c r="F693" s="189">
        <f>IFERROR(VLOOKUP(C693,AHORRO!$K$1:$N$10000,3,0),0)</f>
        <v>0</v>
      </c>
      <c r="G693" s="189">
        <f>IFERROR(VLOOKUP($C693,PRESTAMOS!$A$1:$C$10000,3,0),0)</f>
        <v>0</v>
      </c>
      <c r="H693" s="189">
        <f>IFERROR(VLOOKUP(C693,PRESTAMOS!$I$1:$K$10000,3,0),0)</f>
        <v>0</v>
      </c>
      <c r="I693" s="190">
        <f>IFERROR(VLOOKUP(C693,PRESTAMOS!$A$1:$G$10000,7,0),0)</f>
        <v>0</v>
      </c>
      <c r="J693" s="190">
        <f>IFERROR(VLOOKUP(C693,PRESTAMOS!$A$1:$G$10000,4,0),0)</f>
        <v>0</v>
      </c>
      <c r="K693" s="189">
        <f>IFERROR(VLOOKUP(C693,PRESTAMOS!$Q$1:$W$10000,3,0),0)</f>
        <v>0</v>
      </c>
      <c r="L693" s="189">
        <f>IFERROR(VLOOKUP(C693,PRESTAMOS!$Y$1:$AE$10000,3,0),0)</f>
        <v>0</v>
      </c>
      <c r="M693" s="190">
        <f>IFERROR(VLOOKUP(C693,PRESTAMOS!$Y$1:$AE$10000,7,0),0)</f>
        <v>0</v>
      </c>
      <c r="N693" s="190">
        <f>IFERROR(VLOOKUP(C693,PRESTAMOS!$Q$1:$T$10000,4,0),0)</f>
        <v>0</v>
      </c>
      <c r="O693" s="189">
        <f>IFERROR(VLOOKUP(C693,PRESTAMOS!$AG$1:$AM$10000,3,0),0)</f>
        <v>0</v>
      </c>
      <c r="P693" s="189">
        <f>IFERROR(VLOOKUP(C693,PRESTAMOS!$AO$1:$AU$10000,3,0),0)</f>
        <v>0</v>
      </c>
      <c r="Q693" s="190">
        <f>IFERROR(VLOOKUP(C693,PRESTAMOS!$AO$1:$AU$10000,7,0),0)</f>
        <v>0</v>
      </c>
      <c r="R693" s="190">
        <f>IFERROR(VLOOKUP(C693,PRESTAMOS!$AG$1:$AM$10000,4,0),0)</f>
        <v>0</v>
      </c>
      <c r="S693" s="189">
        <f>IFERROR(VLOOKUP(C693,PRESTAMOS!$AW$1:$BC$10000,3,0),0)</f>
        <v>0</v>
      </c>
      <c r="T693" s="189">
        <f>IFERROR(VLOOKUP(C693,PRESTAMOS!$BE$1:$BK$10000,3,0),0)</f>
        <v>0</v>
      </c>
      <c r="U693" s="188">
        <f>IFERROR(VLOOKUP(C693,PRESTAMOS!$BE$1:$BK$10000,7,0),0)</f>
        <v>0</v>
      </c>
      <c r="V693" s="190">
        <f>IFERROR(VLOOKUP(C693,PRESTAMOS!$AW$1:$BC$10000,4,0),0)</f>
        <v>0</v>
      </c>
      <c r="W693" s="189">
        <f>IFERROR(VLOOKUP(C693,PRESTAMOS!$BM$1:$BS$10000,3,0),0)</f>
        <v>0</v>
      </c>
      <c r="X693" s="189">
        <f>IFERROR(VLOOKUP(C693,PRESTAMOS!$BU$1:$CA$10000,3,0),0)</f>
        <v>0</v>
      </c>
      <c r="Y693" s="190">
        <f>IFERROR(VLOOKUP(C693,PRESTAMOS!$BU$1:$CA$10000,7,0),0)</f>
        <v>0</v>
      </c>
      <c r="Z693" s="190">
        <f>IFERROR(VLOOKUP(C693,PRESTAMOS!$BM$1:$BS$10000,4,0),0)</f>
        <v>0</v>
      </c>
      <c r="AA693" s="189">
        <f>IFERROR(VLOOKUP(C693,AHORRO!$P$1:$S$10000,3,0),0)</f>
        <v>0</v>
      </c>
    </row>
    <row r="694" spans="4:27" x14ac:dyDescent="0.2">
      <c r="D694" s="189">
        <f>IFERROR(VLOOKUP(C694,AHORRO!$F$1:$I$10000,3,0),0)</f>
        <v>0</v>
      </c>
      <c r="E694" s="189">
        <f>IFERROR(VLOOKUP(C694,AHORRO!$A$1:$D$10000,3,0),0)</f>
        <v>0</v>
      </c>
      <c r="F694" s="189">
        <f>IFERROR(VLOOKUP(C694,AHORRO!$K$1:$N$10000,3,0),0)</f>
        <v>0</v>
      </c>
      <c r="G694" s="189">
        <f>IFERROR(VLOOKUP($C694,PRESTAMOS!$A$1:$C$10000,3,0),0)</f>
        <v>0</v>
      </c>
      <c r="H694" s="189">
        <f>IFERROR(VLOOKUP(C694,PRESTAMOS!$I$1:$K$10000,3,0),0)</f>
        <v>0</v>
      </c>
      <c r="I694" s="190">
        <f>IFERROR(VLOOKUP(C694,PRESTAMOS!$A$1:$G$10000,7,0),0)</f>
        <v>0</v>
      </c>
      <c r="J694" s="190">
        <f>IFERROR(VLOOKUP(C694,PRESTAMOS!$A$1:$G$10000,4,0),0)</f>
        <v>0</v>
      </c>
      <c r="K694" s="189">
        <f>IFERROR(VLOOKUP(C694,PRESTAMOS!$Q$1:$W$10000,3,0),0)</f>
        <v>0</v>
      </c>
      <c r="L694" s="189">
        <f>IFERROR(VLOOKUP(C694,PRESTAMOS!$Y$1:$AE$10000,3,0),0)</f>
        <v>0</v>
      </c>
      <c r="M694" s="190">
        <f>IFERROR(VLOOKUP(C694,PRESTAMOS!$Y$1:$AE$10000,7,0),0)</f>
        <v>0</v>
      </c>
      <c r="N694" s="190">
        <f>IFERROR(VLOOKUP(C694,PRESTAMOS!$Q$1:$T$10000,4,0),0)</f>
        <v>0</v>
      </c>
      <c r="O694" s="189">
        <f>IFERROR(VLOOKUP(C694,PRESTAMOS!$AG$1:$AM$10000,3,0),0)</f>
        <v>0</v>
      </c>
      <c r="P694" s="189">
        <f>IFERROR(VLOOKUP(C694,PRESTAMOS!$AO$1:$AU$10000,3,0),0)</f>
        <v>0</v>
      </c>
      <c r="Q694" s="190">
        <f>IFERROR(VLOOKUP(C694,PRESTAMOS!$AO$1:$AU$10000,7,0),0)</f>
        <v>0</v>
      </c>
      <c r="R694" s="190">
        <f>IFERROR(VLOOKUP(C694,PRESTAMOS!$AG$1:$AM$10000,4,0),0)</f>
        <v>0</v>
      </c>
      <c r="S694" s="189">
        <f>IFERROR(VLOOKUP(C694,PRESTAMOS!$AW$1:$BC$10000,3,0),0)</f>
        <v>0</v>
      </c>
      <c r="T694" s="189">
        <f>IFERROR(VLOOKUP(C694,PRESTAMOS!$BE$1:$BK$10000,3,0),0)</f>
        <v>0</v>
      </c>
      <c r="U694" s="188">
        <f>IFERROR(VLOOKUP(C694,PRESTAMOS!$BE$1:$BK$10000,7,0),0)</f>
        <v>0</v>
      </c>
      <c r="V694" s="190">
        <f>IFERROR(VLOOKUP(C694,PRESTAMOS!$AW$1:$BC$10000,4,0),0)</f>
        <v>0</v>
      </c>
      <c r="W694" s="189">
        <f>IFERROR(VLOOKUP(C694,PRESTAMOS!$BM$1:$BS$10000,3,0),0)</f>
        <v>0</v>
      </c>
      <c r="X694" s="189">
        <f>IFERROR(VLOOKUP(C694,PRESTAMOS!$BU$1:$CA$10000,3,0),0)</f>
        <v>0</v>
      </c>
      <c r="Y694" s="190">
        <f>IFERROR(VLOOKUP(C694,PRESTAMOS!$BU$1:$CA$10000,7,0),0)</f>
        <v>0</v>
      </c>
      <c r="Z694" s="190">
        <f>IFERROR(VLOOKUP(C694,PRESTAMOS!$BM$1:$BS$10000,4,0),0)</f>
        <v>0</v>
      </c>
      <c r="AA694" s="189">
        <f>IFERROR(VLOOKUP(C694,AHORRO!$P$1:$S$10000,3,0),0)</f>
        <v>0</v>
      </c>
    </row>
    <row r="695" spans="4:27" x14ac:dyDescent="0.2">
      <c r="D695" s="189">
        <f>IFERROR(VLOOKUP(C695,AHORRO!$F$1:$I$10000,3,0),0)</f>
        <v>0</v>
      </c>
      <c r="E695" s="189">
        <f>IFERROR(VLOOKUP(C695,AHORRO!$A$1:$D$10000,3,0),0)</f>
        <v>0</v>
      </c>
      <c r="F695" s="189">
        <f>IFERROR(VLOOKUP(C695,AHORRO!$K$1:$N$10000,3,0),0)</f>
        <v>0</v>
      </c>
      <c r="G695" s="189">
        <f>IFERROR(VLOOKUP($C695,PRESTAMOS!$A$1:$C$10000,3,0),0)</f>
        <v>0</v>
      </c>
      <c r="H695" s="189">
        <f>IFERROR(VLOOKUP(C695,PRESTAMOS!$I$1:$K$10000,3,0),0)</f>
        <v>0</v>
      </c>
      <c r="I695" s="190">
        <f>IFERROR(VLOOKUP(C695,PRESTAMOS!$A$1:$G$10000,7,0),0)</f>
        <v>0</v>
      </c>
      <c r="J695" s="190">
        <f>IFERROR(VLOOKUP(C695,PRESTAMOS!$A$1:$G$10000,4,0),0)</f>
        <v>0</v>
      </c>
      <c r="K695" s="189">
        <f>IFERROR(VLOOKUP(C695,PRESTAMOS!$Q$1:$W$10000,3,0),0)</f>
        <v>0</v>
      </c>
      <c r="L695" s="189">
        <f>IFERROR(VLOOKUP(C695,PRESTAMOS!$Y$1:$AE$10000,3,0),0)</f>
        <v>0</v>
      </c>
      <c r="M695" s="190">
        <f>IFERROR(VLOOKUP(C695,PRESTAMOS!$Y$1:$AE$10000,7,0),0)</f>
        <v>0</v>
      </c>
      <c r="N695" s="190">
        <f>IFERROR(VLOOKUP(C695,PRESTAMOS!$Q$1:$T$10000,4,0),0)</f>
        <v>0</v>
      </c>
      <c r="O695" s="189">
        <f>IFERROR(VLOOKUP(C695,PRESTAMOS!$AG$1:$AM$10000,3,0),0)</f>
        <v>0</v>
      </c>
      <c r="P695" s="189">
        <f>IFERROR(VLOOKUP(C695,PRESTAMOS!$AO$1:$AU$10000,3,0),0)</f>
        <v>0</v>
      </c>
      <c r="Q695" s="190">
        <f>IFERROR(VLOOKUP(C695,PRESTAMOS!$AO$1:$AU$10000,7,0),0)</f>
        <v>0</v>
      </c>
      <c r="R695" s="190">
        <f>IFERROR(VLOOKUP(C695,PRESTAMOS!$AG$1:$AM$10000,4,0),0)</f>
        <v>0</v>
      </c>
      <c r="S695" s="189">
        <f>IFERROR(VLOOKUP(C695,PRESTAMOS!$AW$1:$BC$10000,3,0),0)</f>
        <v>0</v>
      </c>
      <c r="T695" s="189">
        <f>IFERROR(VLOOKUP(C695,PRESTAMOS!$BE$1:$BK$10000,3,0),0)</f>
        <v>0</v>
      </c>
      <c r="U695" s="188">
        <f>IFERROR(VLOOKUP(C695,PRESTAMOS!$BE$1:$BK$10000,7,0),0)</f>
        <v>0</v>
      </c>
      <c r="V695" s="190">
        <f>IFERROR(VLOOKUP(C695,PRESTAMOS!$AW$1:$BC$10000,4,0),0)</f>
        <v>0</v>
      </c>
      <c r="W695" s="189">
        <f>IFERROR(VLOOKUP(C695,PRESTAMOS!$BM$1:$BS$10000,3,0),0)</f>
        <v>0</v>
      </c>
      <c r="X695" s="189">
        <f>IFERROR(VLOOKUP(C695,PRESTAMOS!$BU$1:$CA$10000,3,0),0)</f>
        <v>0</v>
      </c>
      <c r="Y695" s="190">
        <f>IFERROR(VLOOKUP(C695,PRESTAMOS!$BU$1:$CA$10000,7,0),0)</f>
        <v>0</v>
      </c>
      <c r="Z695" s="190">
        <f>IFERROR(VLOOKUP(C695,PRESTAMOS!$BM$1:$BS$10000,4,0),0)</f>
        <v>0</v>
      </c>
      <c r="AA695" s="189">
        <f>IFERROR(VLOOKUP(C695,AHORRO!$P$1:$S$10000,3,0),0)</f>
        <v>0</v>
      </c>
    </row>
    <row r="696" spans="4:27" x14ac:dyDescent="0.2">
      <c r="D696" s="189">
        <f>IFERROR(VLOOKUP(C696,AHORRO!$F$1:$I$10000,3,0),0)</f>
        <v>0</v>
      </c>
      <c r="E696" s="189">
        <f>IFERROR(VLOOKUP(C696,AHORRO!$A$1:$D$10000,3,0),0)</f>
        <v>0</v>
      </c>
      <c r="F696" s="189">
        <f>IFERROR(VLOOKUP(C696,AHORRO!$K$1:$N$10000,3,0),0)</f>
        <v>0</v>
      </c>
      <c r="G696" s="189">
        <f>IFERROR(VLOOKUP($C696,PRESTAMOS!$A$1:$C$10000,3,0),0)</f>
        <v>0</v>
      </c>
      <c r="H696" s="189">
        <f>IFERROR(VLOOKUP(C696,PRESTAMOS!$I$1:$K$10000,3,0),0)</f>
        <v>0</v>
      </c>
      <c r="I696" s="190">
        <f>IFERROR(VLOOKUP(C696,PRESTAMOS!$A$1:$G$10000,7,0),0)</f>
        <v>0</v>
      </c>
      <c r="J696" s="190">
        <f>IFERROR(VLOOKUP(C696,PRESTAMOS!$A$1:$G$10000,4,0),0)</f>
        <v>0</v>
      </c>
      <c r="K696" s="189">
        <f>IFERROR(VLOOKUP(C696,PRESTAMOS!$Q$1:$W$10000,3,0),0)</f>
        <v>0</v>
      </c>
      <c r="L696" s="189">
        <f>IFERROR(VLOOKUP(C696,PRESTAMOS!$Y$1:$AE$10000,3,0),0)</f>
        <v>0</v>
      </c>
      <c r="M696" s="190">
        <f>IFERROR(VLOOKUP(C696,PRESTAMOS!$Y$1:$AE$10000,7,0),0)</f>
        <v>0</v>
      </c>
      <c r="N696" s="190">
        <f>IFERROR(VLOOKUP(C696,PRESTAMOS!$Q$1:$T$10000,4,0),0)</f>
        <v>0</v>
      </c>
      <c r="O696" s="189">
        <f>IFERROR(VLOOKUP(C696,PRESTAMOS!$AG$1:$AM$10000,3,0),0)</f>
        <v>0</v>
      </c>
      <c r="P696" s="189">
        <f>IFERROR(VLOOKUP(C696,PRESTAMOS!$AO$1:$AU$10000,3,0),0)</f>
        <v>0</v>
      </c>
      <c r="Q696" s="190">
        <f>IFERROR(VLOOKUP(C696,PRESTAMOS!$AO$1:$AU$10000,7,0),0)</f>
        <v>0</v>
      </c>
      <c r="R696" s="190">
        <f>IFERROR(VLOOKUP(C696,PRESTAMOS!$AG$1:$AM$10000,4,0),0)</f>
        <v>0</v>
      </c>
      <c r="S696" s="189">
        <f>IFERROR(VLOOKUP(C696,PRESTAMOS!$AW$1:$BC$10000,3,0),0)</f>
        <v>0</v>
      </c>
      <c r="T696" s="189">
        <f>IFERROR(VLOOKUP(C696,PRESTAMOS!$BE$1:$BK$10000,3,0),0)</f>
        <v>0</v>
      </c>
      <c r="U696" s="188">
        <f>IFERROR(VLOOKUP(C696,PRESTAMOS!$BE$1:$BK$10000,7,0),0)</f>
        <v>0</v>
      </c>
      <c r="V696" s="190">
        <f>IFERROR(VLOOKUP(C696,PRESTAMOS!$AW$1:$BC$10000,4,0),0)</f>
        <v>0</v>
      </c>
      <c r="W696" s="189">
        <f>IFERROR(VLOOKUP(C696,PRESTAMOS!$BM$1:$BS$10000,3,0),0)</f>
        <v>0</v>
      </c>
      <c r="X696" s="189">
        <f>IFERROR(VLOOKUP(C696,PRESTAMOS!$BU$1:$CA$10000,3,0),0)</f>
        <v>0</v>
      </c>
      <c r="Y696" s="190">
        <f>IFERROR(VLOOKUP(C696,PRESTAMOS!$BU$1:$CA$10000,7,0),0)</f>
        <v>0</v>
      </c>
      <c r="Z696" s="190">
        <f>IFERROR(VLOOKUP(C696,PRESTAMOS!$BM$1:$BS$10000,4,0),0)</f>
        <v>0</v>
      </c>
      <c r="AA696" s="189">
        <f>IFERROR(VLOOKUP(C696,AHORRO!$P$1:$S$10000,3,0),0)</f>
        <v>0</v>
      </c>
    </row>
    <row r="697" spans="4:27" x14ac:dyDescent="0.2">
      <c r="D697" s="189">
        <f>IFERROR(VLOOKUP(C697,AHORRO!$F$1:$I$10000,3,0),0)</f>
        <v>0</v>
      </c>
      <c r="E697" s="189">
        <f>IFERROR(VLOOKUP(C697,AHORRO!$A$1:$D$10000,3,0),0)</f>
        <v>0</v>
      </c>
      <c r="F697" s="189">
        <f>IFERROR(VLOOKUP(C697,AHORRO!$K$1:$N$10000,3,0),0)</f>
        <v>0</v>
      </c>
      <c r="G697" s="189">
        <f>IFERROR(VLOOKUP($C697,PRESTAMOS!$A$1:$C$10000,3,0),0)</f>
        <v>0</v>
      </c>
      <c r="H697" s="189">
        <f>IFERROR(VLOOKUP(C697,PRESTAMOS!$I$1:$K$10000,3,0),0)</f>
        <v>0</v>
      </c>
      <c r="I697" s="190">
        <f>IFERROR(VLOOKUP(C697,PRESTAMOS!$A$1:$G$10000,7,0),0)</f>
        <v>0</v>
      </c>
      <c r="J697" s="190">
        <f>IFERROR(VLOOKUP(C697,PRESTAMOS!$A$1:$G$10000,4,0),0)</f>
        <v>0</v>
      </c>
      <c r="K697" s="189">
        <f>IFERROR(VLOOKUP(C697,PRESTAMOS!$Q$1:$W$10000,3,0),0)</f>
        <v>0</v>
      </c>
      <c r="L697" s="189">
        <f>IFERROR(VLOOKUP(C697,PRESTAMOS!$Y$1:$AE$10000,3,0),0)</f>
        <v>0</v>
      </c>
      <c r="M697" s="190">
        <f>IFERROR(VLOOKUP(C697,PRESTAMOS!$Y$1:$AE$10000,7,0),0)</f>
        <v>0</v>
      </c>
      <c r="N697" s="190">
        <f>IFERROR(VLOOKUP(C697,PRESTAMOS!$Q$1:$T$10000,4,0),0)</f>
        <v>0</v>
      </c>
      <c r="O697" s="189">
        <f>IFERROR(VLOOKUP(C697,PRESTAMOS!$AG$1:$AM$10000,3,0),0)</f>
        <v>0</v>
      </c>
      <c r="P697" s="189">
        <f>IFERROR(VLOOKUP(C697,PRESTAMOS!$AO$1:$AU$10000,3,0),0)</f>
        <v>0</v>
      </c>
      <c r="Q697" s="190">
        <f>IFERROR(VLOOKUP(C697,PRESTAMOS!$AO$1:$AU$10000,7,0),0)</f>
        <v>0</v>
      </c>
      <c r="R697" s="190">
        <f>IFERROR(VLOOKUP(C697,PRESTAMOS!$AG$1:$AM$10000,4,0),0)</f>
        <v>0</v>
      </c>
      <c r="S697" s="189">
        <f>IFERROR(VLOOKUP(C697,PRESTAMOS!$AW$1:$BC$10000,3,0),0)</f>
        <v>0</v>
      </c>
      <c r="T697" s="189">
        <f>IFERROR(VLOOKUP(C697,PRESTAMOS!$BE$1:$BK$10000,3,0),0)</f>
        <v>0</v>
      </c>
      <c r="U697" s="188">
        <f>IFERROR(VLOOKUP(C697,PRESTAMOS!$BE$1:$BK$10000,7,0),0)</f>
        <v>0</v>
      </c>
      <c r="V697" s="190">
        <f>IFERROR(VLOOKUP(C697,PRESTAMOS!$AW$1:$BC$10000,4,0),0)</f>
        <v>0</v>
      </c>
      <c r="W697" s="189">
        <f>IFERROR(VLOOKUP(C697,PRESTAMOS!$BM$1:$BS$10000,3,0),0)</f>
        <v>0</v>
      </c>
      <c r="X697" s="189">
        <f>IFERROR(VLOOKUP(C697,PRESTAMOS!$BU$1:$CA$10000,3,0),0)</f>
        <v>0</v>
      </c>
      <c r="Y697" s="190">
        <f>IFERROR(VLOOKUP(C697,PRESTAMOS!$BU$1:$CA$10000,7,0),0)</f>
        <v>0</v>
      </c>
      <c r="Z697" s="190">
        <f>IFERROR(VLOOKUP(C697,PRESTAMOS!$BM$1:$BS$10000,4,0),0)</f>
        <v>0</v>
      </c>
      <c r="AA697" s="189">
        <f>IFERROR(VLOOKUP(C697,AHORRO!$P$1:$S$10000,3,0),0)</f>
        <v>0</v>
      </c>
    </row>
    <row r="698" spans="4:27" x14ac:dyDescent="0.2">
      <c r="D698" s="189">
        <f>IFERROR(VLOOKUP(C698,AHORRO!$F$1:$I$10000,3,0),0)</f>
        <v>0</v>
      </c>
      <c r="E698" s="189">
        <f>IFERROR(VLOOKUP(C698,AHORRO!$A$1:$D$10000,3,0),0)</f>
        <v>0</v>
      </c>
      <c r="F698" s="189">
        <f>IFERROR(VLOOKUP(C698,AHORRO!$K$1:$N$10000,3,0),0)</f>
        <v>0</v>
      </c>
      <c r="G698" s="189">
        <f>IFERROR(VLOOKUP($C698,PRESTAMOS!$A$1:$C$10000,3,0),0)</f>
        <v>0</v>
      </c>
      <c r="H698" s="189">
        <f>IFERROR(VLOOKUP(C698,PRESTAMOS!$I$1:$K$10000,3,0),0)</f>
        <v>0</v>
      </c>
      <c r="I698" s="190">
        <f>IFERROR(VLOOKUP(C698,PRESTAMOS!$A$1:$G$10000,7,0),0)</f>
        <v>0</v>
      </c>
      <c r="J698" s="190">
        <f>IFERROR(VLOOKUP(C698,PRESTAMOS!$A$1:$G$10000,4,0),0)</f>
        <v>0</v>
      </c>
      <c r="K698" s="189">
        <f>IFERROR(VLOOKUP(C698,PRESTAMOS!$Q$1:$W$10000,3,0),0)</f>
        <v>0</v>
      </c>
      <c r="L698" s="189">
        <f>IFERROR(VLOOKUP(C698,PRESTAMOS!$Y$1:$AE$10000,3,0),0)</f>
        <v>0</v>
      </c>
      <c r="M698" s="190">
        <f>IFERROR(VLOOKUP(C698,PRESTAMOS!$Y$1:$AE$10000,7,0),0)</f>
        <v>0</v>
      </c>
      <c r="N698" s="190">
        <f>IFERROR(VLOOKUP(C698,PRESTAMOS!$Q$1:$T$10000,4,0),0)</f>
        <v>0</v>
      </c>
      <c r="O698" s="189">
        <f>IFERROR(VLOOKUP(C698,PRESTAMOS!$AG$1:$AM$10000,3,0),0)</f>
        <v>0</v>
      </c>
      <c r="P698" s="189">
        <f>IFERROR(VLOOKUP(C698,PRESTAMOS!$AO$1:$AU$10000,3,0),0)</f>
        <v>0</v>
      </c>
      <c r="Q698" s="190">
        <f>IFERROR(VLOOKUP(C698,PRESTAMOS!$AO$1:$AU$10000,7,0),0)</f>
        <v>0</v>
      </c>
      <c r="R698" s="190">
        <f>IFERROR(VLOOKUP(C698,PRESTAMOS!$AG$1:$AM$10000,4,0),0)</f>
        <v>0</v>
      </c>
      <c r="S698" s="189">
        <f>IFERROR(VLOOKUP(C698,PRESTAMOS!$AW$1:$BC$10000,3,0),0)</f>
        <v>0</v>
      </c>
      <c r="T698" s="189">
        <f>IFERROR(VLOOKUP(C698,PRESTAMOS!$BE$1:$BK$10000,3,0),0)</f>
        <v>0</v>
      </c>
      <c r="U698" s="188">
        <f>IFERROR(VLOOKUP(C698,PRESTAMOS!$BE$1:$BK$10000,7,0),0)</f>
        <v>0</v>
      </c>
      <c r="V698" s="190">
        <f>IFERROR(VLOOKUP(C698,PRESTAMOS!$AW$1:$BC$10000,4,0),0)</f>
        <v>0</v>
      </c>
      <c r="W698" s="189">
        <f>IFERROR(VLOOKUP(C698,PRESTAMOS!$BM$1:$BS$10000,3,0),0)</f>
        <v>0</v>
      </c>
      <c r="X698" s="189">
        <f>IFERROR(VLOOKUP(C698,PRESTAMOS!$BU$1:$CA$10000,3,0),0)</f>
        <v>0</v>
      </c>
      <c r="Y698" s="190">
        <f>IFERROR(VLOOKUP(C698,PRESTAMOS!$BU$1:$CA$10000,7,0),0)</f>
        <v>0</v>
      </c>
      <c r="Z698" s="190">
        <f>IFERROR(VLOOKUP(C698,PRESTAMOS!$BM$1:$BS$10000,4,0),0)</f>
        <v>0</v>
      </c>
      <c r="AA698" s="189">
        <f>IFERROR(VLOOKUP(C698,AHORRO!$P$1:$S$10000,3,0),0)</f>
        <v>0</v>
      </c>
    </row>
    <row r="699" spans="4:27" x14ac:dyDescent="0.2">
      <c r="D699" s="189">
        <f>IFERROR(VLOOKUP(C699,AHORRO!$F$1:$I$10000,3,0),0)</f>
        <v>0</v>
      </c>
      <c r="E699" s="189">
        <f>IFERROR(VLOOKUP(C699,AHORRO!$A$1:$D$10000,3,0),0)</f>
        <v>0</v>
      </c>
      <c r="F699" s="189">
        <f>IFERROR(VLOOKUP(C699,AHORRO!$K$1:$N$10000,3,0),0)</f>
        <v>0</v>
      </c>
      <c r="G699" s="189">
        <f>IFERROR(VLOOKUP($C699,PRESTAMOS!$A$1:$C$10000,3,0),0)</f>
        <v>0</v>
      </c>
      <c r="H699" s="189">
        <f>IFERROR(VLOOKUP(C699,PRESTAMOS!$I$1:$K$10000,3,0),0)</f>
        <v>0</v>
      </c>
      <c r="I699" s="190">
        <f>IFERROR(VLOOKUP(C699,PRESTAMOS!$A$1:$G$10000,7,0),0)</f>
        <v>0</v>
      </c>
      <c r="J699" s="190">
        <f>IFERROR(VLOOKUP(C699,PRESTAMOS!$A$1:$G$10000,4,0),0)</f>
        <v>0</v>
      </c>
      <c r="K699" s="189">
        <f>IFERROR(VLOOKUP(C699,PRESTAMOS!$Q$1:$W$10000,3,0),0)</f>
        <v>0</v>
      </c>
      <c r="L699" s="189">
        <f>IFERROR(VLOOKUP(C699,PRESTAMOS!$Y$1:$AE$10000,3,0),0)</f>
        <v>0</v>
      </c>
      <c r="M699" s="190">
        <f>IFERROR(VLOOKUP(C699,PRESTAMOS!$Y$1:$AE$10000,7,0),0)</f>
        <v>0</v>
      </c>
      <c r="N699" s="190">
        <f>IFERROR(VLOOKUP(C699,PRESTAMOS!$Q$1:$T$10000,4,0),0)</f>
        <v>0</v>
      </c>
      <c r="O699" s="189">
        <f>IFERROR(VLOOKUP(C699,PRESTAMOS!$AG$1:$AM$10000,3,0),0)</f>
        <v>0</v>
      </c>
      <c r="P699" s="189">
        <f>IFERROR(VLOOKUP(C699,PRESTAMOS!$AO$1:$AU$10000,3,0),0)</f>
        <v>0</v>
      </c>
      <c r="Q699" s="190">
        <f>IFERROR(VLOOKUP(C699,PRESTAMOS!$AO$1:$AU$10000,7,0),0)</f>
        <v>0</v>
      </c>
      <c r="R699" s="190">
        <f>IFERROR(VLOOKUP(C699,PRESTAMOS!$AG$1:$AM$10000,4,0),0)</f>
        <v>0</v>
      </c>
      <c r="S699" s="189">
        <f>IFERROR(VLOOKUP(C699,PRESTAMOS!$AW$1:$BC$10000,3,0),0)</f>
        <v>0</v>
      </c>
      <c r="T699" s="189">
        <f>IFERROR(VLOOKUP(C699,PRESTAMOS!$BE$1:$BK$10000,3,0),0)</f>
        <v>0</v>
      </c>
      <c r="U699" s="188">
        <f>IFERROR(VLOOKUP(C699,PRESTAMOS!$BE$1:$BK$10000,7,0),0)</f>
        <v>0</v>
      </c>
      <c r="V699" s="190">
        <f>IFERROR(VLOOKUP(C699,PRESTAMOS!$AW$1:$BC$10000,4,0),0)</f>
        <v>0</v>
      </c>
      <c r="W699" s="189">
        <f>IFERROR(VLOOKUP(C699,PRESTAMOS!$BM$1:$BS$10000,3,0),0)</f>
        <v>0</v>
      </c>
      <c r="X699" s="189">
        <f>IFERROR(VLOOKUP(C699,PRESTAMOS!$BU$1:$CA$10000,3,0),0)</f>
        <v>0</v>
      </c>
      <c r="Y699" s="190">
        <f>IFERROR(VLOOKUP(C699,PRESTAMOS!$BU$1:$CA$10000,7,0),0)</f>
        <v>0</v>
      </c>
      <c r="Z699" s="190">
        <f>IFERROR(VLOOKUP(C699,PRESTAMOS!$BM$1:$BS$10000,4,0),0)</f>
        <v>0</v>
      </c>
      <c r="AA699" s="189">
        <f>IFERROR(VLOOKUP(C699,AHORRO!$P$1:$S$10000,3,0),0)</f>
        <v>0</v>
      </c>
    </row>
    <row r="700" spans="4:27" x14ac:dyDescent="0.2">
      <c r="D700" s="189">
        <f>IFERROR(VLOOKUP(C700,AHORRO!$F$1:$I$10000,3,0),0)</f>
        <v>0</v>
      </c>
      <c r="E700" s="189">
        <f>IFERROR(VLOOKUP(C700,AHORRO!$A$1:$D$10000,3,0),0)</f>
        <v>0</v>
      </c>
      <c r="F700" s="189">
        <f>IFERROR(VLOOKUP(C700,AHORRO!$K$1:$N$10000,3,0),0)</f>
        <v>0</v>
      </c>
      <c r="G700" s="189">
        <f>IFERROR(VLOOKUP($C700,PRESTAMOS!$A$1:$C$10000,3,0),0)</f>
        <v>0</v>
      </c>
      <c r="H700" s="189">
        <f>IFERROR(VLOOKUP(C700,PRESTAMOS!$I$1:$K$10000,3,0),0)</f>
        <v>0</v>
      </c>
      <c r="I700" s="190">
        <f>IFERROR(VLOOKUP(C700,PRESTAMOS!$A$1:$G$10000,7,0),0)</f>
        <v>0</v>
      </c>
      <c r="J700" s="190">
        <f>IFERROR(VLOOKUP(C700,PRESTAMOS!$A$1:$G$10000,4,0),0)</f>
        <v>0</v>
      </c>
      <c r="K700" s="189">
        <f>IFERROR(VLOOKUP(C700,PRESTAMOS!$Q$1:$W$10000,3,0),0)</f>
        <v>0</v>
      </c>
      <c r="L700" s="189">
        <f>IFERROR(VLOOKUP(C700,PRESTAMOS!$Y$1:$AE$10000,3,0),0)</f>
        <v>0</v>
      </c>
      <c r="M700" s="190">
        <f>IFERROR(VLOOKUP(C700,PRESTAMOS!$Y$1:$AE$10000,7,0),0)</f>
        <v>0</v>
      </c>
      <c r="N700" s="190">
        <f>IFERROR(VLOOKUP(C700,PRESTAMOS!$Q$1:$T$10000,4,0),0)</f>
        <v>0</v>
      </c>
      <c r="O700" s="189">
        <f>IFERROR(VLOOKUP(C700,PRESTAMOS!$AG$1:$AM$10000,3,0),0)</f>
        <v>0</v>
      </c>
      <c r="P700" s="189">
        <f>IFERROR(VLOOKUP(C700,PRESTAMOS!$AO$1:$AU$10000,3,0),0)</f>
        <v>0</v>
      </c>
      <c r="Q700" s="190">
        <f>IFERROR(VLOOKUP(C700,PRESTAMOS!$AO$1:$AU$10000,7,0),0)</f>
        <v>0</v>
      </c>
      <c r="R700" s="190">
        <f>IFERROR(VLOOKUP(C700,PRESTAMOS!$AG$1:$AM$10000,4,0),0)</f>
        <v>0</v>
      </c>
      <c r="S700" s="189">
        <f>IFERROR(VLOOKUP(C700,PRESTAMOS!$AW$1:$BC$10000,3,0),0)</f>
        <v>0</v>
      </c>
      <c r="T700" s="189">
        <f>IFERROR(VLOOKUP(C700,PRESTAMOS!$BE$1:$BK$10000,3,0),0)</f>
        <v>0</v>
      </c>
      <c r="U700" s="188">
        <f>IFERROR(VLOOKUP(C700,PRESTAMOS!$BE$1:$BK$10000,7,0),0)</f>
        <v>0</v>
      </c>
      <c r="V700" s="190">
        <f>IFERROR(VLOOKUP(C700,PRESTAMOS!$AW$1:$BC$10000,4,0),0)</f>
        <v>0</v>
      </c>
      <c r="W700" s="189">
        <f>IFERROR(VLOOKUP(C700,PRESTAMOS!$BM$1:$BS$10000,3,0),0)</f>
        <v>0</v>
      </c>
      <c r="X700" s="189">
        <f>IFERROR(VLOOKUP(C700,PRESTAMOS!$BU$1:$CA$10000,3,0),0)</f>
        <v>0</v>
      </c>
      <c r="Y700" s="190">
        <f>IFERROR(VLOOKUP(C700,PRESTAMOS!$BU$1:$CA$10000,7,0),0)</f>
        <v>0</v>
      </c>
      <c r="Z700" s="190">
        <f>IFERROR(VLOOKUP(C700,PRESTAMOS!$BM$1:$BS$10000,4,0),0)</f>
        <v>0</v>
      </c>
      <c r="AA700" s="189">
        <f>IFERROR(VLOOKUP(C700,AHORRO!$P$1:$S$10000,3,0),0)</f>
        <v>0</v>
      </c>
    </row>
    <row r="701" spans="4:27" x14ac:dyDescent="0.2">
      <c r="D701" s="189">
        <f>IFERROR(VLOOKUP(C701,AHORRO!$F$1:$I$10000,3,0),0)</f>
        <v>0</v>
      </c>
      <c r="E701" s="189">
        <f>IFERROR(VLOOKUP(C701,AHORRO!$A$1:$D$10000,3,0),0)</f>
        <v>0</v>
      </c>
      <c r="F701" s="189">
        <f>IFERROR(VLOOKUP(C701,AHORRO!$K$1:$N$10000,3,0),0)</f>
        <v>0</v>
      </c>
      <c r="G701" s="189">
        <f>IFERROR(VLOOKUP($C701,PRESTAMOS!$A$1:$C$10000,3,0),0)</f>
        <v>0</v>
      </c>
      <c r="H701" s="189">
        <f>IFERROR(VLOOKUP(C701,PRESTAMOS!$I$1:$K$10000,3,0),0)</f>
        <v>0</v>
      </c>
      <c r="I701" s="190">
        <f>IFERROR(VLOOKUP(C701,PRESTAMOS!$A$1:$G$10000,7,0),0)</f>
        <v>0</v>
      </c>
      <c r="J701" s="190">
        <f>IFERROR(VLOOKUP(C701,PRESTAMOS!$A$1:$G$10000,4,0),0)</f>
        <v>0</v>
      </c>
      <c r="K701" s="189">
        <f>IFERROR(VLOOKUP(C701,PRESTAMOS!$Q$1:$W$10000,3,0),0)</f>
        <v>0</v>
      </c>
      <c r="L701" s="189">
        <f>IFERROR(VLOOKUP(C701,PRESTAMOS!$Y$1:$AE$10000,3,0),0)</f>
        <v>0</v>
      </c>
      <c r="M701" s="190">
        <f>IFERROR(VLOOKUP(C701,PRESTAMOS!$Y$1:$AE$10000,7,0),0)</f>
        <v>0</v>
      </c>
      <c r="N701" s="190">
        <f>IFERROR(VLOOKUP(C701,PRESTAMOS!$Q$1:$T$10000,4,0),0)</f>
        <v>0</v>
      </c>
      <c r="O701" s="189">
        <f>IFERROR(VLOOKUP(C701,PRESTAMOS!$AG$1:$AM$10000,3,0),0)</f>
        <v>0</v>
      </c>
      <c r="P701" s="189">
        <f>IFERROR(VLOOKUP(C701,PRESTAMOS!$AO$1:$AU$10000,3,0),0)</f>
        <v>0</v>
      </c>
      <c r="Q701" s="190">
        <f>IFERROR(VLOOKUP(C701,PRESTAMOS!$AO$1:$AU$10000,7,0),0)</f>
        <v>0</v>
      </c>
      <c r="R701" s="190">
        <f>IFERROR(VLOOKUP(C701,PRESTAMOS!$AG$1:$AM$10000,4,0),0)</f>
        <v>0</v>
      </c>
      <c r="S701" s="189">
        <f>IFERROR(VLOOKUP(C701,PRESTAMOS!$AW$1:$BC$10000,3,0),0)</f>
        <v>0</v>
      </c>
      <c r="T701" s="189">
        <f>IFERROR(VLOOKUP(C701,PRESTAMOS!$BE$1:$BK$10000,3,0),0)</f>
        <v>0</v>
      </c>
      <c r="U701" s="188">
        <f>IFERROR(VLOOKUP(C701,PRESTAMOS!$BE$1:$BK$10000,7,0),0)</f>
        <v>0</v>
      </c>
      <c r="V701" s="190">
        <f>IFERROR(VLOOKUP(C701,PRESTAMOS!$AW$1:$BC$10000,4,0),0)</f>
        <v>0</v>
      </c>
      <c r="W701" s="189">
        <f>IFERROR(VLOOKUP(C701,PRESTAMOS!$BM$1:$BS$10000,3,0),0)</f>
        <v>0</v>
      </c>
      <c r="X701" s="189">
        <f>IFERROR(VLOOKUP(C701,PRESTAMOS!$BU$1:$CA$10000,3,0),0)</f>
        <v>0</v>
      </c>
      <c r="Y701" s="190">
        <f>IFERROR(VLOOKUP(C701,PRESTAMOS!$BU$1:$CA$10000,7,0),0)</f>
        <v>0</v>
      </c>
      <c r="Z701" s="190">
        <f>IFERROR(VLOOKUP(C701,PRESTAMOS!$BM$1:$BS$10000,4,0),0)</f>
        <v>0</v>
      </c>
      <c r="AA701" s="189">
        <f>IFERROR(VLOOKUP(C701,AHORRO!$P$1:$S$10000,3,0),0)</f>
        <v>0</v>
      </c>
    </row>
    <row r="702" spans="4:27" x14ac:dyDescent="0.2">
      <c r="D702" s="189">
        <f>IFERROR(VLOOKUP(C702,AHORRO!$F$1:$I$10000,3,0),0)</f>
        <v>0</v>
      </c>
      <c r="E702" s="189">
        <f>IFERROR(VLOOKUP(C702,AHORRO!$A$1:$D$10000,3,0),0)</f>
        <v>0</v>
      </c>
      <c r="F702" s="189">
        <f>IFERROR(VLOOKUP(C702,AHORRO!$K$1:$N$10000,3,0),0)</f>
        <v>0</v>
      </c>
      <c r="G702" s="189">
        <f>IFERROR(VLOOKUP($C702,PRESTAMOS!$A$1:$C$10000,3,0),0)</f>
        <v>0</v>
      </c>
      <c r="H702" s="189">
        <f>IFERROR(VLOOKUP(C702,PRESTAMOS!$I$1:$K$10000,3,0),0)</f>
        <v>0</v>
      </c>
      <c r="I702" s="190">
        <f>IFERROR(VLOOKUP(C702,PRESTAMOS!$A$1:$G$10000,7,0),0)</f>
        <v>0</v>
      </c>
      <c r="J702" s="190">
        <f>IFERROR(VLOOKUP(C702,PRESTAMOS!$A$1:$G$10000,4,0),0)</f>
        <v>0</v>
      </c>
      <c r="K702" s="189">
        <f>IFERROR(VLOOKUP(C702,PRESTAMOS!$Q$1:$W$10000,3,0),0)</f>
        <v>0</v>
      </c>
      <c r="L702" s="189">
        <f>IFERROR(VLOOKUP(C702,PRESTAMOS!$Y$1:$AE$10000,3,0),0)</f>
        <v>0</v>
      </c>
      <c r="M702" s="190">
        <f>IFERROR(VLOOKUP(C702,PRESTAMOS!$Y$1:$AE$10000,7,0),0)</f>
        <v>0</v>
      </c>
      <c r="N702" s="190">
        <f>IFERROR(VLOOKUP(C702,PRESTAMOS!$Q$1:$T$10000,4,0),0)</f>
        <v>0</v>
      </c>
      <c r="O702" s="189">
        <f>IFERROR(VLOOKUP(C702,PRESTAMOS!$AG$1:$AM$10000,3,0),0)</f>
        <v>0</v>
      </c>
      <c r="P702" s="189">
        <f>IFERROR(VLOOKUP(C702,PRESTAMOS!$AO$1:$AU$10000,3,0),0)</f>
        <v>0</v>
      </c>
      <c r="Q702" s="190">
        <f>IFERROR(VLOOKUP(C702,PRESTAMOS!$AO$1:$AU$10000,7,0),0)</f>
        <v>0</v>
      </c>
      <c r="R702" s="190">
        <f>IFERROR(VLOOKUP(C702,PRESTAMOS!$AG$1:$AM$10000,4,0),0)</f>
        <v>0</v>
      </c>
      <c r="S702" s="189">
        <f>IFERROR(VLOOKUP(C702,PRESTAMOS!$AW$1:$BC$10000,3,0),0)</f>
        <v>0</v>
      </c>
      <c r="T702" s="189">
        <f>IFERROR(VLOOKUP(C702,PRESTAMOS!$BE$1:$BK$10000,3,0),0)</f>
        <v>0</v>
      </c>
      <c r="U702" s="188">
        <f>IFERROR(VLOOKUP(C702,PRESTAMOS!$BE$1:$BK$10000,7,0),0)</f>
        <v>0</v>
      </c>
      <c r="V702" s="190">
        <f>IFERROR(VLOOKUP(C702,PRESTAMOS!$AW$1:$BC$10000,4,0),0)</f>
        <v>0</v>
      </c>
      <c r="W702" s="189">
        <f>IFERROR(VLOOKUP(C702,PRESTAMOS!$BM$1:$BS$10000,3,0),0)</f>
        <v>0</v>
      </c>
      <c r="X702" s="189">
        <f>IFERROR(VLOOKUP(C702,PRESTAMOS!$BU$1:$CA$10000,3,0),0)</f>
        <v>0</v>
      </c>
      <c r="Y702" s="190">
        <f>IFERROR(VLOOKUP(C702,PRESTAMOS!$BU$1:$CA$10000,7,0),0)</f>
        <v>0</v>
      </c>
      <c r="Z702" s="190">
        <f>IFERROR(VLOOKUP(C702,PRESTAMOS!$BM$1:$BS$10000,4,0),0)</f>
        <v>0</v>
      </c>
      <c r="AA702" s="189">
        <f>IFERROR(VLOOKUP(C702,AHORRO!$P$1:$S$10000,3,0),0)</f>
        <v>0</v>
      </c>
    </row>
    <row r="703" spans="4:27" x14ac:dyDescent="0.2">
      <c r="D703" s="189">
        <f>IFERROR(VLOOKUP(C703,AHORRO!$F$1:$I$10000,3,0),0)</f>
        <v>0</v>
      </c>
      <c r="E703" s="189">
        <f>IFERROR(VLOOKUP(C703,AHORRO!$A$1:$D$10000,3,0),0)</f>
        <v>0</v>
      </c>
      <c r="F703" s="189">
        <f>IFERROR(VLOOKUP(C703,AHORRO!$K$1:$N$10000,3,0),0)</f>
        <v>0</v>
      </c>
      <c r="G703" s="189">
        <f>IFERROR(VLOOKUP($C703,PRESTAMOS!$A$1:$C$10000,3,0),0)</f>
        <v>0</v>
      </c>
      <c r="H703" s="189">
        <f>IFERROR(VLOOKUP(C703,PRESTAMOS!$I$1:$K$10000,3,0),0)</f>
        <v>0</v>
      </c>
      <c r="I703" s="190">
        <f>IFERROR(VLOOKUP(C703,PRESTAMOS!$A$1:$G$10000,7,0),0)</f>
        <v>0</v>
      </c>
      <c r="J703" s="190">
        <f>IFERROR(VLOOKUP(C703,PRESTAMOS!$A$1:$G$10000,4,0),0)</f>
        <v>0</v>
      </c>
      <c r="K703" s="189">
        <f>IFERROR(VLOOKUP(C703,PRESTAMOS!$Q$1:$W$10000,3,0),0)</f>
        <v>0</v>
      </c>
      <c r="L703" s="189">
        <f>IFERROR(VLOOKUP(C703,PRESTAMOS!$Y$1:$AE$10000,3,0),0)</f>
        <v>0</v>
      </c>
      <c r="M703" s="190">
        <f>IFERROR(VLOOKUP(C703,PRESTAMOS!$Y$1:$AE$10000,7,0),0)</f>
        <v>0</v>
      </c>
      <c r="N703" s="190">
        <f>IFERROR(VLOOKUP(C703,PRESTAMOS!$Q$1:$T$10000,4,0),0)</f>
        <v>0</v>
      </c>
      <c r="O703" s="189">
        <f>IFERROR(VLOOKUP(C703,PRESTAMOS!$AG$1:$AM$10000,3,0),0)</f>
        <v>0</v>
      </c>
      <c r="P703" s="189">
        <f>IFERROR(VLOOKUP(C703,PRESTAMOS!$AO$1:$AU$10000,3,0),0)</f>
        <v>0</v>
      </c>
      <c r="Q703" s="190">
        <f>IFERROR(VLOOKUP(C703,PRESTAMOS!$AO$1:$AU$10000,7,0),0)</f>
        <v>0</v>
      </c>
      <c r="R703" s="190">
        <f>IFERROR(VLOOKUP(C703,PRESTAMOS!$AG$1:$AM$10000,4,0),0)</f>
        <v>0</v>
      </c>
      <c r="S703" s="189">
        <f>IFERROR(VLOOKUP(C703,PRESTAMOS!$AW$1:$BC$10000,3,0),0)</f>
        <v>0</v>
      </c>
      <c r="T703" s="189">
        <f>IFERROR(VLOOKUP(C703,PRESTAMOS!$BE$1:$BK$10000,3,0),0)</f>
        <v>0</v>
      </c>
      <c r="U703" s="188">
        <f>IFERROR(VLOOKUP(C703,PRESTAMOS!$BE$1:$BK$10000,7,0),0)</f>
        <v>0</v>
      </c>
      <c r="V703" s="190">
        <f>IFERROR(VLOOKUP(C703,PRESTAMOS!$AW$1:$BC$10000,4,0),0)</f>
        <v>0</v>
      </c>
      <c r="W703" s="189">
        <f>IFERROR(VLOOKUP(C703,PRESTAMOS!$BM$1:$BS$10000,3,0),0)</f>
        <v>0</v>
      </c>
      <c r="X703" s="189">
        <f>IFERROR(VLOOKUP(C703,PRESTAMOS!$BU$1:$CA$10000,3,0),0)</f>
        <v>0</v>
      </c>
      <c r="Y703" s="190">
        <f>IFERROR(VLOOKUP(C703,PRESTAMOS!$BU$1:$CA$10000,7,0),0)</f>
        <v>0</v>
      </c>
      <c r="Z703" s="190">
        <f>IFERROR(VLOOKUP(C703,PRESTAMOS!$BM$1:$BS$10000,4,0),0)</f>
        <v>0</v>
      </c>
      <c r="AA703" s="189">
        <f>IFERROR(VLOOKUP(C703,AHORRO!$P$1:$S$10000,3,0),0)</f>
        <v>0</v>
      </c>
    </row>
    <row r="704" spans="4:27" x14ac:dyDescent="0.2">
      <c r="D704" s="189">
        <f>IFERROR(VLOOKUP(C704,AHORRO!$F$1:$I$10000,3,0),0)</f>
        <v>0</v>
      </c>
      <c r="E704" s="189">
        <f>IFERROR(VLOOKUP(C704,AHORRO!$A$1:$D$10000,3,0),0)</f>
        <v>0</v>
      </c>
      <c r="F704" s="189">
        <f>IFERROR(VLOOKUP(C704,AHORRO!$K$1:$N$10000,3,0),0)</f>
        <v>0</v>
      </c>
      <c r="G704" s="189">
        <f>IFERROR(VLOOKUP($C704,PRESTAMOS!$A$1:$C$10000,3,0),0)</f>
        <v>0</v>
      </c>
      <c r="H704" s="189">
        <f>IFERROR(VLOOKUP(C704,PRESTAMOS!$I$1:$K$10000,3,0),0)</f>
        <v>0</v>
      </c>
      <c r="I704" s="190">
        <f>IFERROR(VLOOKUP(C704,PRESTAMOS!$A$1:$G$10000,7,0),0)</f>
        <v>0</v>
      </c>
      <c r="J704" s="190">
        <f>IFERROR(VLOOKUP(C704,PRESTAMOS!$A$1:$G$10000,4,0),0)</f>
        <v>0</v>
      </c>
      <c r="K704" s="189">
        <f>IFERROR(VLOOKUP(C704,PRESTAMOS!$Q$1:$W$10000,3,0),0)</f>
        <v>0</v>
      </c>
      <c r="L704" s="189">
        <f>IFERROR(VLOOKUP(C704,PRESTAMOS!$Y$1:$AE$10000,3,0),0)</f>
        <v>0</v>
      </c>
      <c r="M704" s="190">
        <f>IFERROR(VLOOKUP(C704,PRESTAMOS!$Y$1:$AE$10000,7,0),0)</f>
        <v>0</v>
      </c>
      <c r="N704" s="190">
        <f>IFERROR(VLOOKUP(C704,PRESTAMOS!$Q$1:$T$10000,4,0),0)</f>
        <v>0</v>
      </c>
      <c r="O704" s="189">
        <f>IFERROR(VLOOKUP(C704,PRESTAMOS!$AG$1:$AM$10000,3,0),0)</f>
        <v>0</v>
      </c>
      <c r="P704" s="189">
        <f>IFERROR(VLOOKUP(C704,PRESTAMOS!$AO$1:$AU$10000,3,0),0)</f>
        <v>0</v>
      </c>
      <c r="Q704" s="190">
        <f>IFERROR(VLOOKUP(C704,PRESTAMOS!$AO$1:$AU$10000,7,0),0)</f>
        <v>0</v>
      </c>
      <c r="R704" s="190">
        <f>IFERROR(VLOOKUP(C704,PRESTAMOS!$AG$1:$AM$10000,4,0),0)</f>
        <v>0</v>
      </c>
      <c r="S704" s="189">
        <f>IFERROR(VLOOKUP(C704,PRESTAMOS!$AW$1:$BC$10000,3,0),0)</f>
        <v>0</v>
      </c>
      <c r="T704" s="189">
        <f>IFERROR(VLOOKUP(C704,PRESTAMOS!$BE$1:$BK$10000,3,0),0)</f>
        <v>0</v>
      </c>
      <c r="U704" s="188">
        <f>IFERROR(VLOOKUP(C704,PRESTAMOS!$BE$1:$BK$10000,7,0),0)</f>
        <v>0</v>
      </c>
      <c r="V704" s="190">
        <f>IFERROR(VLOOKUP(C704,PRESTAMOS!$AW$1:$BC$10000,4,0),0)</f>
        <v>0</v>
      </c>
      <c r="W704" s="189">
        <f>IFERROR(VLOOKUP(C704,PRESTAMOS!$BM$1:$BS$10000,3,0),0)</f>
        <v>0</v>
      </c>
      <c r="X704" s="189">
        <f>IFERROR(VLOOKUP(C704,PRESTAMOS!$BU$1:$CA$10000,3,0),0)</f>
        <v>0</v>
      </c>
      <c r="Y704" s="190">
        <f>IFERROR(VLOOKUP(C704,PRESTAMOS!$BU$1:$CA$10000,7,0),0)</f>
        <v>0</v>
      </c>
      <c r="Z704" s="190">
        <f>IFERROR(VLOOKUP(C704,PRESTAMOS!$BM$1:$BS$10000,4,0),0)</f>
        <v>0</v>
      </c>
      <c r="AA704" s="189">
        <f>IFERROR(VLOOKUP(C704,AHORRO!$P$1:$S$10000,3,0),0)</f>
        <v>0</v>
      </c>
    </row>
    <row r="705" spans="4:27" x14ac:dyDescent="0.2">
      <c r="D705" s="189">
        <f>IFERROR(VLOOKUP(C705,AHORRO!$F$1:$I$10000,3,0),0)</f>
        <v>0</v>
      </c>
      <c r="E705" s="189">
        <f>IFERROR(VLOOKUP(C705,AHORRO!$A$1:$D$10000,3,0),0)</f>
        <v>0</v>
      </c>
      <c r="F705" s="189">
        <f>IFERROR(VLOOKUP(C705,AHORRO!$K$1:$N$10000,3,0),0)</f>
        <v>0</v>
      </c>
      <c r="G705" s="189">
        <f>IFERROR(VLOOKUP($C705,PRESTAMOS!$A$1:$C$10000,3,0),0)</f>
        <v>0</v>
      </c>
      <c r="H705" s="189">
        <f>IFERROR(VLOOKUP(C705,PRESTAMOS!$I$1:$K$10000,3,0),0)</f>
        <v>0</v>
      </c>
      <c r="I705" s="190">
        <f>IFERROR(VLOOKUP(C705,PRESTAMOS!$A$1:$G$10000,7,0),0)</f>
        <v>0</v>
      </c>
      <c r="J705" s="190">
        <f>IFERROR(VLOOKUP(C705,PRESTAMOS!$A$1:$G$10000,4,0),0)</f>
        <v>0</v>
      </c>
      <c r="K705" s="189">
        <f>IFERROR(VLOOKUP(C705,PRESTAMOS!$Q$1:$W$10000,3,0),0)</f>
        <v>0</v>
      </c>
      <c r="L705" s="189">
        <f>IFERROR(VLOOKUP(C705,PRESTAMOS!$Y$1:$AE$10000,3,0),0)</f>
        <v>0</v>
      </c>
      <c r="M705" s="190">
        <f>IFERROR(VLOOKUP(C705,PRESTAMOS!$Y$1:$AE$10000,7,0),0)</f>
        <v>0</v>
      </c>
      <c r="N705" s="190">
        <f>IFERROR(VLOOKUP(C705,PRESTAMOS!$Q$1:$T$10000,4,0),0)</f>
        <v>0</v>
      </c>
      <c r="O705" s="189">
        <f>IFERROR(VLOOKUP(C705,PRESTAMOS!$AG$1:$AM$10000,3,0),0)</f>
        <v>0</v>
      </c>
      <c r="P705" s="189">
        <f>IFERROR(VLOOKUP(C705,PRESTAMOS!$AO$1:$AU$10000,3,0),0)</f>
        <v>0</v>
      </c>
      <c r="Q705" s="190">
        <f>IFERROR(VLOOKUP(C705,PRESTAMOS!$AO$1:$AU$10000,7,0),0)</f>
        <v>0</v>
      </c>
      <c r="R705" s="190">
        <f>IFERROR(VLOOKUP(C705,PRESTAMOS!$AG$1:$AM$10000,4,0),0)</f>
        <v>0</v>
      </c>
      <c r="S705" s="189">
        <f>IFERROR(VLOOKUP(C705,PRESTAMOS!$AW$1:$BC$10000,3,0),0)</f>
        <v>0</v>
      </c>
      <c r="T705" s="189">
        <f>IFERROR(VLOOKUP(C705,PRESTAMOS!$BE$1:$BK$10000,3,0),0)</f>
        <v>0</v>
      </c>
      <c r="U705" s="188">
        <f>IFERROR(VLOOKUP(C705,PRESTAMOS!$BE$1:$BK$10000,7,0),0)</f>
        <v>0</v>
      </c>
      <c r="V705" s="190">
        <f>IFERROR(VLOOKUP(C705,PRESTAMOS!$AW$1:$BC$10000,4,0),0)</f>
        <v>0</v>
      </c>
      <c r="W705" s="189">
        <f>IFERROR(VLOOKUP(C705,PRESTAMOS!$BM$1:$BS$10000,3,0),0)</f>
        <v>0</v>
      </c>
      <c r="X705" s="189">
        <f>IFERROR(VLOOKUP(C705,PRESTAMOS!$BU$1:$CA$10000,3,0),0)</f>
        <v>0</v>
      </c>
      <c r="Y705" s="190">
        <f>IFERROR(VLOOKUP(C705,PRESTAMOS!$BU$1:$CA$10000,7,0),0)</f>
        <v>0</v>
      </c>
      <c r="Z705" s="190">
        <f>IFERROR(VLOOKUP(C705,PRESTAMOS!$BM$1:$BS$10000,4,0),0)</f>
        <v>0</v>
      </c>
      <c r="AA705" s="189">
        <f>IFERROR(VLOOKUP(C705,AHORRO!$P$1:$S$10000,3,0),0)</f>
        <v>0</v>
      </c>
    </row>
    <row r="706" spans="4:27" x14ac:dyDescent="0.2">
      <c r="D706" s="189">
        <f>IFERROR(VLOOKUP(C706,AHORRO!$F$1:$I$10000,3,0),0)</f>
        <v>0</v>
      </c>
      <c r="E706" s="189">
        <f>IFERROR(VLOOKUP(C706,AHORRO!$A$1:$D$10000,3,0),0)</f>
        <v>0</v>
      </c>
      <c r="F706" s="189">
        <f>IFERROR(VLOOKUP(C706,AHORRO!$K$1:$N$10000,3,0),0)</f>
        <v>0</v>
      </c>
      <c r="G706" s="189">
        <f>IFERROR(VLOOKUP($C706,PRESTAMOS!$A$1:$C$10000,3,0),0)</f>
        <v>0</v>
      </c>
      <c r="H706" s="189">
        <f>IFERROR(VLOOKUP(C706,PRESTAMOS!$I$1:$K$10000,3,0),0)</f>
        <v>0</v>
      </c>
      <c r="I706" s="190">
        <f>IFERROR(VLOOKUP(C706,PRESTAMOS!$A$1:$G$10000,7,0),0)</f>
        <v>0</v>
      </c>
      <c r="J706" s="190">
        <f>IFERROR(VLOOKUP(C706,PRESTAMOS!$A$1:$G$10000,4,0),0)</f>
        <v>0</v>
      </c>
      <c r="K706" s="189">
        <f>IFERROR(VLOOKUP(C706,PRESTAMOS!$Q$1:$W$10000,3,0),0)</f>
        <v>0</v>
      </c>
      <c r="L706" s="189">
        <f>IFERROR(VLOOKUP(C706,PRESTAMOS!$Y$1:$AE$10000,3,0),0)</f>
        <v>0</v>
      </c>
      <c r="M706" s="190">
        <f>IFERROR(VLOOKUP(C706,PRESTAMOS!$Y$1:$AE$10000,7,0),0)</f>
        <v>0</v>
      </c>
      <c r="N706" s="190">
        <f>IFERROR(VLOOKUP(C706,PRESTAMOS!$Q$1:$T$10000,4,0),0)</f>
        <v>0</v>
      </c>
      <c r="O706" s="189">
        <f>IFERROR(VLOOKUP(C706,PRESTAMOS!$AG$1:$AM$10000,3,0),0)</f>
        <v>0</v>
      </c>
      <c r="P706" s="189">
        <f>IFERROR(VLOOKUP(C706,PRESTAMOS!$AO$1:$AU$10000,3,0),0)</f>
        <v>0</v>
      </c>
      <c r="Q706" s="190">
        <f>IFERROR(VLOOKUP(C706,PRESTAMOS!$AO$1:$AU$10000,7,0),0)</f>
        <v>0</v>
      </c>
      <c r="R706" s="190">
        <f>IFERROR(VLOOKUP(C706,PRESTAMOS!$AG$1:$AM$10000,4,0),0)</f>
        <v>0</v>
      </c>
      <c r="S706" s="189">
        <f>IFERROR(VLOOKUP(C706,PRESTAMOS!$AW$1:$BC$10000,3,0),0)</f>
        <v>0</v>
      </c>
      <c r="T706" s="189">
        <f>IFERROR(VLOOKUP(C706,PRESTAMOS!$BE$1:$BK$10000,3,0),0)</f>
        <v>0</v>
      </c>
      <c r="U706" s="188">
        <f>IFERROR(VLOOKUP(C706,PRESTAMOS!$BE$1:$BK$10000,7,0),0)</f>
        <v>0</v>
      </c>
      <c r="V706" s="190">
        <f>IFERROR(VLOOKUP(C706,PRESTAMOS!$AW$1:$BC$10000,4,0),0)</f>
        <v>0</v>
      </c>
      <c r="W706" s="189">
        <f>IFERROR(VLOOKUP(C706,PRESTAMOS!$BM$1:$BS$10000,3,0),0)</f>
        <v>0</v>
      </c>
      <c r="X706" s="189">
        <f>IFERROR(VLOOKUP(C706,PRESTAMOS!$BU$1:$CA$10000,3,0),0)</f>
        <v>0</v>
      </c>
      <c r="Y706" s="190">
        <f>IFERROR(VLOOKUP(C706,PRESTAMOS!$BU$1:$CA$10000,7,0),0)</f>
        <v>0</v>
      </c>
      <c r="Z706" s="190">
        <f>IFERROR(VLOOKUP(C706,PRESTAMOS!$BM$1:$BS$10000,4,0),0)</f>
        <v>0</v>
      </c>
      <c r="AA706" s="189">
        <f>IFERROR(VLOOKUP(C706,AHORRO!$P$1:$S$10000,3,0),0)</f>
        <v>0</v>
      </c>
    </row>
    <row r="707" spans="4:27" x14ac:dyDescent="0.2">
      <c r="D707" s="189">
        <f>IFERROR(VLOOKUP(C707,AHORRO!$F$1:$I$10000,3,0),0)</f>
        <v>0</v>
      </c>
      <c r="E707" s="189">
        <f>IFERROR(VLOOKUP(C707,AHORRO!$A$1:$D$10000,3,0),0)</f>
        <v>0</v>
      </c>
      <c r="F707" s="189">
        <f>IFERROR(VLOOKUP(C707,AHORRO!$K$1:$N$10000,3,0),0)</f>
        <v>0</v>
      </c>
      <c r="G707" s="189">
        <f>IFERROR(VLOOKUP($C707,PRESTAMOS!$A$1:$C$10000,3,0),0)</f>
        <v>0</v>
      </c>
      <c r="H707" s="189">
        <f>IFERROR(VLOOKUP(C707,PRESTAMOS!$I$1:$K$10000,3,0),0)</f>
        <v>0</v>
      </c>
      <c r="I707" s="190">
        <f>IFERROR(VLOOKUP(C707,PRESTAMOS!$A$1:$G$10000,7,0),0)</f>
        <v>0</v>
      </c>
      <c r="J707" s="190">
        <f>IFERROR(VLOOKUP(C707,PRESTAMOS!$A$1:$G$10000,4,0),0)</f>
        <v>0</v>
      </c>
      <c r="K707" s="189">
        <f>IFERROR(VLOOKUP(C707,PRESTAMOS!$Q$1:$W$10000,3,0),0)</f>
        <v>0</v>
      </c>
      <c r="L707" s="189">
        <f>IFERROR(VLOOKUP(C707,PRESTAMOS!$Y$1:$AE$10000,3,0),0)</f>
        <v>0</v>
      </c>
      <c r="M707" s="190">
        <f>IFERROR(VLOOKUP(C707,PRESTAMOS!$Y$1:$AE$10000,7,0),0)</f>
        <v>0</v>
      </c>
      <c r="N707" s="190">
        <f>IFERROR(VLOOKUP(C707,PRESTAMOS!$Q$1:$T$10000,4,0),0)</f>
        <v>0</v>
      </c>
      <c r="O707" s="189">
        <f>IFERROR(VLOOKUP(C707,PRESTAMOS!$AG$1:$AM$10000,3,0),0)</f>
        <v>0</v>
      </c>
      <c r="P707" s="189">
        <f>IFERROR(VLOOKUP(C707,PRESTAMOS!$AO$1:$AU$10000,3,0),0)</f>
        <v>0</v>
      </c>
      <c r="Q707" s="190">
        <f>IFERROR(VLOOKUP(C707,PRESTAMOS!$AO$1:$AU$10000,7,0),0)</f>
        <v>0</v>
      </c>
      <c r="R707" s="190">
        <f>IFERROR(VLOOKUP(C707,PRESTAMOS!$AG$1:$AM$10000,4,0),0)</f>
        <v>0</v>
      </c>
      <c r="S707" s="189">
        <f>IFERROR(VLOOKUP(C707,PRESTAMOS!$AW$1:$BC$10000,3,0),0)</f>
        <v>0</v>
      </c>
      <c r="T707" s="189">
        <f>IFERROR(VLOOKUP(C707,PRESTAMOS!$BE$1:$BK$10000,3,0),0)</f>
        <v>0</v>
      </c>
      <c r="U707" s="188">
        <f>IFERROR(VLOOKUP(C707,PRESTAMOS!$BE$1:$BK$10000,7,0),0)</f>
        <v>0</v>
      </c>
      <c r="V707" s="190">
        <f>IFERROR(VLOOKUP(C707,PRESTAMOS!$AW$1:$BC$10000,4,0),0)</f>
        <v>0</v>
      </c>
      <c r="W707" s="189">
        <f>IFERROR(VLOOKUP(C707,PRESTAMOS!$BM$1:$BS$10000,3,0),0)</f>
        <v>0</v>
      </c>
      <c r="X707" s="189">
        <f>IFERROR(VLOOKUP(C707,PRESTAMOS!$BU$1:$CA$10000,3,0),0)</f>
        <v>0</v>
      </c>
      <c r="Y707" s="190">
        <f>IFERROR(VLOOKUP(C707,PRESTAMOS!$BU$1:$CA$10000,7,0),0)</f>
        <v>0</v>
      </c>
      <c r="Z707" s="190">
        <f>IFERROR(VLOOKUP(C707,PRESTAMOS!$BM$1:$BS$10000,4,0),0)</f>
        <v>0</v>
      </c>
      <c r="AA707" s="189">
        <f>IFERROR(VLOOKUP(C707,AHORRO!$P$1:$S$10000,3,0),0)</f>
        <v>0</v>
      </c>
    </row>
    <row r="708" spans="4:27" x14ac:dyDescent="0.2">
      <c r="D708" s="189">
        <f>IFERROR(VLOOKUP(C708,AHORRO!$F$1:$I$10000,3,0),0)</f>
        <v>0</v>
      </c>
      <c r="E708" s="189">
        <f>IFERROR(VLOOKUP(C708,AHORRO!$A$1:$D$10000,3,0),0)</f>
        <v>0</v>
      </c>
      <c r="F708" s="189">
        <f>IFERROR(VLOOKUP(C708,AHORRO!$K$1:$N$10000,3,0),0)</f>
        <v>0</v>
      </c>
      <c r="G708" s="189">
        <f>IFERROR(VLOOKUP($C708,PRESTAMOS!$A$1:$C$10000,3,0),0)</f>
        <v>0</v>
      </c>
      <c r="H708" s="189">
        <f>IFERROR(VLOOKUP(C708,PRESTAMOS!$I$1:$K$10000,3,0),0)</f>
        <v>0</v>
      </c>
      <c r="I708" s="190">
        <f>IFERROR(VLOOKUP(C708,PRESTAMOS!$A$1:$G$10000,7,0),0)</f>
        <v>0</v>
      </c>
      <c r="J708" s="190">
        <f>IFERROR(VLOOKUP(C708,PRESTAMOS!$A$1:$G$10000,4,0),0)</f>
        <v>0</v>
      </c>
      <c r="K708" s="189">
        <f>IFERROR(VLOOKUP(C708,PRESTAMOS!$Q$1:$W$10000,3,0),0)</f>
        <v>0</v>
      </c>
      <c r="L708" s="189">
        <f>IFERROR(VLOOKUP(C708,PRESTAMOS!$Y$1:$AE$10000,3,0),0)</f>
        <v>0</v>
      </c>
      <c r="M708" s="190">
        <f>IFERROR(VLOOKUP(C708,PRESTAMOS!$Y$1:$AE$10000,7,0),0)</f>
        <v>0</v>
      </c>
      <c r="N708" s="190">
        <f>IFERROR(VLOOKUP(C708,PRESTAMOS!$Q$1:$T$10000,4,0),0)</f>
        <v>0</v>
      </c>
      <c r="O708" s="189">
        <f>IFERROR(VLOOKUP(C708,PRESTAMOS!$AG$1:$AM$10000,3,0),0)</f>
        <v>0</v>
      </c>
      <c r="P708" s="189">
        <f>IFERROR(VLOOKUP(C708,PRESTAMOS!$AO$1:$AU$10000,3,0),0)</f>
        <v>0</v>
      </c>
      <c r="Q708" s="190">
        <f>IFERROR(VLOOKUP(C708,PRESTAMOS!$AO$1:$AU$10000,7,0),0)</f>
        <v>0</v>
      </c>
      <c r="R708" s="190">
        <f>IFERROR(VLOOKUP(C708,PRESTAMOS!$AG$1:$AM$10000,4,0),0)</f>
        <v>0</v>
      </c>
      <c r="S708" s="189">
        <f>IFERROR(VLOOKUP(C708,PRESTAMOS!$AW$1:$BC$10000,3,0),0)</f>
        <v>0</v>
      </c>
      <c r="T708" s="189">
        <f>IFERROR(VLOOKUP(C708,PRESTAMOS!$BE$1:$BK$10000,3,0),0)</f>
        <v>0</v>
      </c>
      <c r="U708" s="188">
        <f>IFERROR(VLOOKUP(C708,PRESTAMOS!$BE$1:$BK$10000,7,0),0)</f>
        <v>0</v>
      </c>
      <c r="V708" s="190">
        <f>IFERROR(VLOOKUP(C708,PRESTAMOS!$AW$1:$BC$10000,4,0),0)</f>
        <v>0</v>
      </c>
      <c r="W708" s="189">
        <f>IFERROR(VLOOKUP(C708,PRESTAMOS!$BM$1:$BS$10000,3,0),0)</f>
        <v>0</v>
      </c>
      <c r="X708" s="189">
        <f>IFERROR(VLOOKUP(C708,PRESTAMOS!$BU$1:$CA$10000,3,0),0)</f>
        <v>0</v>
      </c>
      <c r="Y708" s="190">
        <f>IFERROR(VLOOKUP(C708,PRESTAMOS!$BU$1:$CA$10000,7,0),0)</f>
        <v>0</v>
      </c>
      <c r="Z708" s="190">
        <f>IFERROR(VLOOKUP(C708,PRESTAMOS!$BM$1:$BS$10000,4,0),0)</f>
        <v>0</v>
      </c>
      <c r="AA708" s="189">
        <f>IFERROR(VLOOKUP(C708,AHORRO!$P$1:$S$10000,3,0),0)</f>
        <v>0</v>
      </c>
    </row>
    <row r="709" spans="4:27" x14ac:dyDescent="0.2">
      <c r="D709" s="189">
        <f>IFERROR(VLOOKUP(C709,AHORRO!$F$1:$I$10000,3,0),0)</f>
        <v>0</v>
      </c>
      <c r="E709" s="189">
        <f>IFERROR(VLOOKUP(C709,AHORRO!$A$1:$D$10000,3,0),0)</f>
        <v>0</v>
      </c>
      <c r="F709" s="189">
        <f>IFERROR(VLOOKUP(C709,AHORRO!$K$1:$N$10000,3,0),0)</f>
        <v>0</v>
      </c>
      <c r="G709" s="189">
        <f>IFERROR(VLOOKUP($C709,PRESTAMOS!$A$1:$C$10000,3,0),0)</f>
        <v>0</v>
      </c>
      <c r="H709" s="189">
        <f>IFERROR(VLOOKUP(C709,PRESTAMOS!$I$1:$K$10000,3,0),0)</f>
        <v>0</v>
      </c>
      <c r="I709" s="190">
        <f>IFERROR(VLOOKUP(C709,PRESTAMOS!$A$1:$G$10000,7,0),0)</f>
        <v>0</v>
      </c>
      <c r="J709" s="190">
        <f>IFERROR(VLOOKUP(C709,PRESTAMOS!$A$1:$G$10000,4,0),0)</f>
        <v>0</v>
      </c>
      <c r="K709" s="189">
        <f>IFERROR(VLOOKUP(C709,PRESTAMOS!$Q$1:$W$10000,3,0),0)</f>
        <v>0</v>
      </c>
      <c r="L709" s="189">
        <f>IFERROR(VLOOKUP(C709,PRESTAMOS!$Y$1:$AE$10000,3,0),0)</f>
        <v>0</v>
      </c>
      <c r="M709" s="190">
        <f>IFERROR(VLOOKUP(C709,PRESTAMOS!$Y$1:$AE$10000,7,0),0)</f>
        <v>0</v>
      </c>
      <c r="N709" s="190">
        <f>IFERROR(VLOOKUP(C709,PRESTAMOS!$Q$1:$T$10000,4,0),0)</f>
        <v>0</v>
      </c>
      <c r="O709" s="189">
        <f>IFERROR(VLOOKUP(C709,PRESTAMOS!$AG$1:$AM$10000,3,0),0)</f>
        <v>0</v>
      </c>
      <c r="P709" s="189">
        <f>IFERROR(VLOOKUP(C709,PRESTAMOS!$AO$1:$AU$10000,3,0),0)</f>
        <v>0</v>
      </c>
      <c r="Q709" s="190">
        <f>IFERROR(VLOOKUP(C709,PRESTAMOS!$AO$1:$AU$10000,7,0),0)</f>
        <v>0</v>
      </c>
      <c r="R709" s="190">
        <f>IFERROR(VLOOKUP(C709,PRESTAMOS!$AG$1:$AM$10000,4,0),0)</f>
        <v>0</v>
      </c>
      <c r="S709" s="189">
        <f>IFERROR(VLOOKUP(C709,PRESTAMOS!$AW$1:$BC$10000,3,0),0)</f>
        <v>0</v>
      </c>
      <c r="T709" s="189">
        <f>IFERROR(VLOOKUP(C709,PRESTAMOS!$BE$1:$BK$10000,3,0),0)</f>
        <v>0</v>
      </c>
      <c r="U709" s="188">
        <f>IFERROR(VLOOKUP(C709,PRESTAMOS!$BE$1:$BK$10000,7,0),0)</f>
        <v>0</v>
      </c>
      <c r="V709" s="190">
        <f>IFERROR(VLOOKUP(C709,PRESTAMOS!$AW$1:$BC$10000,4,0),0)</f>
        <v>0</v>
      </c>
      <c r="W709" s="189">
        <f>IFERROR(VLOOKUP(C709,PRESTAMOS!$BM$1:$BS$10000,3,0),0)</f>
        <v>0</v>
      </c>
      <c r="X709" s="189">
        <f>IFERROR(VLOOKUP(C709,PRESTAMOS!$BU$1:$CA$10000,3,0),0)</f>
        <v>0</v>
      </c>
      <c r="Y709" s="190">
        <f>IFERROR(VLOOKUP(C709,PRESTAMOS!$BU$1:$CA$10000,7,0),0)</f>
        <v>0</v>
      </c>
      <c r="Z709" s="190">
        <f>IFERROR(VLOOKUP(C709,PRESTAMOS!$BM$1:$BS$10000,4,0),0)</f>
        <v>0</v>
      </c>
      <c r="AA709" s="189">
        <f>IFERROR(VLOOKUP(C709,AHORRO!$P$1:$S$10000,3,0),0)</f>
        <v>0</v>
      </c>
    </row>
    <row r="710" spans="4:27" x14ac:dyDescent="0.2">
      <c r="D710" s="189">
        <f>IFERROR(VLOOKUP(C710,AHORRO!$F$1:$I$10000,3,0),0)</f>
        <v>0</v>
      </c>
      <c r="E710" s="189">
        <f>IFERROR(VLOOKUP(C710,AHORRO!$A$1:$D$10000,3,0),0)</f>
        <v>0</v>
      </c>
      <c r="F710" s="189">
        <f>IFERROR(VLOOKUP(C710,AHORRO!$K$1:$N$10000,3,0),0)</f>
        <v>0</v>
      </c>
      <c r="G710" s="189">
        <f>IFERROR(VLOOKUP($C710,PRESTAMOS!$A$1:$C$10000,3,0),0)</f>
        <v>0</v>
      </c>
      <c r="H710" s="189">
        <f>IFERROR(VLOOKUP(C710,PRESTAMOS!$I$1:$K$10000,3,0),0)</f>
        <v>0</v>
      </c>
      <c r="I710" s="190">
        <f>IFERROR(VLOOKUP(C710,PRESTAMOS!$A$1:$G$10000,7,0),0)</f>
        <v>0</v>
      </c>
      <c r="J710" s="190">
        <f>IFERROR(VLOOKUP(C710,PRESTAMOS!$A$1:$G$10000,4,0),0)</f>
        <v>0</v>
      </c>
      <c r="K710" s="189">
        <f>IFERROR(VLOOKUP(C710,PRESTAMOS!$Q$1:$W$10000,3,0),0)</f>
        <v>0</v>
      </c>
      <c r="L710" s="189">
        <f>IFERROR(VLOOKUP(C710,PRESTAMOS!$Y$1:$AE$10000,3,0),0)</f>
        <v>0</v>
      </c>
      <c r="M710" s="190">
        <f>IFERROR(VLOOKUP(C710,PRESTAMOS!$Y$1:$AE$10000,7,0),0)</f>
        <v>0</v>
      </c>
      <c r="N710" s="190">
        <f>IFERROR(VLOOKUP(C710,PRESTAMOS!$Q$1:$T$10000,4,0),0)</f>
        <v>0</v>
      </c>
      <c r="O710" s="189">
        <f>IFERROR(VLOOKUP(C710,PRESTAMOS!$AG$1:$AM$10000,3,0),0)</f>
        <v>0</v>
      </c>
      <c r="P710" s="189">
        <f>IFERROR(VLOOKUP(C710,PRESTAMOS!$AO$1:$AU$10000,3,0),0)</f>
        <v>0</v>
      </c>
      <c r="Q710" s="190">
        <f>IFERROR(VLOOKUP(C710,PRESTAMOS!$AO$1:$AU$10000,7,0),0)</f>
        <v>0</v>
      </c>
      <c r="R710" s="190">
        <f>IFERROR(VLOOKUP(C710,PRESTAMOS!$AG$1:$AM$10000,4,0),0)</f>
        <v>0</v>
      </c>
      <c r="S710" s="189">
        <f>IFERROR(VLOOKUP(C710,PRESTAMOS!$AW$1:$BC$10000,3,0),0)</f>
        <v>0</v>
      </c>
      <c r="T710" s="189">
        <f>IFERROR(VLOOKUP(C710,PRESTAMOS!$BE$1:$BK$10000,3,0),0)</f>
        <v>0</v>
      </c>
      <c r="U710" s="188">
        <f>IFERROR(VLOOKUP(C710,PRESTAMOS!$BE$1:$BK$10000,7,0),0)</f>
        <v>0</v>
      </c>
      <c r="V710" s="190">
        <f>IFERROR(VLOOKUP(C710,PRESTAMOS!$AW$1:$BC$10000,4,0),0)</f>
        <v>0</v>
      </c>
      <c r="W710" s="189">
        <f>IFERROR(VLOOKUP(C710,PRESTAMOS!$BM$1:$BS$10000,3,0),0)</f>
        <v>0</v>
      </c>
      <c r="X710" s="189">
        <f>IFERROR(VLOOKUP(C710,PRESTAMOS!$BU$1:$CA$10000,3,0),0)</f>
        <v>0</v>
      </c>
      <c r="Y710" s="190">
        <f>IFERROR(VLOOKUP(C710,PRESTAMOS!$BU$1:$CA$10000,7,0),0)</f>
        <v>0</v>
      </c>
      <c r="Z710" s="190">
        <f>IFERROR(VLOOKUP(C710,PRESTAMOS!$BM$1:$BS$10000,4,0),0)</f>
        <v>0</v>
      </c>
      <c r="AA710" s="189">
        <f>IFERROR(VLOOKUP(C710,AHORRO!$P$1:$S$10000,3,0),0)</f>
        <v>0</v>
      </c>
    </row>
    <row r="711" spans="4:27" x14ac:dyDescent="0.2">
      <c r="D711" s="189">
        <f>IFERROR(VLOOKUP(C711,AHORRO!$F$1:$I$10000,3,0),0)</f>
        <v>0</v>
      </c>
      <c r="E711" s="189">
        <f>IFERROR(VLOOKUP(C711,AHORRO!$A$1:$D$10000,3,0),0)</f>
        <v>0</v>
      </c>
      <c r="F711" s="189">
        <f>IFERROR(VLOOKUP(C711,AHORRO!$K$1:$N$10000,3,0),0)</f>
        <v>0</v>
      </c>
      <c r="G711" s="189">
        <f>IFERROR(VLOOKUP($C711,PRESTAMOS!$A$1:$C$10000,3,0),0)</f>
        <v>0</v>
      </c>
      <c r="H711" s="189">
        <f>IFERROR(VLOOKUP(C711,PRESTAMOS!$I$1:$K$10000,3,0),0)</f>
        <v>0</v>
      </c>
      <c r="I711" s="190">
        <f>IFERROR(VLOOKUP(C711,PRESTAMOS!$A$1:$G$10000,7,0),0)</f>
        <v>0</v>
      </c>
      <c r="J711" s="190">
        <f>IFERROR(VLOOKUP(C711,PRESTAMOS!$A$1:$G$10000,4,0),0)</f>
        <v>0</v>
      </c>
      <c r="K711" s="189">
        <f>IFERROR(VLOOKUP(C711,PRESTAMOS!$Q$1:$W$10000,3,0),0)</f>
        <v>0</v>
      </c>
      <c r="L711" s="189">
        <f>IFERROR(VLOOKUP(C711,PRESTAMOS!$Y$1:$AE$10000,3,0),0)</f>
        <v>0</v>
      </c>
      <c r="M711" s="190">
        <f>IFERROR(VLOOKUP(C711,PRESTAMOS!$Y$1:$AE$10000,7,0),0)</f>
        <v>0</v>
      </c>
      <c r="N711" s="190">
        <f>IFERROR(VLOOKUP(C711,PRESTAMOS!$Q$1:$T$10000,4,0),0)</f>
        <v>0</v>
      </c>
      <c r="O711" s="189">
        <f>IFERROR(VLOOKUP(C711,PRESTAMOS!$AG$1:$AM$10000,3,0),0)</f>
        <v>0</v>
      </c>
      <c r="P711" s="189">
        <f>IFERROR(VLOOKUP(C711,PRESTAMOS!$AO$1:$AU$10000,3,0),0)</f>
        <v>0</v>
      </c>
      <c r="Q711" s="190">
        <f>IFERROR(VLOOKUP(C711,PRESTAMOS!$AO$1:$AU$10000,7,0),0)</f>
        <v>0</v>
      </c>
      <c r="R711" s="190">
        <f>IFERROR(VLOOKUP(C711,PRESTAMOS!$AG$1:$AM$10000,4,0),0)</f>
        <v>0</v>
      </c>
      <c r="S711" s="189">
        <f>IFERROR(VLOOKUP(C711,PRESTAMOS!$AW$1:$BC$10000,3,0),0)</f>
        <v>0</v>
      </c>
      <c r="T711" s="189">
        <f>IFERROR(VLOOKUP(C711,PRESTAMOS!$BE$1:$BK$10000,3,0),0)</f>
        <v>0</v>
      </c>
      <c r="U711" s="188">
        <f>IFERROR(VLOOKUP(C711,PRESTAMOS!$BE$1:$BK$10000,7,0),0)</f>
        <v>0</v>
      </c>
      <c r="V711" s="190">
        <f>IFERROR(VLOOKUP(C711,PRESTAMOS!$AW$1:$BC$10000,4,0),0)</f>
        <v>0</v>
      </c>
      <c r="W711" s="189">
        <f>IFERROR(VLOOKUP(C711,PRESTAMOS!$BM$1:$BS$10000,3,0),0)</f>
        <v>0</v>
      </c>
      <c r="X711" s="189">
        <f>IFERROR(VLOOKUP(C711,PRESTAMOS!$BU$1:$CA$10000,3,0),0)</f>
        <v>0</v>
      </c>
      <c r="Y711" s="190">
        <f>IFERROR(VLOOKUP(C711,PRESTAMOS!$BU$1:$CA$10000,7,0),0)</f>
        <v>0</v>
      </c>
      <c r="Z711" s="190">
        <f>IFERROR(VLOOKUP(C711,PRESTAMOS!$BM$1:$BS$10000,4,0),0)</f>
        <v>0</v>
      </c>
      <c r="AA711" s="189">
        <f>IFERROR(VLOOKUP(C711,AHORRO!$P$1:$S$10000,3,0),0)</f>
        <v>0</v>
      </c>
    </row>
    <row r="712" spans="4:27" x14ac:dyDescent="0.2">
      <c r="D712" s="189">
        <f>IFERROR(VLOOKUP(C712,AHORRO!$F$1:$I$10000,3,0),0)</f>
        <v>0</v>
      </c>
      <c r="E712" s="189">
        <f>IFERROR(VLOOKUP(C712,AHORRO!$A$1:$D$10000,3,0),0)</f>
        <v>0</v>
      </c>
      <c r="F712" s="189">
        <f>IFERROR(VLOOKUP(C712,AHORRO!$K$1:$N$10000,3,0),0)</f>
        <v>0</v>
      </c>
      <c r="G712" s="189">
        <f>IFERROR(VLOOKUP($C712,PRESTAMOS!$A$1:$C$10000,3,0),0)</f>
        <v>0</v>
      </c>
      <c r="H712" s="189">
        <f>IFERROR(VLOOKUP(C712,PRESTAMOS!$I$1:$K$10000,3,0),0)</f>
        <v>0</v>
      </c>
      <c r="I712" s="190">
        <f>IFERROR(VLOOKUP(C712,PRESTAMOS!$A$1:$G$10000,7,0),0)</f>
        <v>0</v>
      </c>
      <c r="J712" s="190">
        <f>IFERROR(VLOOKUP(C712,PRESTAMOS!$A$1:$G$10000,4,0),0)</f>
        <v>0</v>
      </c>
      <c r="K712" s="189">
        <f>IFERROR(VLOOKUP(C712,PRESTAMOS!$Q$1:$W$10000,3,0),0)</f>
        <v>0</v>
      </c>
      <c r="L712" s="189">
        <f>IFERROR(VLOOKUP(C712,PRESTAMOS!$Y$1:$AE$10000,3,0),0)</f>
        <v>0</v>
      </c>
      <c r="M712" s="190">
        <f>IFERROR(VLOOKUP(C712,PRESTAMOS!$Y$1:$AE$10000,7,0),0)</f>
        <v>0</v>
      </c>
      <c r="N712" s="190">
        <f>IFERROR(VLOOKUP(C712,PRESTAMOS!$Q$1:$T$10000,4,0),0)</f>
        <v>0</v>
      </c>
      <c r="O712" s="189">
        <f>IFERROR(VLOOKUP(C712,PRESTAMOS!$AG$1:$AM$10000,3,0),0)</f>
        <v>0</v>
      </c>
      <c r="P712" s="189">
        <f>IFERROR(VLOOKUP(C712,PRESTAMOS!$AO$1:$AU$10000,3,0),0)</f>
        <v>0</v>
      </c>
      <c r="Q712" s="190">
        <f>IFERROR(VLOOKUP(C712,PRESTAMOS!$AO$1:$AU$10000,7,0),0)</f>
        <v>0</v>
      </c>
      <c r="R712" s="190">
        <f>IFERROR(VLOOKUP(C712,PRESTAMOS!$AG$1:$AM$10000,4,0),0)</f>
        <v>0</v>
      </c>
      <c r="S712" s="189">
        <f>IFERROR(VLOOKUP(C712,PRESTAMOS!$AW$1:$BC$10000,3,0),0)</f>
        <v>0</v>
      </c>
      <c r="T712" s="189">
        <f>IFERROR(VLOOKUP(C712,PRESTAMOS!$BE$1:$BK$10000,3,0),0)</f>
        <v>0</v>
      </c>
      <c r="U712" s="188">
        <f>IFERROR(VLOOKUP(C712,PRESTAMOS!$BE$1:$BK$10000,7,0),0)</f>
        <v>0</v>
      </c>
      <c r="V712" s="190">
        <f>IFERROR(VLOOKUP(C712,PRESTAMOS!$AW$1:$BC$10000,4,0),0)</f>
        <v>0</v>
      </c>
      <c r="W712" s="189">
        <f>IFERROR(VLOOKUP(C712,PRESTAMOS!$BM$1:$BS$10000,3,0),0)</f>
        <v>0</v>
      </c>
      <c r="X712" s="189">
        <f>IFERROR(VLOOKUP(C712,PRESTAMOS!$BU$1:$CA$10000,3,0),0)</f>
        <v>0</v>
      </c>
      <c r="Y712" s="190">
        <f>IFERROR(VLOOKUP(C712,PRESTAMOS!$BU$1:$CA$10000,7,0),0)</f>
        <v>0</v>
      </c>
      <c r="Z712" s="190">
        <f>IFERROR(VLOOKUP(C712,PRESTAMOS!$BM$1:$BS$10000,4,0),0)</f>
        <v>0</v>
      </c>
      <c r="AA712" s="189">
        <f>IFERROR(VLOOKUP(C712,AHORRO!$P$1:$S$10000,3,0),0)</f>
        <v>0</v>
      </c>
    </row>
    <row r="713" spans="4:27" x14ac:dyDescent="0.2">
      <c r="D713" s="189">
        <f>IFERROR(VLOOKUP(C713,AHORRO!$F$1:$I$10000,3,0),0)</f>
        <v>0</v>
      </c>
      <c r="E713" s="189">
        <f>IFERROR(VLOOKUP(C713,AHORRO!$A$1:$D$10000,3,0),0)</f>
        <v>0</v>
      </c>
      <c r="F713" s="189">
        <f>IFERROR(VLOOKUP(C713,AHORRO!$K$1:$N$10000,3,0),0)</f>
        <v>0</v>
      </c>
      <c r="G713" s="189">
        <f>IFERROR(VLOOKUP($C713,PRESTAMOS!$A$1:$C$10000,3,0),0)</f>
        <v>0</v>
      </c>
      <c r="H713" s="189">
        <f>IFERROR(VLOOKUP(C713,PRESTAMOS!$I$1:$K$10000,3,0),0)</f>
        <v>0</v>
      </c>
      <c r="I713" s="190">
        <f>IFERROR(VLOOKUP(C713,PRESTAMOS!$A$1:$G$10000,7,0),0)</f>
        <v>0</v>
      </c>
      <c r="J713" s="190">
        <f>IFERROR(VLOOKUP(C713,PRESTAMOS!$A$1:$G$10000,4,0),0)</f>
        <v>0</v>
      </c>
      <c r="K713" s="189">
        <f>IFERROR(VLOOKUP(C713,PRESTAMOS!$Q$1:$W$10000,3,0),0)</f>
        <v>0</v>
      </c>
      <c r="L713" s="189">
        <f>IFERROR(VLOOKUP(C713,PRESTAMOS!$Y$1:$AE$10000,3,0),0)</f>
        <v>0</v>
      </c>
      <c r="M713" s="190">
        <f>IFERROR(VLOOKUP(C713,PRESTAMOS!$Y$1:$AE$10000,7,0),0)</f>
        <v>0</v>
      </c>
      <c r="N713" s="190">
        <f>IFERROR(VLOOKUP(C713,PRESTAMOS!$Q$1:$T$10000,4,0),0)</f>
        <v>0</v>
      </c>
      <c r="O713" s="189">
        <f>IFERROR(VLOOKUP(C713,PRESTAMOS!$AG$1:$AM$10000,3,0),0)</f>
        <v>0</v>
      </c>
      <c r="P713" s="189">
        <f>IFERROR(VLOOKUP(C713,PRESTAMOS!$AO$1:$AU$10000,3,0),0)</f>
        <v>0</v>
      </c>
      <c r="Q713" s="190">
        <f>IFERROR(VLOOKUP(C713,PRESTAMOS!$AO$1:$AU$10000,7,0),0)</f>
        <v>0</v>
      </c>
      <c r="R713" s="190">
        <f>IFERROR(VLOOKUP(C713,PRESTAMOS!$AG$1:$AM$10000,4,0),0)</f>
        <v>0</v>
      </c>
      <c r="S713" s="189">
        <f>IFERROR(VLOOKUP(C713,PRESTAMOS!$AW$1:$BC$10000,3,0),0)</f>
        <v>0</v>
      </c>
      <c r="T713" s="189">
        <f>IFERROR(VLOOKUP(C713,PRESTAMOS!$BE$1:$BK$10000,3,0),0)</f>
        <v>0</v>
      </c>
      <c r="U713" s="188">
        <f>IFERROR(VLOOKUP(C713,PRESTAMOS!$BE$1:$BK$10000,7,0),0)</f>
        <v>0</v>
      </c>
      <c r="V713" s="190">
        <f>IFERROR(VLOOKUP(C713,PRESTAMOS!$AW$1:$BC$10000,4,0),0)</f>
        <v>0</v>
      </c>
      <c r="W713" s="189">
        <f>IFERROR(VLOOKUP(C713,PRESTAMOS!$BM$1:$BS$10000,3,0),0)</f>
        <v>0</v>
      </c>
      <c r="X713" s="189">
        <f>IFERROR(VLOOKUP(C713,PRESTAMOS!$BU$1:$CA$10000,3,0),0)</f>
        <v>0</v>
      </c>
      <c r="Y713" s="190">
        <f>IFERROR(VLOOKUP(C713,PRESTAMOS!$BU$1:$CA$10000,7,0),0)</f>
        <v>0</v>
      </c>
      <c r="Z713" s="190">
        <f>IFERROR(VLOOKUP(C713,PRESTAMOS!$BM$1:$BS$10000,4,0),0)</f>
        <v>0</v>
      </c>
      <c r="AA713" s="189">
        <f>IFERROR(VLOOKUP(C713,AHORRO!$P$1:$S$10000,3,0),0)</f>
        <v>0</v>
      </c>
    </row>
    <row r="714" spans="4:27" x14ac:dyDescent="0.2">
      <c r="D714" s="189">
        <f>IFERROR(VLOOKUP(C714,AHORRO!$F$1:$I$10000,3,0),0)</f>
        <v>0</v>
      </c>
      <c r="E714" s="189">
        <f>IFERROR(VLOOKUP(C714,AHORRO!$A$1:$D$10000,3,0),0)</f>
        <v>0</v>
      </c>
      <c r="F714" s="189">
        <f>IFERROR(VLOOKUP(C714,AHORRO!$K$1:$N$10000,3,0),0)</f>
        <v>0</v>
      </c>
      <c r="G714" s="189">
        <f>IFERROR(VLOOKUP($C714,PRESTAMOS!$A$1:$C$10000,3,0),0)</f>
        <v>0</v>
      </c>
      <c r="H714" s="189">
        <f>IFERROR(VLOOKUP(C714,PRESTAMOS!$I$1:$K$10000,3,0),0)</f>
        <v>0</v>
      </c>
      <c r="I714" s="190">
        <f>IFERROR(VLOOKUP(C714,PRESTAMOS!$A$1:$G$10000,7,0),0)</f>
        <v>0</v>
      </c>
      <c r="J714" s="190">
        <f>IFERROR(VLOOKUP(C714,PRESTAMOS!$A$1:$G$10000,4,0),0)</f>
        <v>0</v>
      </c>
      <c r="K714" s="189">
        <f>IFERROR(VLOOKUP(C714,PRESTAMOS!$Q$1:$W$10000,3,0),0)</f>
        <v>0</v>
      </c>
      <c r="L714" s="189">
        <f>IFERROR(VLOOKUP(C714,PRESTAMOS!$Y$1:$AE$10000,3,0),0)</f>
        <v>0</v>
      </c>
      <c r="M714" s="190">
        <f>IFERROR(VLOOKUP(C714,PRESTAMOS!$Y$1:$AE$10000,7,0),0)</f>
        <v>0</v>
      </c>
      <c r="N714" s="190">
        <f>IFERROR(VLOOKUP(C714,PRESTAMOS!$Q$1:$T$10000,4,0),0)</f>
        <v>0</v>
      </c>
      <c r="O714" s="189">
        <f>IFERROR(VLOOKUP(C714,PRESTAMOS!$AG$1:$AM$10000,3,0),0)</f>
        <v>0</v>
      </c>
      <c r="P714" s="189">
        <f>IFERROR(VLOOKUP(C714,PRESTAMOS!$AO$1:$AU$10000,3,0),0)</f>
        <v>0</v>
      </c>
      <c r="Q714" s="190">
        <f>IFERROR(VLOOKUP(C714,PRESTAMOS!$AO$1:$AU$10000,7,0),0)</f>
        <v>0</v>
      </c>
      <c r="R714" s="190">
        <f>IFERROR(VLOOKUP(C714,PRESTAMOS!$AG$1:$AM$10000,4,0),0)</f>
        <v>0</v>
      </c>
      <c r="S714" s="189">
        <f>IFERROR(VLOOKUP(C714,PRESTAMOS!$AW$1:$BC$10000,3,0),0)</f>
        <v>0</v>
      </c>
      <c r="T714" s="189">
        <f>IFERROR(VLOOKUP(C714,PRESTAMOS!$BE$1:$BK$10000,3,0),0)</f>
        <v>0</v>
      </c>
      <c r="U714" s="188">
        <f>IFERROR(VLOOKUP(C714,PRESTAMOS!$BE$1:$BK$10000,7,0),0)</f>
        <v>0</v>
      </c>
      <c r="V714" s="190">
        <f>IFERROR(VLOOKUP(C714,PRESTAMOS!$AW$1:$BC$10000,4,0),0)</f>
        <v>0</v>
      </c>
      <c r="W714" s="189">
        <f>IFERROR(VLOOKUP(C714,PRESTAMOS!$BM$1:$BS$10000,3,0),0)</f>
        <v>0</v>
      </c>
      <c r="X714" s="189">
        <f>IFERROR(VLOOKUP(C714,PRESTAMOS!$BU$1:$CA$10000,3,0),0)</f>
        <v>0</v>
      </c>
      <c r="Y714" s="190">
        <f>IFERROR(VLOOKUP(C714,PRESTAMOS!$BU$1:$CA$10000,7,0),0)</f>
        <v>0</v>
      </c>
      <c r="Z714" s="190">
        <f>IFERROR(VLOOKUP(C714,PRESTAMOS!$BM$1:$BS$10000,4,0),0)</f>
        <v>0</v>
      </c>
      <c r="AA714" s="189">
        <f>IFERROR(VLOOKUP(C714,AHORRO!$P$1:$S$10000,3,0),0)</f>
        <v>0</v>
      </c>
    </row>
    <row r="715" spans="4:27" x14ac:dyDescent="0.2">
      <c r="D715" s="189">
        <f>IFERROR(VLOOKUP(C715,AHORRO!$F$1:$I$10000,3,0),0)</f>
        <v>0</v>
      </c>
      <c r="E715" s="189">
        <f>IFERROR(VLOOKUP(C715,AHORRO!$A$1:$D$10000,3,0),0)</f>
        <v>0</v>
      </c>
      <c r="F715" s="189">
        <f>IFERROR(VLOOKUP(C715,AHORRO!$K$1:$N$10000,3,0),0)</f>
        <v>0</v>
      </c>
      <c r="G715" s="189">
        <f>IFERROR(VLOOKUP($C715,PRESTAMOS!$A$1:$C$10000,3,0),0)</f>
        <v>0</v>
      </c>
      <c r="H715" s="189">
        <f>IFERROR(VLOOKUP(C715,PRESTAMOS!$I$1:$K$10000,3,0),0)</f>
        <v>0</v>
      </c>
      <c r="I715" s="190">
        <f>IFERROR(VLOOKUP(C715,PRESTAMOS!$A$1:$G$10000,7,0),0)</f>
        <v>0</v>
      </c>
      <c r="J715" s="190">
        <f>IFERROR(VLOOKUP(C715,PRESTAMOS!$A$1:$G$10000,4,0),0)</f>
        <v>0</v>
      </c>
      <c r="K715" s="189">
        <f>IFERROR(VLOOKUP(C715,PRESTAMOS!$Q$1:$W$10000,3,0),0)</f>
        <v>0</v>
      </c>
      <c r="L715" s="189">
        <f>IFERROR(VLOOKUP(C715,PRESTAMOS!$Y$1:$AE$10000,3,0),0)</f>
        <v>0</v>
      </c>
      <c r="M715" s="190">
        <f>IFERROR(VLOOKUP(C715,PRESTAMOS!$Y$1:$AE$10000,7,0),0)</f>
        <v>0</v>
      </c>
      <c r="N715" s="190">
        <f>IFERROR(VLOOKUP(C715,PRESTAMOS!$Q$1:$T$10000,4,0),0)</f>
        <v>0</v>
      </c>
      <c r="O715" s="189">
        <f>IFERROR(VLOOKUP(C715,PRESTAMOS!$AG$1:$AM$10000,3,0),0)</f>
        <v>0</v>
      </c>
      <c r="P715" s="189">
        <f>IFERROR(VLOOKUP(C715,PRESTAMOS!$AO$1:$AU$10000,3,0),0)</f>
        <v>0</v>
      </c>
      <c r="Q715" s="190">
        <f>IFERROR(VLOOKUP(C715,PRESTAMOS!$AO$1:$AU$10000,7,0),0)</f>
        <v>0</v>
      </c>
      <c r="R715" s="190">
        <f>IFERROR(VLOOKUP(C715,PRESTAMOS!$AG$1:$AM$10000,4,0),0)</f>
        <v>0</v>
      </c>
      <c r="S715" s="189">
        <f>IFERROR(VLOOKUP(C715,PRESTAMOS!$AW$1:$BC$10000,3,0),0)</f>
        <v>0</v>
      </c>
      <c r="T715" s="189">
        <f>IFERROR(VLOOKUP(C715,PRESTAMOS!$BE$1:$BK$10000,3,0),0)</f>
        <v>0</v>
      </c>
      <c r="U715" s="188">
        <f>IFERROR(VLOOKUP(C715,PRESTAMOS!$BE$1:$BK$10000,7,0),0)</f>
        <v>0</v>
      </c>
      <c r="V715" s="190">
        <f>IFERROR(VLOOKUP(C715,PRESTAMOS!$AW$1:$BC$10000,4,0),0)</f>
        <v>0</v>
      </c>
      <c r="W715" s="189">
        <f>IFERROR(VLOOKUP(C715,PRESTAMOS!$BM$1:$BS$10000,3,0),0)</f>
        <v>0</v>
      </c>
      <c r="X715" s="189">
        <f>IFERROR(VLOOKUP(C715,PRESTAMOS!$BU$1:$CA$10000,3,0),0)</f>
        <v>0</v>
      </c>
      <c r="Y715" s="190">
        <f>IFERROR(VLOOKUP(C715,PRESTAMOS!$BU$1:$CA$10000,7,0),0)</f>
        <v>0</v>
      </c>
      <c r="Z715" s="190">
        <f>IFERROR(VLOOKUP(C715,PRESTAMOS!$BM$1:$BS$10000,4,0),0)</f>
        <v>0</v>
      </c>
      <c r="AA715" s="189">
        <f>IFERROR(VLOOKUP(C715,AHORRO!$P$1:$S$10000,3,0),0)</f>
        <v>0</v>
      </c>
    </row>
    <row r="716" spans="4:27" x14ac:dyDescent="0.2">
      <c r="D716" s="189">
        <f>IFERROR(VLOOKUP(C716,AHORRO!$F$1:$I$10000,3,0),0)</f>
        <v>0</v>
      </c>
      <c r="E716" s="189">
        <f>IFERROR(VLOOKUP(C716,AHORRO!$A$1:$D$10000,3,0),0)</f>
        <v>0</v>
      </c>
      <c r="F716" s="189">
        <f>IFERROR(VLOOKUP(C716,AHORRO!$K$1:$N$10000,3,0),0)</f>
        <v>0</v>
      </c>
      <c r="G716" s="189">
        <f>IFERROR(VLOOKUP($C716,PRESTAMOS!$A$1:$C$10000,3,0),0)</f>
        <v>0</v>
      </c>
      <c r="H716" s="189">
        <f>IFERROR(VLOOKUP(C716,PRESTAMOS!$I$1:$K$10000,3,0),0)</f>
        <v>0</v>
      </c>
      <c r="I716" s="190">
        <f>IFERROR(VLOOKUP(C716,PRESTAMOS!$A$1:$G$10000,7,0),0)</f>
        <v>0</v>
      </c>
      <c r="J716" s="190">
        <f>IFERROR(VLOOKUP(C716,PRESTAMOS!$A$1:$G$10000,4,0),0)</f>
        <v>0</v>
      </c>
      <c r="K716" s="189">
        <f>IFERROR(VLOOKUP(C716,PRESTAMOS!$Q$1:$W$10000,3,0),0)</f>
        <v>0</v>
      </c>
      <c r="L716" s="189">
        <f>IFERROR(VLOOKUP(C716,PRESTAMOS!$Y$1:$AE$10000,3,0),0)</f>
        <v>0</v>
      </c>
      <c r="M716" s="190">
        <f>IFERROR(VLOOKUP(C716,PRESTAMOS!$Y$1:$AE$10000,7,0),0)</f>
        <v>0</v>
      </c>
      <c r="N716" s="190">
        <f>IFERROR(VLOOKUP(C716,PRESTAMOS!$Q$1:$T$10000,4,0),0)</f>
        <v>0</v>
      </c>
      <c r="O716" s="189">
        <f>IFERROR(VLOOKUP(C716,PRESTAMOS!$AG$1:$AM$10000,3,0),0)</f>
        <v>0</v>
      </c>
      <c r="P716" s="189">
        <f>IFERROR(VLOOKUP(C716,PRESTAMOS!$AO$1:$AU$10000,3,0),0)</f>
        <v>0</v>
      </c>
      <c r="Q716" s="190">
        <f>IFERROR(VLOOKUP(C716,PRESTAMOS!$AO$1:$AU$10000,7,0),0)</f>
        <v>0</v>
      </c>
      <c r="R716" s="190">
        <f>IFERROR(VLOOKUP(C716,PRESTAMOS!$AG$1:$AM$10000,4,0),0)</f>
        <v>0</v>
      </c>
      <c r="S716" s="189">
        <f>IFERROR(VLOOKUP(C716,PRESTAMOS!$AW$1:$BC$10000,3,0),0)</f>
        <v>0</v>
      </c>
      <c r="T716" s="189">
        <f>IFERROR(VLOOKUP(C716,PRESTAMOS!$BE$1:$BK$10000,3,0),0)</f>
        <v>0</v>
      </c>
      <c r="U716" s="188">
        <f>IFERROR(VLOOKUP(C716,PRESTAMOS!$BE$1:$BK$10000,7,0),0)</f>
        <v>0</v>
      </c>
      <c r="V716" s="190">
        <f>IFERROR(VLOOKUP(C716,PRESTAMOS!$AW$1:$BC$10000,4,0),0)</f>
        <v>0</v>
      </c>
      <c r="W716" s="189">
        <f>IFERROR(VLOOKUP(C716,PRESTAMOS!$BM$1:$BS$10000,3,0),0)</f>
        <v>0</v>
      </c>
      <c r="X716" s="189">
        <f>IFERROR(VLOOKUP(C716,PRESTAMOS!$BU$1:$CA$10000,3,0),0)</f>
        <v>0</v>
      </c>
      <c r="Y716" s="190">
        <f>IFERROR(VLOOKUP(C716,PRESTAMOS!$BU$1:$CA$10000,7,0),0)</f>
        <v>0</v>
      </c>
      <c r="Z716" s="190">
        <f>IFERROR(VLOOKUP(C716,PRESTAMOS!$BM$1:$BS$10000,4,0),0)</f>
        <v>0</v>
      </c>
      <c r="AA716" s="189">
        <f>IFERROR(VLOOKUP(C716,AHORRO!$P$1:$S$10000,3,0),0)</f>
        <v>0</v>
      </c>
    </row>
    <row r="717" spans="4:27" x14ac:dyDescent="0.2">
      <c r="D717" s="189">
        <f>IFERROR(VLOOKUP(C717,AHORRO!$F$1:$I$10000,3,0),0)</f>
        <v>0</v>
      </c>
      <c r="E717" s="189">
        <f>IFERROR(VLOOKUP(C717,AHORRO!$A$1:$D$10000,3,0),0)</f>
        <v>0</v>
      </c>
      <c r="F717" s="189">
        <f>IFERROR(VLOOKUP(C717,AHORRO!$K$1:$N$10000,3,0),0)</f>
        <v>0</v>
      </c>
      <c r="G717" s="189">
        <f>IFERROR(VLOOKUP($C717,PRESTAMOS!$A$1:$C$10000,3,0),0)</f>
        <v>0</v>
      </c>
      <c r="H717" s="189">
        <f>IFERROR(VLOOKUP(C717,PRESTAMOS!$I$1:$K$10000,3,0),0)</f>
        <v>0</v>
      </c>
      <c r="I717" s="190">
        <f>IFERROR(VLOOKUP(C717,PRESTAMOS!$A$1:$G$10000,7,0),0)</f>
        <v>0</v>
      </c>
      <c r="J717" s="190">
        <f>IFERROR(VLOOKUP(C717,PRESTAMOS!$A$1:$G$10000,4,0),0)</f>
        <v>0</v>
      </c>
      <c r="K717" s="189">
        <f>IFERROR(VLOOKUP(C717,PRESTAMOS!$Q$1:$W$10000,3,0),0)</f>
        <v>0</v>
      </c>
      <c r="L717" s="189">
        <f>IFERROR(VLOOKUP(C717,PRESTAMOS!$Y$1:$AE$10000,3,0),0)</f>
        <v>0</v>
      </c>
      <c r="M717" s="190">
        <f>IFERROR(VLOOKUP(C717,PRESTAMOS!$Y$1:$AE$10000,7,0),0)</f>
        <v>0</v>
      </c>
      <c r="N717" s="190">
        <f>IFERROR(VLOOKUP(C717,PRESTAMOS!$Q$1:$T$10000,4,0),0)</f>
        <v>0</v>
      </c>
      <c r="O717" s="189">
        <f>IFERROR(VLOOKUP(C717,PRESTAMOS!$AG$1:$AM$10000,3,0),0)</f>
        <v>0</v>
      </c>
      <c r="P717" s="189">
        <f>IFERROR(VLOOKUP(C717,PRESTAMOS!$AO$1:$AU$10000,3,0),0)</f>
        <v>0</v>
      </c>
      <c r="Q717" s="190">
        <f>IFERROR(VLOOKUP(C717,PRESTAMOS!$AO$1:$AU$10000,7,0),0)</f>
        <v>0</v>
      </c>
      <c r="R717" s="190">
        <f>IFERROR(VLOOKUP(C717,PRESTAMOS!$AG$1:$AM$10000,4,0),0)</f>
        <v>0</v>
      </c>
      <c r="S717" s="189">
        <f>IFERROR(VLOOKUP(C717,PRESTAMOS!$AW$1:$BC$10000,3,0),0)</f>
        <v>0</v>
      </c>
      <c r="T717" s="189">
        <f>IFERROR(VLOOKUP(C717,PRESTAMOS!$BE$1:$BK$10000,3,0),0)</f>
        <v>0</v>
      </c>
      <c r="U717" s="188">
        <f>IFERROR(VLOOKUP(C717,PRESTAMOS!$BE$1:$BK$10000,7,0),0)</f>
        <v>0</v>
      </c>
      <c r="V717" s="190">
        <f>IFERROR(VLOOKUP(C717,PRESTAMOS!$AW$1:$BC$10000,4,0),0)</f>
        <v>0</v>
      </c>
      <c r="W717" s="189">
        <f>IFERROR(VLOOKUP(C717,PRESTAMOS!$BM$1:$BS$10000,3,0),0)</f>
        <v>0</v>
      </c>
      <c r="X717" s="189">
        <f>IFERROR(VLOOKUP(C717,PRESTAMOS!$BU$1:$CA$10000,3,0),0)</f>
        <v>0</v>
      </c>
      <c r="Y717" s="190">
        <f>IFERROR(VLOOKUP(C717,PRESTAMOS!$BU$1:$CA$10000,7,0),0)</f>
        <v>0</v>
      </c>
      <c r="Z717" s="190">
        <f>IFERROR(VLOOKUP(C717,PRESTAMOS!$BM$1:$BS$10000,4,0),0)</f>
        <v>0</v>
      </c>
      <c r="AA717" s="189">
        <f>IFERROR(VLOOKUP(C717,AHORRO!$P$1:$S$10000,3,0),0)</f>
        <v>0</v>
      </c>
    </row>
    <row r="718" spans="4:27" x14ac:dyDescent="0.2">
      <c r="D718" s="189">
        <f>IFERROR(VLOOKUP(C718,AHORRO!$F$1:$I$10000,3,0),0)</f>
        <v>0</v>
      </c>
      <c r="E718" s="189">
        <f>IFERROR(VLOOKUP(C718,AHORRO!$A$1:$D$10000,3,0),0)</f>
        <v>0</v>
      </c>
      <c r="F718" s="189">
        <f>IFERROR(VLOOKUP(C718,AHORRO!$K$1:$N$10000,3,0),0)</f>
        <v>0</v>
      </c>
      <c r="G718" s="189">
        <f>IFERROR(VLOOKUP($C718,PRESTAMOS!$A$1:$C$10000,3,0),0)</f>
        <v>0</v>
      </c>
      <c r="H718" s="189">
        <f>IFERROR(VLOOKUP(C718,PRESTAMOS!$I$1:$K$10000,3,0),0)</f>
        <v>0</v>
      </c>
      <c r="I718" s="190">
        <f>IFERROR(VLOOKUP(C718,PRESTAMOS!$A$1:$G$10000,7,0),0)</f>
        <v>0</v>
      </c>
      <c r="J718" s="190">
        <f>IFERROR(VLOOKUP(C718,PRESTAMOS!$A$1:$G$10000,4,0),0)</f>
        <v>0</v>
      </c>
      <c r="K718" s="189">
        <f>IFERROR(VLOOKUP(C718,PRESTAMOS!$Q$1:$W$10000,3,0),0)</f>
        <v>0</v>
      </c>
      <c r="L718" s="189">
        <f>IFERROR(VLOOKUP(C718,PRESTAMOS!$Y$1:$AE$10000,3,0),0)</f>
        <v>0</v>
      </c>
      <c r="M718" s="190">
        <f>IFERROR(VLOOKUP(C718,PRESTAMOS!$Y$1:$AE$10000,7,0),0)</f>
        <v>0</v>
      </c>
      <c r="N718" s="190">
        <f>IFERROR(VLOOKUP(C718,PRESTAMOS!$Q$1:$T$10000,4,0),0)</f>
        <v>0</v>
      </c>
      <c r="O718" s="189">
        <f>IFERROR(VLOOKUP(C718,PRESTAMOS!$AG$1:$AM$10000,3,0),0)</f>
        <v>0</v>
      </c>
      <c r="P718" s="189">
        <f>IFERROR(VLOOKUP(C718,PRESTAMOS!$AO$1:$AU$10000,3,0),0)</f>
        <v>0</v>
      </c>
      <c r="Q718" s="190">
        <f>IFERROR(VLOOKUP(C718,PRESTAMOS!$AO$1:$AU$10000,7,0),0)</f>
        <v>0</v>
      </c>
      <c r="R718" s="190">
        <f>IFERROR(VLOOKUP(C718,PRESTAMOS!$AG$1:$AM$10000,4,0),0)</f>
        <v>0</v>
      </c>
      <c r="S718" s="189">
        <f>IFERROR(VLOOKUP(C718,PRESTAMOS!$AW$1:$BC$10000,3,0),0)</f>
        <v>0</v>
      </c>
      <c r="T718" s="189">
        <f>IFERROR(VLOOKUP(C718,PRESTAMOS!$BE$1:$BK$10000,3,0),0)</f>
        <v>0</v>
      </c>
      <c r="U718" s="188">
        <f>IFERROR(VLOOKUP(C718,PRESTAMOS!$BE$1:$BK$10000,7,0),0)</f>
        <v>0</v>
      </c>
      <c r="V718" s="190">
        <f>IFERROR(VLOOKUP(C718,PRESTAMOS!$AW$1:$BC$10000,4,0),0)</f>
        <v>0</v>
      </c>
      <c r="W718" s="189">
        <f>IFERROR(VLOOKUP(C718,PRESTAMOS!$BM$1:$BS$10000,3,0),0)</f>
        <v>0</v>
      </c>
      <c r="X718" s="189">
        <f>IFERROR(VLOOKUP(C718,PRESTAMOS!$BU$1:$CA$10000,3,0),0)</f>
        <v>0</v>
      </c>
      <c r="Y718" s="190">
        <f>IFERROR(VLOOKUP(C718,PRESTAMOS!$BU$1:$CA$10000,7,0),0)</f>
        <v>0</v>
      </c>
      <c r="Z718" s="190">
        <f>IFERROR(VLOOKUP(C718,PRESTAMOS!$BM$1:$BS$10000,4,0),0)</f>
        <v>0</v>
      </c>
      <c r="AA718" s="189">
        <f>IFERROR(VLOOKUP(C718,AHORRO!$P$1:$S$10000,3,0),0)</f>
        <v>0</v>
      </c>
    </row>
    <row r="719" spans="4:27" x14ac:dyDescent="0.2">
      <c r="D719" s="189">
        <f>IFERROR(VLOOKUP(C719,AHORRO!$F$1:$I$10000,3,0),0)</f>
        <v>0</v>
      </c>
      <c r="E719" s="189">
        <f>IFERROR(VLOOKUP(C719,AHORRO!$A$1:$D$10000,3,0),0)</f>
        <v>0</v>
      </c>
      <c r="F719" s="189">
        <f>IFERROR(VLOOKUP(C719,AHORRO!$K$1:$N$10000,3,0),0)</f>
        <v>0</v>
      </c>
      <c r="G719" s="189">
        <f>IFERROR(VLOOKUP($C719,PRESTAMOS!$A$1:$C$10000,3,0),0)</f>
        <v>0</v>
      </c>
      <c r="H719" s="189">
        <f>IFERROR(VLOOKUP(C719,PRESTAMOS!$I$1:$K$10000,3,0),0)</f>
        <v>0</v>
      </c>
      <c r="I719" s="190">
        <f>IFERROR(VLOOKUP(C719,PRESTAMOS!$A$1:$G$10000,7,0),0)</f>
        <v>0</v>
      </c>
      <c r="J719" s="190">
        <f>IFERROR(VLOOKUP(C719,PRESTAMOS!$A$1:$G$10000,4,0),0)</f>
        <v>0</v>
      </c>
      <c r="K719" s="189">
        <f>IFERROR(VLOOKUP(C719,PRESTAMOS!$Q$1:$W$10000,3,0),0)</f>
        <v>0</v>
      </c>
      <c r="L719" s="189">
        <f>IFERROR(VLOOKUP(C719,PRESTAMOS!$Y$1:$AE$10000,3,0),0)</f>
        <v>0</v>
      </c>
      <c r="M719" s="190">
        <f>IFERROR(VLOOKUP(C719,PRESTAMOS!$Y$1:$AE$10000,7,0),0)</f>
        <v>0</v>
      </c>
      <c r="N719" s="190">
        <f>IFERROR(VLOOKUP(C719,PRESTAMOS!$Q$1:$T$10000,4,0),0)</f>
        <v>0</v>
      </c>
      <c r="O719" s="189">
        <f>IFERROR(VLOOKUP(C719,PRESTAMOS!$AG$1:$AM$10000,3,0),0)</f>
        <v>0</v>
      </c>
      <c r="P719" s="189">
        <f>IFERROR(VLOOKUP(C719,PRESTAMOS!$AO$1:$AU$10000,3,0),0)</f>
        <v>0</v>
      </c>
      <c r="Q719" s="190">
        <f>IFERROR(VLOOKUP(C719,PRESTAMOS!$AO$1:$AU$10000,7,0),0)</f>
        <v>0</v>
      </c>
      <c r="R719" s="190">
        <f>IFERROR(VLOOKUP(C719,PRESTAMOS!$AG$1:$AM$10000,4,0),0)</f>
        <v>0</v>
      </c>
      <c r="S719" s="189">
        <f>IFERROR(VLOOKUP(C719,PRESTAMOS!$AW$1:$BC$10000,3,0),0)</f>
        <v>0</v>
      </c>
      <c r="T719" s="189">
        <f>IFERROR(VLOOKUP(C719,PRESTAMOS!$BE$1:$BK$10000,3,0),0)</f>
        <v>0</v>
      </c>
      <c r="U719" s="188">
        <f>IFERROR(VLOOKUP(C719,PRESTAMOS!$BE$1:$BK$10000,7,0),0)</f>
        <v>0</v>
      </c>
      <c r="V719" s="190">
        <f>IFERROR(VLOOKUP(C719,PRESTAMOS!$AW$1:$BC$10000,4,0),0)</f>
        <v>0</v>
      </c>
      <c r="W719" s="189">
        <f>IFERROR(VLOOKUP(C719,PRESTAMOS!$BM$1:$BS$10000,3,0),0)</f>
        <v>0</v>
      </c>
      <c r="X719" s="189">
        <f>IFERROR(VLOOKUP(C719,PRESTAMOS!$BU$1:$CA$10000,3,0),0)</f>
        <v>0</v>
      </c>
      <c r="Y719" s="190">
        <f>IFERROR(VLOOKUP(C719,PRESTAMOS!$BU$1:$CA$10000,7,0),0)</f>
        <v>0</v>
      </c>
      <c r="Z719" s="190">
        <f>IFERROR(VLOOKUP(C719,PRESTAMOS!$BM$1:$BS$10000,4,0),0)</f>
        <v>0</v>
      </c>
      <c r="AA719" s="189">
        <f>IFERROR(VLOOKUP(C719,AHORRO!$P$1:$S$10000,3,0),0)</f>
        <v>0</v>
      </c>
    </row>
    <row r="720" spans="4:27" x14ac:dyDescent="0.2">
      <c r="D720" s="189">
        <f>IFERROR(VLOOKUP(C720,AHORRO!$F$1:$I$10000,3,0),0)</f>
        <v>0</v>
      </c>
      <c r="E720" s="189">
        <f>IFERROR(VLOOKUP(C720,AHORRO!$A$1:$D$10000,3,0),0)</f>
        <v>0</v>
      </c>
      <c r="F720" s="189">
        <f>IFERROR(VLOOKUP(C720,AHORRO!$K$1:$N$10000,3,0),0)</f>
        <v>0</v>
      </c>
      <c r="G720" s="189">
        <f>IFERROR(VLOOKUP($C720,PRESTAMOS!$A$1:$C$10000,3,0),0)</f>
        <v>0</v>
      </c>
      <c r="H720" s="189">
        <f>IFERROR(VLOOKUP(C720,PRESTAMOS!$I$1:$K$10000,3,0),0)</f>
        <v>0</v>
      </c>
      <c r="I720" s="190">
        <f>IFERROR(VLOOKUP(C720,PRESTAMOS!$A$1:$G$10000,7,0),0)</f>
        <v>0</v>
      </c>
      <c r="J720" s="190">
        <f>IFERROR(VLOOKUP(C720,PRESTAMOS!$A$1:$G$10000,4,0),0)</f>
        <v>0</v>
      </c>
      <c r="K720" s="189">
        <f>IFERROR(VLOOKUP(C720,PRESTAMOS!$Q$1:$W$10000,3,0),0)</f>
        <v>0</v>
      </c>
      <c r="L720" s="189">
        <f>IFERROR(VLOOKUP(C720,PRESTAMOS!$Y$1:$AE$10000,3,0),0)</f>
        <v>0</v>
      </c>
      <c r="M720" s="190">
        <f>IFERROR(VLOOKUP(C720,PRESTAMOS!$Y$1:$AE$10000,7,0),0)</f>
        <v>0</v>
      </c>
      <c r="N720" s="190">
        <f>IFERROR(VLOOKUP(C720,PRESTAMOS!$Q$1:$T$10000,4,0),0)</f>
        <v>0</v>
      </c>
      <c r="O720" s="189">
        <f>IFERROR(VLOOKUP(C720,PRESTAMOS!$AG$1:$AM$10000,3,0),0)</f>
        <v>0</v>
      </c>
      <c r="P720" s="189">
        <f>IFERROR(VLOOKUP(C720,PRESTAMOS!$AO$1:$AU$10000,3,0),0)</f>
        <v>0</v>
      </c>
      <c r="Q720" s="190">
        <f>IFERROR(VLOOKUP(C720,PRESTAMOS!$AO$1:$AU$10000,7,0),0)</f>
        <v>0</v>
      </c>
      <c r="R720" s="190">
        <f>IFERROR(VLOOKUP(C720,PRESTAMOS!$AG$1:$AM$10000,4,0),0)</f>
        <v>0</v>
      </c>
      <c r="S720" s="189">
        <f>IFERROR(VLOOKUP(C720,PRESTAMOS!$AW$1:$BC$10000,3,0),0)</f>
        <v>0</v>
      </c>
      <c r="T720" s="189">
        <f>IFERROR(VLOOKUP(C720,PRESTAMOS!$BE$1:$BK$10000,3,0),0)</f>
        <v>0</v>
      </c>
      <c r="U720" s="188">
        <f>IFERROR(VLOOKUP(C720,PRESTAMOS!$BE$1:$BK$10000,7,0),0)</f>
        <v>0</v>
      </c>
      <c r="V720" s="190">
        <f>IFERROR(VLOOKUP(C720,PRESTAMOS!$AW$1:$BC$10000,4,0),0)</f>
        <v>0</v>
      </c>
      <c r="W720" s="189">
        <f>IFERROR(VLOOKUP(C720,PRESTAMOS!$BM$1:$BS$10000,3,0),0)</f>
        <v>0</v>
      </c>
      <c r="X720" s="189">
        <f>IFERROR(VLOOKUP(C720,PRESTAMOS!$BU$1:$CA$10000,3,0),0)</f>
        <v>0</v>
      </c>
      <c r="Y720" s="190">
        <f>IFERROR(VLOOKUP(C720,PRESTAMOS!$BU$1:$CA$10000,7,0),0)</f>
        <v>0</v>
      </c>
      <c r="Z720" s="190">
        <f>IFERROR(VLOOKUP(C720,PRESTAMOS!$BM$1:$BS$10000,4,0),0)</f>
        <v>0</v>
      </c>
      <c r="AA720" s="189">
        <f>IFERROR(VLOOKUP(C720,AHORRO!$P$1:$S$10000,3,0),0)</f>
        <v>0</v>
      </c>
    </row>
    <row r="721" spans="4:27" x14ac:dyDescent="0.2">
      <c r="D721" s="189">
        <f>IFERROR(VLOOKUP(C721,AHORRO!$F$1:$I$10000,3,0),0)</f>
        <v>0</v>
      </c>
      <c r="E721" s="189">
        <f>IFERROR(VLOOKUP(C721,AHORRO!$A$1:$D$10000,3,0),0)</f>
        <v>0</v>
      </c>
      <c r="F721" s="189">
        <f>IFERROR(VLOOKUP(C721,AHORRO!$K$1:$N$10000,3,0),0)</f>
        <v>0</v>
      </c>
      <c r="G721" s="189">
        <f>IFERROR(VLOOKUP($C721,PRESTAMOS!$A$1:$C$10000,3,0),0)</f>
        <v>0</v>
      </c>
      <c r="H721" s="189">
        <f>IFERROR(VLOOKUP(C721,PRESTAMOS!$I$1:$K$10000,3,0),0)</f>
        <v>0</v>
      </c>
      <c r="I721" s="190">
        <f>IFERROR(VLOOKUP(C721,PRESTAMOS!$A$1:$G$10000,7,0),0)</f>
        <v>0</v>
      </c>
      <c r="J721" s="190">
        <f>IFERROR(VLOOKUP(C721,PRESTAMOS!$A$1:$G$10000,4,0),0)</f>
        <v>0</v>
      </c>
      <c r="K721" s="189">
        <f>IFERROR(VLOOKUP(C721,PRESTAMOS!$Q$1:$W$10000,3,0),0)</f>
        <v>0</v>
      </c>
      <c r="L721" s="189">
        <f>IFERROR(VLOOKUP(C721,PRESTAMOS!$Y$1:$AE$10000,3,0),0)</f>
        <v>0</v>
      </c>
      <c r="M721" s="190">
        <f>IFERROR(VLOOKUP(C721,PRESTAMOS!$Y$1:$AE$10000,7,0),0)</f>
        <v>0</v>
      </c>
      <c r="N721" s="190">
        <f>IFERROR(VLOOKUP(C721,PRESTAMOS!$Q$1:$T$10000,4,0),0)</f>
        <v>0</v>
      </c>
      <c r="O721" s="189">
        <f>IFERROR(VLOOKUP(C721,PRESTAMOS!$AG$1:$AM$10000,3,0),0)</f>
        <v>0</v>
      </c>
      <c r="P721" s="189">
        <f>IFERROR(VLOOKUP(C721,PRESTAMOS!$AO$1:$AU$10000,3,0),0)</f>
        <v>0</v>
      </c>
      <c r="Q721" s="190">
        <f>IFERROR(VLOOKUP(C721,PRESTAMOS!$AO$1:$AU$10000,7,0),0)</f>
        <v>0</v>
      </c>
      <c r="R721" s="190">
        <f>IFERROR(VLOOKUP(C721,PRESTAMOS!$AG$1:$AM$10000,4,0),0)</f>
        <v>0</v>
      </c>
      <c r="S721" s="189">
        <f>IFERROR(VLOOKUP(C721,PRESTAMOS!$AW$1:$BC$10000,3,0),0)</f>
        <v>0</v>
      </c>
      <c r="T721" s="189">
        <f>IFERROR(VLOOKUP(C721,PRESTAMOS!$BE$1:$BK$10000,3,0),0)</f>
        <v>0</v>
      </c>
      <c r="U721" s="188">
        <f>IFERROR(VLOOKUP(C721,PRESTAMOS!$BE$1:$BK$10000,7,0),0)</f>
        <v>0</v>
      </c>
      <c r="V721" s="190">
        <f>IFERROR(VLOOKUP(C721,PRESTAMOS!$AW$1:$BC$10000,4,0),0)</f>
        <v>0</v>
      </c>
      <c r="W721" s="189">
        <f>IFERROR(VLOOKUP(C721,PRESTAMOS!$BM$1:$BS$10000,3,0),0)</f>
        <v>0</v>
      </c>
      <c r="X721" s="189">
        <f>IFERROR(VLOOKUP(C721,PRESTAMOS!$BU$1:$CA$10000,3,0),0)</f>
        <v>0</v>
      </c>
      <c r="Y721" s="190">
        <f>IFERROR(VLOOKUP(C721,PRESTAMOS!$BU$1:$CA$10000,7,0),0)</f>
        <v>0</v>
      </c>
      <c r="Z721" s="190">
        <f>IFERROR(VLOOKUP(C721,PRESTAMOS!$BM$1:$BS$10000,4,0),0)</f>
        <v>0</v>
      </c>
      <c r="AA721" s="189">
        <f>IFERROR(VLOOKUP(C721,AHORRO!$P$1:$S$10000,3,0),0)</f>
        <v>0</v>
      </c>
    </row>
    <row r="722" spans="4:27" x14ac:dyDescent="0.2">
      <c r="D722" s="189">
        <f>IFERROR(VLOOKUP(C722,AHORRO!$F$1:$I$10000,3,0),0)</f>
        <v>0</v>
      </c>
      <c r="E722" s="189">
        <f>IFERROR(VLOOKUP(C722,AHORRO!$A$1:$D$10000,3,0),0)</f>
        <v>0</v>
      </c>
      <c r="F722" s="189">
        <f>IFERROR(VLOOKUP(C722,AHORRO!$K$1:$N$10000,3,0),0)</f>
        <v>0</v>
      </c>
      <c r="G722" s="189">
        <f>IFERROR(VLOOKUP($C722,PRESTAMOS!$A$1:$C$10000,3,0),0)</f>
        <v>0</v>
      </c>
      <c r="H722" s="189">
        <f>IFERROR(VLOOKUP(C722,PRESTAMOS!$I$1:$K$10000,3,0),0)</f>
        <v>0</v>
      </c>
      <c r="I722" s="190">
        <f>IFERROR(VLOOKUP(C722,PRESTAMOS!$A$1:$G$10000,7,0),0)</f>
        <v>0</v>
      </c>
      <c r="J722" s="190">
        <f>IFERROR(VLOOKUP(C722,PRESTAMOS!$A$1:$G$10000,4,0),0)</f>
        <v>0</v>
      </c>
      <c r="K722" s="189">
        <f>IFERROR(VLOOKUP(C722,PRESTAMOS!$Q$1:$W$10000,3,0),0)</f>
        <v>0</v>
      </c>
      <c r="L722" s="189">
        <f>IFERROR(VLOOKUP(C722,PRESTAMOS!$Y$1:$AE$10000,3,0),0)</f>
        <v>0</v>
      </c>
      <c r="M722" s="190">
        <f>IFERROR(VLOOKUP(C722,PRESTAMOS!$Y$1:$AE$10000,7,0),0)</f>
        <v>0</v>
      </c>
      <c r="N722" s="190">
        <f>IFERROR(VLOOKUP(C722,PRESTAMOS!$Q$1:$T$10000,4,0),0)</f>
        <v>0</v>
      </c>
      <c r="O722" s="189">
        <f>IFERROR(VLOOKUP(C722,PRESTAMOS!$AG$1:$AM$10000,3,0),0)</f>
        <v>0</v>
      </c>
      <c r="P722" s="189">
        <f>IFERROR(VLOOKUP(C722,PRESTAMOS!$AO$1:$AU$10000,3,0),0)</f>
        <v>0</v>
      </c>
      <c r="Q722" s="190">
        <f>IFERROR(VLOOKUP(C722,PRESTAMOS!$AO$1:$AU$10000,7,0),0)</f>
        <v>0</v>
      </c>
      <c r="R722" s="190">
        <f>IFERROR(VLOOKUP(C722,PRESTAMOS!$AG$1:$AM$10000,4,0),0)</f>
        <v>0</v>
      </c>
      <c r="S722" s="189">
        <f>IFERROR(VLOOKUP(C722,PRESTAMOS!$AW$1:$BC$10000,3,0),0)</f>
        <v>0</v>
      </c>
      <c r="T722" s="189">
        <f>IFERROR(VLOOKUP(C722,PRESTAMOS!$BE$1:$BK$10000,3,0),0)</f>
        <v>0</v>
      </c>
      <c r="U722" s="188">
        <f>IFERROR(VLOOKUP(C722,PRESTAMOS!$BE$1:$BK$10000,7,0),0)</f>
        <v>0</v>
      </c>
      <c r="V722" s="190">
        <f>IFERROR(VLOOKUP(C722,PRESTAMOS!$AW$1:$BC$10000,4,0),0)</f>
        <v>0</v>
      </c>
      <c r="W722" s="189">
        <f>IFERROR(VLOOKUP(C722,PRESTAMOS!$BM$1:$BS$10000,3,0),0)</f>
        <v>0</v>
      </c>
      <c r="X722" s="189">
        <f>IFERROR(VLOOKUP(C722,PRESTAMOS!$BU$1:$CA$10000,3,0),0)</f>
        <v>0</v>
      </c>
      <c r="Y722" s="190">
        <f>IFERROR(VLOOKUP(C722,PRESTAMOS!$BU$1:$CA$10000,7,0),0)</f>
        <v>0</v>
      </c>
      <c r="Z722" s="190">
        <f>IFERROR(VLOOKUP(C722,PRESTAMOS!$BM$1:$BS$10000,4,0),0)</f>
        <v>0</v>
      </c>
      <c r="AA722" s="189">
        <f>IFERROR(VLOOKUP(C722,AHORRO!$P$1:$S$10000,3,0),0)</f>
        <v>0</v>
      </c>
    </row>
    <row r="723" spans="4:27" x14ac:dyDescent="0.2">
      <c r="D723" s="189">
        <f>IFERROR(VLOOKUP(C723,AHORRO!$F$1:$I$10000,3,0),0)</f>
        <v>0</v>
      </c>
      <c r="E723" s="189">
        <f>IFERROR(VLOOKUP(C723,AHORRO!$A$1:$D$10000,3,0),0)</f>
        <v>0</v>
      </c>
      <c r="F723" s="189">
        <f>IFERROR(VLOOKUP(C723,AHORRO!$K$1:$N$10000,3,0),0)</f>
        <v>0</v>
      </c>
      <c r="G723" s="189">
        <f>IFERROR(VLOOKUP($C723,PRESTAMOS!$A$1:$C$10000,3,0),0)</f>
        <v>0</v>
      </c>
      <c r="H723" s="189">
        <f>IFERROR(VLOOKUP(C723,PRESTAMOS!$I$1:$K$10000,3,0),0)</f>
        <v>0</v>
      </c>
      <c r="I723" s="190">
        <f>IFERROR(VLOOKUP(C723,PRESTAMOS!$A$1:$G$10000,7,0),0)</f>
        <v>0</v>
      </c>
      <c r="J723" s="190">
        <f>IFERROR(VLOOKUP(C723,PRESTAMOS!$A$1:$G$10000,4,0),0)</f>
        <v>0</v>
      </c>
      <c r="K723" s="189">
        <f>IFERROR(VLOOKUP(C723,PRESTAMOS!$Q$1:$W$10000,3,0),0)</f>
        <v>0</v>
      </c>
      <c r="L723" s="189">
        <f>IFERROR(VLOOKUP(C723,PRESTAMOS!$Y$1:$AE$10000,3,0),0)</f>
        <v>0</v>
      </c>
      <c r="M723" s="190">
        <f>IFERROR(VLOOKUP(C723,PRESTAMOS!$Y$1:$AE$10000,7,0),0)</f>
        <v>0</v>
      </c>
      <c r="N723" s="190">
        <f>IFERROR(VLOOKUP(C723,PRESTAMOS!$Q$1:$T$10000,4,0),0)</f>
        <v>0</v>
      </c>
      <c r="O723" s="189">
        <f>IFERROR(VLOOKUP(C723,PRESTAMOS!$AG$1:$AM$10000,3,0),0)</f>
        <v>0</v>
      </c>
      <c r="P723" s="189">
        <f>IFERROR(VLOOKUP(C723,PRESTAMOS!$AO$1:$AU$10000,3,0),0)</f>
        <v>0</v>
      </c>
      <c r="Q723" s="190">
        <f>IFERROR(VLOOKUP(C723,PRESTAMOS!$AO$1:$AU$10000,7,0),0)</f>
        <v>0</v>
      </c>
      <c r="R723" s="190">
        <f>IFERROR(VLOOKUP(C723,PRESTAMOS!$AG$1:$AM$10000,4,0),0)</f>
        <v>0</v>
      </c>
      <c r="S723" s="189">
        <f>IFERROR(VLOOKUP(C723,PRESTAMOS!$AW$1:$BC$10000,3,0),0)</f>
        <v>0</v>
      </c>
      <c r="T723" s="189">
        <f>IFERROR(VLOOKUP(C723,PRESTAMOS!$BE$1:$BK$10000,3,0),0)</f>
        <v>0</v>
      </c>
      <c r="U723" s="188">
        <f>IFERROR(VLOOKUP(C723,PRESTAMOS!$BE$1:$BK$10000,7,0),0)</f>
        <v>0</v>
      </c>
      <c r="V723" s="190">
        <f>IFERROR(VLOOKUP(C723,PRESTAMOS!$AW$1:$BC$10000,4,0),0)</f>
        <v>0</v>
      </c>
      <c r="W723" s="189">
        <f>IFERROR(VLOOKUP(C723,PRESTAMOS!$BM$1:$BS$10000,3,0),0)</f>
        <v>0</v>
      </c>
      <c r="X723" s="189">
        <f>IFERROR(VLOOKUP(C723,PRESTAMOS!$BU$1:$CA$10000,3,0),0)</f>
        <v>0</v>
      </c>
      <c r="Y723" s="190">
        <f>IFERROR(VLOOKUP(C723,PRESTAMOS!$BU$1:$CA$10000,7,0),0)</f>
        <v>0</v>
      </c>
      <c r="Z723" s="190">
        <f>IFERROR(VLOOKUP(C723,PRESTAMOS!$BM$1:$BS$10000,4,0),0)</f>
        <v>0</v>
      </c>
      <c r="AA723" s="189">
        <f>IFERROR(VLOOKUP(C723,AHORRO!$P$1:$S$10000,3,0),0)</f>
        <v>0</v>
      </c>
    </row>
    <row r="724" spans="4:27" x14ac:dyDescent="0.2">
      <c r="D724" s="189">
        <f>IFERROR(VLOOKUP(C724,AHORRO!$F$1:$I$10000,3,0),0)</f>
        <v>0</v>
      </c>
      <c r="E724" s="189">
        <f>IFERROR(VLOOKUP(C724,AHORRO!$A$1:$D$10000,3,0),0)</f>
        <v>0</v>
      </c>
      <c r="F724" s="189">
        <f>IFERROR(VLOOKUP(C724,AHORRO!$K$1:$N$10000,3,0),0)</f>
        <v>0</v>
      </c>
      <c r="G724" s="189">
        <f>IFERROR(VLOOKUP($C724,PRESTAMOS!$A$1:$C$10000,3,0),0)</f>
        <v>0</v>
      </c>
      <c r="H724" s="189">
        <f>IFERROR(VLOOKUP(C724,PRESTAMOS!$I$1:$K$10000,3,0),0)</f>
        <v>0</v>
      </c>
      <c r="I724" s="190">
        <f>IFERROR(VLOOKUP(C724,PRESTAMOS!$A$1:$G$10000,7,0),0)</f>
        <v>0</v>
      </c>
      <c r="J724" s="190">
        <f>IFERROR(VLOOKUP(C724,PRESTAMOS!$A$1:$G$10000,4,0),0)</f>
        <v>0</v>
      </c>
      <c r="K724" s="189">
        <f>IFERROR(VLOOKUP(C724,PRESTAMOS!$Q$1:$W$10000,3,0),0)</f>
        <v>0</v>
      </c>
      <c r="L724" s="189">
        <f>IFERROR(VLOOKUP(C724,PRESTAMOS!$Y$1:$AE$10000,3,0),0)</f>
        <v>0</v>
      </c>
      <c r="M724" s="190">
        <f>IFERROR(VLOOKUP(C724,PRESTAMOS!$Y$1:$AE$10000,7,0),0)</f>
        <v>0</v>
      </c>
      <c r="N724" s="190">
        <f>IFERROR(VLOOKUP(C724,PRESTAMOS!$Q$1:$T$10000,4,0),0)</f>
        <v>0</v>
      </c>
      <c r="O724" s="189">
        <f>IFERROR(VLOOKUP(C724,PRESTAMOS!$AG$1:$AM$10000,3,0),0)</f>
        <v>0</v>
      </c>
      <c r="P724" s="189">
        <f>IFERROR(VLOOKUP(C724,PRESTAMOS!$AO$1:$AU$10000,3,0),0)</f>
        <v>0</v>
      </c>
      <c r="Q724" s="190">
        <f>IFERROR(VLOOKUP(C724,PRESTAMOS!$AO$1:$AU$10000,7,0),0)</f>
        <v>0</v>
      </c>
      <c r="R724" s="190">
        <f>IFERROR(VLOOKUP(C724,PRESTAMOS!$AG$1:$AM$10000,4,0),0)</f>
        <v>0</v>
      </c>
      <c r="S724" s="189">
        <f>IFERROR(VLOOKUP(C724,PRESTAMOS!$AW$1:$BC$10000,3,0),0)</f>
        <v>0</v>
      </c>
      <c r="T724" s="189">
        <f>IFERROR(VLOOKUP(C724,PRESTAMOS!$BE$1:$BK$10000,3,0),0)</f>
        <v>0</v>
      </c>
      <c r="U724" s="188">
        <f>IFERROR(VLOOKUP(C724,PRESTAMOS!$BE$1:$BK$10000,7,0),0)</f>
        <v>0</v>
      </c>
      <c r="V724" s="190">
        <f>IFERROR(VLOOKUP(C724,PRESTAMOS!$AW$1:$BC$10000,4,0),0)</f>
        <v>0</v>
      </c>
      <c r="W724" s="189">
        <f>IFERROR(VLOOKUP(C724,PRESTAMOS!$BM$1:$BS$10000,3,0),0)</f>
        <v>0</v>
      </c>
      <c r="X724" s="189">
        <f>IFERROR(VLOOKUP(C724,PRESTAMOS!$BU$1:$CA$10000,3,0),0)</f>
        <v>0</v>
      </c>
      <c r="Y724" s="190">
        <f>IFERROR(VLOOKUP(C724,PRESTAMOS!$BU$1:$CA$10000,7,0),0)</f>
        <v>0</v>
      </c>
      <c r="Z724" s="190">
        <f>IFERROR(VLOOKUP(C724,PRESTAMOS!$BM$1:$BS$10000,4,0),0)</f>
        <v>0</v>
      </c>
      <c r="AA724" s="189">
        <f>IFERROR(VLOOKUP(C724,AHORRO!$P$1:$S$10000,3,0),0)</f>
        <v>0</v>
      </c>
    </row>
    <row r="725" spans="4:27" x14ac:dyDescent="0.2">
      <c r="D725" s="189">
        <f>IFERROR(VLOOKUP(C725,AHORRO!$F$1:$I$10000,3,0),0)</f>
        <v>0</v>
      </c>
      <c r="E725" s="189">
        <f>IFERROR(VLOOKUP(C725,AHORRO!$A$1:$D$10000,3,0),0)</f>
        <v>0</v>
      </c>
      <c r="F725" s="189">
        <f>IFERROR(VLOOKUP(C725,AHORRO!$K$1:$N$10000,3,0),0)</f>
        <v>0</v>
      </c>
      <c r="G725" s="189">
        <f>IFERROR(VLOOKUP($C725,PRESTAMOS!$A$1:$C$10000,3,0),0)</f>
        <v>0</v>
      </c>
      <c r="H725" s="189">
        <f>IFERROR(VLOOKUP(C725,PRESTAMOS!$I$1:$K$10000,3,0),0)</f>
        <v>0</v>
      </c>
      <c r="I725" s="190">
        <f>IFERROR(VLOOKUP(C725,PRESTAMOS!$A$1:$G$10000,7,0),0)</f>
        <v>0</v>
      </c>
      <c r="J725" s="190">
        <f>IFERROR(VLOOKUP(C725,PRESTAMOS!$A$1:$G$10000,4,0),0)</f>
        <v>0</v>
      </c>
      <c r="K725" s="189">
        <f>IFERROR(VLOOKUP(C725,PRESTAMOS!$Q$1:$W$10000,3,0),0)</f>
        <v>0</v>
      </c>
      <c r="L725" s="189">
        <f>IFERROR(VLOOKUP(C725,PRESTAMOS!$Y$1:$AE$10000,3,0),0)</f>
        <v>0</v>
      </c>
      <c r="M725" s="190">
        <f>IFERROR(VLOOKUP(C725,PRESTAMOS!$Y$1:$AE$10000,7,0),0)</f>
        <v>0</v>
      </c>
      <c r="N725" s="190">
        <f>IFERROR(VLOOKUP(C725,PRESTAMOS!$Q$1:$T$10000,4,0),0)</f>
        <v>0</v>
      </c>
      <c r="O725" s="189">
        <f>IFERROR(VLOOKUP(C725,PRESTAMOS!$AG$1:$AM$10000,3,0),0)</f>
        <v>0</v>
      </c>
      <c r="P725" s="189">
        <f>IFERROR(VLOOKUP(C725,PRESTAMOS!$AO$1:$AU$10000,3,0),0)</f>
        <v>0</v>
      </c>
      <c r="Q725" s="190">
        <f>IFERROR(VLOOKUP(C725,PRESTAMOS!$AO$1:$AU$10000,7,0),0)</f>
        <v>0</v>
      </c>
      <c r="R725" s="190">
        <f>IFERROR(VLOOKUP(C725,PRESTAMOS!$AG$1:$AM$10000,4,0),0)</f>
        <v>0</v>
      </c>
      <c r="S725" s="189">
        <f>IFERROR(VLOOKUP(C725,PRESTAMOS!$AW$1:$BC$10000,3,0),0)</f>
        <v>0</v>
      </c>
      <c r="T725" s="189">
        <f>IFERROR(VLOOKUP(C725,PRESTAMOS!$BE$1:$BK$10000,3,0),0)</f>
        <v>0</v>
      </c>
      <c r="U725" s="188">
        <f>IFERROR(VLOOKUP(C725,PRESTAMOS!$BE$1:$BK$10000,7,0),0)</f>
        <v>0</v>
      </c>
      <c r="V725" s="190">
        <f>IFERROR(VLOOKUP(C725,PRESTAMOS!$AW$1:$BC$10000,4,0),0)</f>
        <v>0</v>
      </c>
      <c r="W725" s="189">
        <f>IFERROR(VLOOKUP(C725,PRESTAMOS!$BM$1:$BS$10000,3,0),0)</f>
        <v>0</v>
      </c>
      <c r="X725" s="189">
        <f>IFERROR(VLOOKUP(C725,PRESTAMOS!$BU$1:$CA$10000,3,0),0)</f>
        <v>0</v>
      </c>
      <c r="Y725" s="190">
        <f>IFERROR(VLOOKUP(C725,PRESTAMOS!$BU$1:$CA$10000,7,0),0)</f>
        <v>0</v>
      </c>
      <c r="Z725" s="190">
        <f>IFERROR(VLOOKUP(C725,PRESTAMOS!$BM$1:$BS$10000,4,0),0)</f>
        <v>0</v>
      </c>
      <c r="AA725" s="189">
        <f>IFERROR(VLOOKUP(C725,AHORRO!$P$1:$S$10000,3,0),0)</f>
        <v>0</v>
      </c>
    </row>
    <row r="726" spans="4:27" x14ac:dyDescent="0.2">
      <c r="D726" s="189">
        <f>IFERROR(VLOOKUP(C726,AHORRO!$F$1:$I$10000,3,0),0)</f>
        <v>0</v>
      </c>
      <c r="E726" s="189">
        <f>IFERROR(VLOOKUP(C726,AHORRO!$A$1:$D$10000,3,0),0)</f>
        <v>0</v>
      </c>
      <c r="F726" s="189">
        <f>IFERROR(VLOOKUP(C726,AHORRO!$K$1:$N$10000,3,0),0)</f>
        <v>0</v>
      </c>
      <c r="G726" s="189">
        <f>IFERROR(VLOOKUP($C726,PRESTAMOS!$A$1:$C$10000,3,0),0)</f>
        <v>0</v>
      </c>
      <c r="H726" s="189">
        <f>IFERROR(VLOOKUP(C726,PRESTAMOS!$I$1:$K$10000,3,0),0)</f>
        <v>0</v>
      </c>
      <c r="I726" s="190">
        <f>IFERROR(VLOOKUP(C726,PRESTAMOS!$A$1:$G$10000,7,0),0)</f>
        <v>0</v>
      </c>
      <c r="J726" s="190">
        <f>IFERROR(VLOOKUP(C726,PRESTAMOS!$A$1:$G$10000,4,0),0)</f>
        <v>0</v>
      </c>
      <c r="K726" s="189">
        <f>IFERROR(VLOOKUP(C726,PRESTAMOS!$Q$1:$W$10000,3,0),0)</f>
        <v>0</v>
      </c>
      <c r="L726" s="189">
        <f>IFERROR(VLOOKUP(C726,PRESTAMOS!$Y$1:$AE$10000,3,0),0)</f>
        <v>0</v>
      </c>
      <c r="M726" s="190">
        <f>IFERROR(VLOOKUP(C726,PRESTAMOS!$Y$1:$AE$10000,7,0),0)</f>
        <v>0</v>
      </c>
      <c r="N726" s="190">
        <f>IFERROR(VLOOKUP(C726,PRESTAMOS!$Q$1:$T$10000,4,0),0)</f>
        <v>0</v>
      </c>
      <c r="O726" s="189">
        <f>IFERROR(VLOOKUP(C726,PRESTAMOS!$AG$1:$AM$10000,3,0),0)</f>
        <v>0</v>
      </c>
      <c r="P726" s="189">
        <f>IFERROR(VLOOKUP(C726,PRESTAMOS!$AO$1:$AU$10000,3,0),0)</f>
        <v>0</v>
      </c>
      <c r="Q726" s="190">
        <f>IFERROR(VLOOKUP(C726,PRESTAMOS!$AO$1:$AU$10000,7,0),0)</f>
        <v>0</v>
      </c>
      <c r="R726" s="190">
        <f>IFERROR(VLOOKUP(C726,PRESTAMOS!$AG$1:$AM$10000,4,0),0)</f>
        <v>0</v>
      </c>
      <c r="S726" s="189">
        <f>IFERROR(VLOOKUP(C726,PRESTAMOS!$AW$1:$BC$10000,3,0),0)</f>
        <v>0</v>
      </c>
      <c r="T726" s="189">
        <f>IFERROR(VLOOKUP(C726,PRESTAMOS!$BE$1:$BK$10000,3,0),0)</f>
        <v>0</v>
      </c>
      <c r="U726" s="188">
        <f>IFERROR(VLOOKUP(C726,PRESTAMOS!$BE$1:$BK$10000,7,0),0)</f>
        <v>0</v>
      </c>
      <c r="V726" s="190">
        <f>IFERROR(VLOOKUP(C726,PRESTAMOS!$AW$1:$BC$10000,4,0),0)</f>
        <v>0</v>
      </c>
      <c r="W726" s="189">
        <f>IFERROR(VLOOKUP(C726,PRESTAMOS!$BM$1:$BS$10000,3,0),0)</f>
        <v>0</v>
      </c>
      <c r="X726" s="189">
        <f>IFERROR(VLOOKUP(C726,PRESTAMOS!$BU$1:$CA$10000,3,0),0)</f>
        <v>0</v>
      </c>
      <c r="Y726" s="190">
        <f>IFERROR(VLOOKUP(C726,PRESTAMOS!$BU$1:$CA$10000,7,0),0)</f>
        <v>0</v>
      </c>
      <c r="Z726" s="190">
        <f>IFERROR(VLOOKUP(C726,PRESTAMOS!$BM$1:$BS$10000,4,0),0)</f>
        <v>0</v>
      </c>
      <c r="AA726" s="189">
        <f>IFERROR(VLOOKUP(C726,AHORRO!$P$1:$S$10000,3,0),0)</f>
        <v>0</v>
      </c>
    </row>
    <row r="727" spans="4:27" x14ac:dyDescent="0.2">
      <c r="D727" s="189">
        <f>IFERROR(VLOOKUP(C727,AHORRO!$F$1:$I$10000,3,0),0)</f>
        <v>0</v>
      </c>
      <c r="E727" s="189">
        <f>IFERROR(VLOOKUP(C727,AHORRO!$A$1:$D$10000,3,0),0)</f>
        <v>0</v>
      </c>
      <c r="F727" s="189">
        <f>IFERROR(VLOOKUP(C727,AHORRO!$K$1:$N$10000,3,0),0)</f>
        <v>0</v>
      </c>
      <c r="G727" s="189">
        <f>IFERROR(VLOOKUP($C727,PRESTAMOS!$A$1:$C$10000,3,0),0)</f>
        <v>0</v>
      </c>
      <c r="H727" s="189">
        <f>IFERROR(VLOOKUP(C727,PRESTAMOS!$I$1:$K$10000,3,0),0)</f>
        <v>0</v>
      </c>
      <c r="I727" s="190">
        <f>IFERROR(VLOOKUP(C727,PRESTAMOS!$A$1:$G$10000,7,0),0)</f>
        <v>0</v>
      </c>
      <c r="J727" s="190">
        <f>IFERROR(VLOOKUP(C727,PRESTAMOS!$A$1:$G$10000,4,0),0)</f>
        <v>0</v>
      </c>
      <c r="K727" s="189">
        <f>IFERROR(VLOOKUP(C727,PRESTAMOS!$Q$1:$W$10000,3,0),0)</f>
        <v>0</v>
      </c>
      <c r="L727" s="189">
        <f>IFERROR(VLOOKUP(C727,PRESTAMOS!$Y$1:$AE$10000,3,0),0)</f>
        <v>0</v>
      </c>
      <c r="M727" s="190">
        <f>IFERROR(VLOOKUP(C727,PRESTAMOS!$Y$1:$AE$10000,7,0),0)</f>
        <v>0</v>
      </c>
      <c r="N727" s="190">
        <f>IFERROR(VLOOKUP(C727,PRESTAMOS!$Q$1:$T$10000,4,0),0)</f>
        <v>0</v>
      </c>
      <c r="O727" s="189">
        <f>IFERROR(VLOOKUP(C727,PRESTAMOS!$AG$1:$AM$10000,3,0),0)</f>
        <v>0</v>
      </c>
      <c r="P727" s="189">
        <f>IFERROR(VLOOKUP(C727,PRESTAMOS!$AO$1:$AU$10000,3,0),0)</f>
        <v>0</v>
      </c>
      <c r="Q727" s="190">
        <f>IFERROR(VLOOKUP(C727,PRESTAMOS!$AO$1:$AU$10000,7,0),0)</f>
        <v>0</v>
      </c>
      <c r="R727" s="190">
        <f>IFERROR(VLOOKUP(C727,PRESTAMOS!$AG$1:$AM$10000,4,0),0)</f>
        <v>0</v>
      </c>
      <c r="S727" s="189">
        <f>IFERROR(VLOOKUP(C727,PRESTAMOS!$AW$1:$BC$10000,3,0),0)</f>
        <v>0</v>
      </c>
      <c r="T727" s="189">
        <f>IFERROR(VLOOKUP(C727,PRESTAMOS!$BE$1:$BK$10000,3,0),0)</f>
        <v>0</v>
      </c>
      <c r="U727" s="188">
        <f>IFERROR(VLOOKUP(C727,PRESTAMOS!$BE$1:$BK$10000,7,0),0)</f>
        <v>0</v>
      </c>
      <c r="V727" s="190">
        <f>IFERROR(VLOOKUP(C727,PRESTAMOS!$AW$1:$BC$10000,4,0),0)</f>
        <v>0</v>
      </c>
      <c r="W727" s="189">
        <f>IFERROR(VLOOKUP(C727,PRESTAMOS!$BM$1:$BS$10000,3,0),0)</f>
        <v>0</v>
      </c>
      <c r="X727" s="189">
        <f>IFERROR(VLOOKUP(C727,PRESTAMOS!$BU$1:$CA$10000,3,0),0)</f>
        <v>0</v>
      </c>
      <c r="Y727" s="190">
        <f>IFERROR(VLOOKUP(C727,PRESTAMOS!$BU$1:$CA$10000,7,0),0)</f>
        <v>0</v>
      </c>
      <c r="Z727" s="190">
        <f>IFERROR(VLOOKUP(C727,PRESTAMOS!$BM$1:$BS$10000,4,0),0)</f>
        <v>0</v>
      </c>
      <c r="AA727" s="189">
        <f>IFERROR(VLOOKUP(C727,AHORRO!$P$1:$S$10000,3,0),0)</f>
        <v>0</v>
      </c>
    </row>
    <row r="728" spans="4:27" x14ac:dyDescent="0.2">
      <c r="D728" s="189">
        <f>IFERROR(VLOOKUP(C728,AHORRO!$F$1:$I$10000,3,0),0)</f>
        <v>0</v>
      </c>
      <c r="E728" s="189">
        <f>IFERROR(VLOOKUP(C728,AHORRO!$A$1:$D$10000,3,0),0)</f>
        <v>0</v>
      </c>
      <c r="F728" s="189">
        <f>IFERROR(VLOOKUP(C728,AHORRO!$K$1:$N$10000,3,0),0)</f>
        <v>0</v>
      </c>
      <c r="G728" s="189">
        <f>IFERROR(VLOOKUP($C728,PRESTAMOS!$A$1:$C$10000,3,0),0)</f>
        <v>0</v>
      </c>
      <c r="H728" s="189">
        <f>IFERROR(VLOOKUP(C728,PRESTAMOS!$I$1:$K$10000,3,0),0)</f>
        <v>0</v>
      </c>
      <c r="I728" s="190">
        <f>IFERROR(VLOOKUP(C728,PRESTAMOS!$A$1:$G$10000,7,0),0)</f>
        <v>0</v>
      </c>
      <c r="J728" s="190">
        <f>IFERROR(VLOOKUP(C728,PRESTAMOS!$A$1:$G$10000,4,0),0)</f>
        <v>0</v>
      </c>
      <c r="K728" s="189">
        <f>IFERROR(VLOOKUP(C728,PRESTAMOS!$Q$1:$W$10000,3,0),0)</f>
        <v>0</v>
      </c>
      <c r="L728" s="189">
        <f>IFERROR(VLOOKUP(C728,PRESTAMOS!$Y$1:$AE$10000,3,0),0)</f>
        <v>0</v>
      </c>
      <c r="M728" s="190">
        <f>IFERROR(VLOOKUP(C728,PRESTAMOS!$Y$1:$AE$10000,7,0),0)</f>
        <v>0</v>
      </c>
      <c r="N728" s="190">
        <f>IFERROR(VLOOKUP(C728,PRESTAMOS!$Q$1:$T$10000,4,0),0)</f>
        <v>0</v>
      </c>
      <c r="O728" s="189">
        <f>IFERROR(VLOOKUP(C728,PRESTAMOS!$AG$1:$AM$10000,3,0),0)</f>
        <v>0</v>
      </c>
      <c r="P728" s="189">
        <f>IFERROR(VLOOKUP(C728,PRESTAMOS!$AO$1:$AU$10000,3,0),0)</f>
        <v>0</v>
      </c>
      <c r="Q728" s="190">
        <f>IFERROR(VLOOKUP(C728,PRESTAMOS!$AO$1:$AU$10000,7,0),0)</f>
        <v>0</v>
      </c>
      <c r="R728" s="190">
        <f>IFERROR(VLOOKUP(C728,PRESTAMOS!$AG$1:$AM$10000,4,0),0)</f>
        <v>0</v>
      </c>
      <c r="S728" s="189">
        <f>IFERROR(VLOOKUP(C728,PRESTAMOS!$AW$1:$BC$10000,3,0),0)</f>
        <v>0</v>
      </c>
      <c r="T728" s="189">
        <f>IFERROR(VLOOKUP(C728,PRESTAMOS!$BE$1:$BK$10000,3,0),0)</f>
        <v>0</v>
      </c>
      <c r="U728" s="188">
        <f>IFERROR(VLOOKUP(C728,PRESTAMOS!$BE$1:$BK$10000,7,0),0)</f>
        <v>0</v>
      </c>
      <c r="V728" s="190">
        <f>IFERROR(VLOOKUP(C728,PRESTAMOS!$AW$1:$BC$10000,4,0),0)</f>
        <v>0</v>
      </c>
      <c r="W728" s="189">
        <f>IFERROR(VLOOKUP(C728,PRESTAMOS!$BM$1:$BS$10000,3,0),0)</f>
        <v>0</v>
      </c>
      <c r="X728" s="189">
        <f>IFERROR(VLOOKUP(C728,PRESTAMOS!$BU$1:$CA$10000,3,0),0)</f>
        <v>0</v>
      </c>
      <c r="Y728" s="190">
        <f>IFERROR(VLOOKUP(C728,PRESTAMOS!$BU$1:$CA$10000,7,0),0)</f>
        <v>0</v>
      </c>
      <c r="Z728" s="190">
        <f>IFERROR(VLOOKUP(C728,PRESTAMOS!$BM$1:$BS$10000,4,0),0)</f>
        <v>0</v>
      </c>
      <c r="AA728" s="189">
        <f>IFERROR(VLOOKUP(C728,AHORRO!$P$1:$S$10000,3,0),0)</f>
        <v>0</v>
      </c>
    </row>
    <row r="729" spans="4:27" x14ac:dyDescent="0.2">
      <c r="D729" s="189">
        <f>IFERROR(VLOOKUP(C729,AHORRO!$F$1:$I$10000,3,0),0)</f>
        <v>0</v>
      </c>
      <c r="E729" s="189">
        <f>IFERROR(VLOOKUP(C729,AHORRO!$A$1:$D$10000,3,0),0)</f>
        <v>0</v>
      </c>
      <c r="F729" s="189">
        <f>IFERROR(VLOOKUP(C729,AHORRO!$K$1:$N$10000,3,0),0)</f>
        <v>0</v>
      </c>
      <c r="G729" s="189">
        <f>IFERROR(VLOOKUP($C729,PRESTAMOS!$A$1:$C$10000,3,0),0)</f>
        <v>0</v>
      </c>
      <c r="H729" s="189">
        <f>IFERROR(VLOOKUP(C729,PRESTAMOS!$I$1:$K$10000,3,0),0)</f>
        <v>0</v>
      </c>
      <c r="I729" s="190">
        <f>IFERROR(VLOOKUP(C729,PRESTAMOS!$A$1:$G$10000,7,0),0)</f>
        <v>0</v>
      </c>
      <c r="J729" s="190">
        <f>IFERROR(VLOOKUP(C729,PRESTAMOS!$A$1:$G$10000,4,0),0)</f>
        <v>0</v>
      </c>
      <c r="K729" s="189">
        <f>IFERROR(VLOOKUP(C729,PRESTAMOS!$Q$1:$W$10000,3,0),0)</f>
        <v>0</v>
      </c>
      <c r="L729" s="189">
        <f>IFERROR(VLOOKUP(C729,PRESTAMOS!$Y$1:$AE$10000,3,0),0)</f>
        <v>0</v>
      </c>
      <c r="M729" s="190">
        <f>IFERROR(VLOOKUP(C729,PRESTAMOS!$Y$1:$AE$10000,7,0),0)</f>
        <v>0</v>
      </c>
      <c r="N729" s="190">
        <f>IFERROR(VLOOKUP(C729,PRESTAMOS!$Q$1:$T$10000,4,0),0)</f>
        <v>0</v>
      </c>
      <c r="O729" s="189">
        <f>IFERROR(VLOOKUP(C729,PRESTAMOS!$AG$1:$AM$10000,3,0),0)</f>
        <v>0</v>
      </c>
      <c r="P729" s="189">
        <f>IFERROR(VLOOKUP(C729,PRESTAMOS!$AO$1:$AU$10000,3,0),0)</f>
        <v>0</v>
      </c>
      <c r="Q729" s="190">
        <f>IFERROR(VLOOKUP(C729,PRESTAMOS!$AO$1:$AU$10000,7,0),0)</f>
        <v>0</v>
      </c>
      <c r="R729" s="190">
        <f>IFERROR(VLOOKUP(C729,PRESTAMOS!$AG$1:$AM$10000,4,0),0)</f>
        <v>0</v>
      </c>
      <c r="S729" s="189">
        <f>IFERROR(VLOOKUP(C729,PRESTAMOS!$AW$1:$BC$10000,3,0),0)</f>
        <v>0</v>
      </c>
      <c r="T729" s="189">
        <f>IFERROR(VLOOKUP(C729,PRESTAMOS!$BE$1:$BK$10000,3,0),0)</f>
        <v>0</v>
      </c>
      <c r="U729" s="188">
        <f>IFERROR(VLOOKUP(C729,PRESTAMOS!$BE$1:$BK$10000,7,0),0)</f>
        <v>0</v>
      </c>
      <c r="V729" s="190">
        <f>IFERROR(VLOOKUP(C729,PRESTAMOS!$AW$1:$BC$10000,4,0),0)</f>
        <v>0</v>
      </c>
      <c r="W729" s="189">
        <f>IFERROR(VLOOKUP(C729,PRESTAMOS!$BM$1:$BS$10000,3,0),0)</f>
        <v>0</v>
      </c>
      <c r="X729" s="189">
        <f>IFERROR(VLOOKUP(C729,PRESTAMOS!$BU$1:$CA$10000,3,0),0)</f>
        <v>0</v>
      </c>
      <c r="Y729" s="190">
        <f>IFERROR(VLOOKUP(C729,PRESTAMOS!$BU$1:$CA$10000,7,0),0)</f>
        <v>0</v>
      </c>
      <c r="Z729" s="190">
        <f>IFERROR(VLOOKUP(C729,PRESTAMOS!$BM$1:$BS$10000,4,0),0)</f>
        <v>0</v>
      </c>
      <c r="AA729" s="189">
        <f>IFERROR(VLOOKUP(C729,AHORRO!$P$1:$S$10000,3,0),0)</f>
        <v>0</v>
      </c>
    </row>
    <row r="730" spans="4:27" x14ac:dyDescent="0.2">
      <c r="D730" s="189">
        <f>IFERROR(VLOOKUP(C730,AHORRO!$F$1:$I$10000,3,0),0)</f>
        <v>0</v>
      </c>
      <c r="E730" s="189">
        <f>IFERROR(VLOOKUP(C730,AHORRO!$A$1:$D$10000,3,0),0)</f>
        <v>0</v>
      </c>
      <c r="F730" s="189">
        <f>IFERROR(VLOOKUP(C730,AHORRO!$K$1:$N$10000,3,0),0)</f>
        <v>0</v>
      </c>
      <c r="G730" s="189">
        <f>IFERROR(VLOOKUP($C730,PRESTAMOS!$A$1:$C$10000,3,0),0)</f>
        <v>0</v>
      </c>
      <c r="H730" s="189">
        <f>IFERROR(VLOOKUP(C730,PRESTAMOS!$I$1:$K$10000,3,0),0)</f>
        <v>0</v>
      </c>
      <c r="I730" s="190">
        <f>IFERROR(VLOOKUP(C730,PRESTAMOS!$A$1:$G$10000,7,0),0)</f>
        <v>0</v>
      </c>
      <c r="J730" s="190">
        <f>IFERROR(VLOOKUP(C730,PRESTAMOS!$A$1:$G$10000,4,0),0)</f>
        <v>0</v>
      </c>
      <c r="K730" s="189">
        <f>IFERROR(VLOOKUP(C730,PRESTAMOS!$Q$1:$W$10000,3,0),0)</f>
        <v>0</v>
      </c>
      <c r="L730" s="189">
        <f>IFERROR(VLOOKUP(C730,PRESTAMOS!$Y$1:$AE$10000,3,0),0)</f>
        <v>0</v>
      </c>
      <c r="M730" s="190">
        <f>IFERROR(VLOOKUP(C730,PRESTAMOS!$Y$1:$AE$10000,7,0),0)</f>
        <v>0</v>
      </c>
      <c r="N730" s="190">
        <f>IFERROR(VLOOKUP(C730,PRESTAMOS!$Q$1:$T$10000,4,0),0)</f>
        <v>0</v>
      </c>
      <c r="O730" s="189">
        <f>IFERROR(VLOOKUP(C730,PRESTAMOS!$AG$1:$AM$10000,3,0),0)</f>
        <v>0</v>
      </c>
      <c r="P730" s="189">
        <f>IFERROR(VLOOKUP(C730,PRESTAMOS!$AO$1:$AU$10000,3,0),0)</f>
        <v>0</v>
      </c>
      <c r="Q730" s="190">
        <f>IFERROR(VLOOKUP(C730,PRESTAMOS!$AO$1:$AU$10000,7,0),0)</f>
        <v>0</v>
      </c>
      <c r="R730" s="190">
        <f>IFERROR(VLOOKUP(C730,PRESTAMOS!$AG$1:$AM$10000,4,0),0)</f>
        <v>0</v>
      </c>
      <c r="S730" s="189">
        <f>IFERROR(VLOOKUP(C730,PRESTAMOS!$AW$1:$BC$10000,3,0),0)</f>
        <v>0</v>
      </c>
      <c r="T730" s="189">
        <f>IFERROR(VLOOKUP(C730,PRESTAMOS!$BE$1:$BK$10000,3,0),0)</f>
        <v>0</v>
      </c>
      <c r="U730" s="188">
        <f>IFERROR(VLOOKUP(C730,PRESTAMOS!$BE$1:$BK$10000,7,0),0)</f>
        <v>0</v>
      </c>
      <c r="V730" s="190">
        <f>IFERROR(VLOOKUP(C730,PRESTAMOS!$AW$1:$BC$10000,4,0),0)</f>
        <v>0</v>
      </c>
      <c r="W730" s="189">
        <f>IFERROR(VLOOKUP(C730,PRESTAMOS!$BM$1:$BS$10000,3,0),0)</f>
        <v>0</v>
      </c>
      <c r="X730" s="189">
        <f>IFERROR(VLOOKUP(C730,PRESTAMOS!$BU$1:$CA$10000,3,0),0)</f>
        <v>0</v>
      </c>
      <c r="Y730" s="190">
        <f>IFERROR(VLOOKUP(C730,PRESTAMOS!$BU$1:$CA$10000,7,0),0)</f>
        <v>0</v>
      </c>
      <c r="Z730" s="190">
        <f>IFERROR(VLOOKUP(C730,PRESTAMOS!$BM$1:$BS$10000,4,0),0)</f>
        <v>0</v>
      </c>
      <c r="AA730" s="189">
        <f>IFERROR(VLOOKUP(C730,AHORRO!$P$1:$S$10000,3,0),0)</f>
        <v>0</v>
      </c>
    </row>
    <row r="731" spans="4:27" x14ac:dyDescent="0.2">
      <c r="D731" s="189">
        <f>IFERROR(VLOOKUP(C731,AHORRO!$F$1:$I$10000,3,0),0)</f>
        <v>0</v>
      </c>
      <c r="E731" s="189">
        <f>IFERROR(VLOOKUP(C731,AHORRO!$A$1:$D$10000,3,0),0)</f>
        <v>0</v>
      </c>
      <c r="F731" s="189">
        <f>IFERROR(VLOOKUP(C731,AHORRO!$K$1:$N$10000,3,0),0)</f>
        <v>0</v>
      </c>
      <c r="G731" s="189">
        <f>IFERROR(VLOOKUP($C731,PRESTAMOS!$A$1:$C$10000,3,0),0)</f>
        <v>0</v>
      </c>
      <c r="H731" s="189">
        <f>IFERROR(VLOOKUP(C731,PRESTAMOS!$I$1:$K$10000,3,0),0)</f>
        <v>0</v>
      </c>
      <c r="I731" s="190">
        <f>IFERROR(VLOOKUP(C731,PRESTAMOS!$A$1:$G$10000,7,0),0)</f>
        <v>0</v>
      </c>
      <c r="J731" s="190">
        <f>IFERROR(VLOOKUP(C731,PRESTAMOS!$A$1:$G$10000,4,0),0)</f>
        <v>0</v>
      </c>
      <c r="K731" s="189">
        <f>IFERROR(VLOOKUP(C731,PRESTAMOS!$Q$1:$W$10000,3,0),0)</f>
        <v>0</v>
      </c>
      <c r="L731" s="189">
        <f>IFERROR(VLOOKUP(C731,PRESTAMOS!$Y$1:$AE$10000,3,0),0)</f>
        <v>0</v>
      </c>
      <c r="M731" s="190">
        <f>IFERROR(VLOOKUP(C731,PRESTAMOS!$Y$1:$AE$10000,7,0),0)</f>
        <v>0</v>
      </c>
      <c r="N731" s="190">
        <f>IFERROR(VLOOKUP(C731,PRESTAMOS!$Q$1:$T$10000,4,0),0)</f>
        <v>0</v>
      </c>
      <c r="O731" s="189">
        <f>IFERROR(VLOOKUP(C731,PRESTAMOS!$AG$1:$AM$10000,3,0),0)</f>
        <v>0</v>
      </c>
      <c r="P731" s="189">
        <f>IFERROR(VLOOKUP(C731,PRESTAMOS!$AO$1:$AU$10000,3,0),0)</f>
        <v>0</v>
      </c>
      <c r="Q731" s="190">
        <f>IFERROR(VLOOKUP(C731,PRESTAMOS!$AO$1:$AU$10000,7,0),0)</f>
        <v>0</v>
      </c>
      <c r="R731" s="190">
        <f>IFERROR(VLOOKUP(C731,PRESTAMOS!$AG$1:$AM$10000,4,0),0)</f>
        <v>0</v>
      </c>
      <c r="S731" s="189">
        <f>IFERROR(VLOOKUP(C731,PRESTAMOS!$AW$1:$BC$10000,3,0),0)</f>
        <v>0</v>
      </c>
      <c r="T731" s="189">
        <f>IFERROR(VLOOKUP(C731,PRESTAMOS!$BE$1:$BK$10000,3,0),0)</f>
        <v>0</v>
      </c>
      <c r="U731" s="188">
        <f>IFERROR(VLOOKUP(C731,PRESTAMOS!$BE$1:$BK$10000,7,0),0)</f>
        <v>0</v>
      </c>
      <c r="V731" s="190">
        <f>IFERROR(VLOOKUP(C731,PRESTAMOS!$AW$1:$BC$10000,4,0),0)</f>
        <v>0</v>
      </c>
      <c r="W731" s="189">
        <f>IFERROR(VLOOKUP(C731,PRESTAMOS!$BM$1:$BS$10000,3,0),0)</f>
        <v>0</v>
      </c>
      <c r="X731" s="189">
        <f>IFERROR(VLOOKUP(C731,PRESTAMOS!$BU$1:$CA$10000,3,0),0)</f>
        <v>0</v>
      </c>
      <c r="Y731" s="190">
        <f>IFERROR(VLOOKUP(C731,PRESTAMOS!$BU$1:$CA$10000,7,0),0)</f>
        <v>0</v>
      </c>
      <c r="Z731" s="190">
        <f>IFERROR(VLOOKUP(C731,PRESTAMOS!$BM$1:$BS$10000,4,0),0)</f>
        <v>0</v>
      </c>
      <c r="AA731" s="189">
        <f>IFERROR(VLOOKUP(C731,AHORRO!$P$1:$S$10000,3,0),0)</f>
        <v>0</v>
      </c>
    </row>
    <row r="732" spans="4:27" x14ac:dyDescent="0.2">
      <c r="D732" s="189">
        <f>IFERROR(VLOOKUP(C732,AHORRO!$F$1:$I$10000,3,0),0)</f>
        <v>0</v>
      </c>
      <c r="E732" s="189">
        <f>IFERROR(VLOOKUP(C732,AHORRO!$A$1:$D$10000,3,0),0)</f>
        <v>0</v>
      </c>
      <c r="F732" s="189">
        <f>IFERROR(VLOOKUP(C732,AHORRO!$K$1:$N$10000,3,0),0)</f>
        <v>0</v>
      </c>
      <c r="G732" s="189">
        <f>IFERROR(VLOOKUP($C732,PRESTAMOS!$A$1:$C$10000,3,0),0)</f>
        <v>0</v>
      </c>
      <c r="H732" s="189">
        <f>IFERROR(VLOOKUP(C732,PRESTAMOS!$I$1:$K$10000,3,0),0)</f>
        <v>0</v>
      </c>
      <c r="I732" s="190">
        <f>IFERROR(VLOOKUP(C732,PRESTAMOS!$A$1:$G$10000,7,0),0)</f>
        <v>0</v>
      </c>
      <c r="J732" s="190">
        <f>IFERROR(VLOOKUP(C732,PRESTAMOS!$A$1:$G$10000,4,0),0)</f>
        <v>0</v>
      </c>
      <c r="K732" s="189">
        <f>IFERROR(VLOOKUP(C732,PRESTAMOS!$Q$1:$W$10000,3,0),0)</f>
        <v>0</v>
      </c>
      <c r="L732" s="189">
        <f>IFERROR(VLOOKUP(C732,PRESTAMOS!$Y$1:$AE$10000,3,0),0)</f>
        <v>0</v>
      </c>
      <c r="M732" s="190">
        <f>IFERROR(VLOOKUP(C732,PRESTAMOS!$Y$1:$AE$10000,7,0),0)</f>
        <v>0</v>
      </c>
      <c r="N732" s="190">
        <f>IFERROR(VLOOKUP(C732,PRESTAMOS!$Q$1:$T$10000,4,0),0)</f>
        <v>0</v>
      </c>
      <c r="O732" s="189">
        <f>IFERROR(VLOOKUP(C732,PRESTAMOS!$AG$1:$AM$10000,3,0),0)</f>
        <v>0</v>
      </c>
      <c r="P732" s="189">
        <f>IFERROR(VLOOKUP(C732,PRESTAMOS!$AO$1:$AU$10000,3,0),0)</f>
        <v>0</v>
      </c>
      <c r="Q732" s="190">
        <f>IFERROR(VLOOKUP(C732,PRESTAMOS!$AO$1:$AU$10000,7,0),0)</f>
        <v>0</v>
      </c>
      <c r="R732" s="190">
        <f>IFERROR(VLOOKUP(C732,PRESTAMOS!$AG$1:$AM$10000,4,0),0)</f>
        <v>0</v>
      </c>
      <c r="S732" s="189">
        <f>IFERROR(VLOOKUP(C732,PRESTAMOS!$AW$1:$BC$10000,3,0),0)</f>
        <v>0</v>
      </c>
      <c r="T732" s="189">
        <f>IFERROR(VLOOKUP(C732,PRESTAMOS!$BE$1:$BK$10000,3,0),0)</f>
        <v>0</v>
      </c>
      <c r="U732" s="188">
        <f>IFERROR(VLOOKUP(C732,PRESTAMOS!$BE$1:$BK$10000,7,0),0)</f>
        <v>0</v>
      </c>
      <c r="V732" s="190">
        <f>IFERROR(VLOOKUP(C732,PRESTAMOS!$AW$1:$BC$10000,4,0),0)</f>
        <v>0</v>
      </c>
      <c r="W732" s="189">
        <f>IFERROR(VLOOKUP(C732,PRESTAMOS!$BM$1:$BS$10000,3,0),0)</f>
        <v>0</v>
      </c>
      <c r="X732" s="189">
        <f>IFERROR(VLOOKUP(C732,PRESTAMOS!$BU$1:$CA$10000,3,0),0)</f>
        <v>0</v>
      </c>
      <c r="Y732" s="190">
        <f>IFERROR(VLOOKUP(C732,PRESTAMOS!$BU$1:$CA$10000,7,0),0)</f>
        <v>0</v>
      </c>
      <c r="Z732" s="190">
        <f>IFERROR(VLOOKUP(C732,PRESTAMOS!$BM$1:$BS$10000,4,0),0)</f>
        <v>0</v>
      </c>
      <c r="AA732" s="189">
        <f>IFERROR(VLOOKUP(C732,AHORRO!$P$1:$S$10000,3,0),0)</f>
        <v>0</v>
      </c>
    </row>
    <row r="733" spans="4:27" x14ac:dyDescent="0.2">
      <c r="D733" s="189">
        <f>IFERROR(VLOOKUP(C733,AHORRO!$F$1:$I$10000,3,0),0)</f>
        <v>0</v>
      </c>
      <c r="E733" s="189">
        <f>IFERROR(VLOOKUP(C733,AHORRO!$A$1:$D$10000,3,0),0)</f>
        <v>0</v>
      </c>
      <c r="F733" s="189">
        <f>IFERROR(VLOOKUP(C733,AHORRO!$K$1:$N$10000,3,0),0)</f>
        <v>0</v>
      </c>
      <c r="G733" s="189">
        <f>IFERROR(VLOOKUP($C733,PRESTAMOS!$A$1:$C$10000,3,0),0)</f>
        <v>0</v>
      </c>
      <c r="H733" s="189">
        <f>IFERROR(VLOOKUP(C733,PRESTAMOS!$I$1:$K$10000,3,0),0)</f>
        <v>0</v>
      </c>
      <c r="I733" s="190">
        <f>IFERROR(VLOOKUP(C733,PRESTAMOS!$A$1:$G$10000,7,0),0)</f>
        <v>0</v>
      </c>
      <c r="J733" s="190">
        <f>IFERROR(VLOOKUP(C733,PRESTAMOS!$A$1:$G$10000,4,0),0)</f>
        <v>0</v>
      </c>
      <c r="K733" s="189">
        <f>IFERROR(VLOOKUP(C733,PRESTAMOS!$Q$1:$W$10000,3,0),0)</f>
        <v>0</v>
      </c>
      <c r="L733" s="189">
        <f>IFERROR(VLOOKUP(C733,PRESTAMOS!$Y$1:$AE$10000,3,0),0)</f>
        <v>0</v>
      </c>
      <c r="M733" s="190">
        <f>IFERROR(VLOOKUP(C733,PRESTAMOS!$Y$1:$AE$10000,7,0),0)</f>
        <v>0</v>
      </c>
      <c r="N733" s="190">
        <f>IFERROR(VLOOKUP(C733,PRESTAMOS!$Q$1:$T$10000,4,0),0)</f>
        <v>0</v>
      </c>
      <c r="O733" s="189">
        <f>IFERROR(VLOOKUP(C733,PRESTAMOS!$AG$1:$AM$10000,3,0),0)</f>
        <v>0</v>
      </c>
      <c r="P733" s="189">
        <f>IFERROR(VLOOKUP(C733,PRESTAMOS!$AO$1:$AU$10000,3,0),0)</f>
        <v>0</v>
      </c>
      <c r="Q733" s="190">
        <f>IFERROR(VLOOKUP(C733,PRESTAMOS!$AO$1:$AU$10000,7,0),0)</f>
        <v>0</v>
      </c>
      <c r="R733" s="190">
        <f>IFERROR(VLOOKUP(C733,PRESTAMOS!$AG$1:$AM$10000,4,0),0)</f>
        <v>0</v>
      </c>
      <c r="S733" s="189">
        <f>IFERROR(VLOOKUP(C733,PRESTAMOS!$AW$1:$BC$10000,3,0),0)</f>
        <v>0</v>
      </c>
      <c r="T733" s="189">
        <f>IFERROR(VLOOKUP(C733,PRESTAMOS!$BE$1:$BK$10000,3,0),0)</f>
        <v>0</v>
      </c>
      <c r="U733" s="188">
        <f>IFERROR(VLOOKUP(C733,PRESTAMOS!$BE$1:$BK$10000,7,0),0)</f>
        <v>0</v>
      </c>
      <c r="V733" s="190">
        <f>IFERROR(VLOOKUP(C733,PRESTAMOS!$AW$1:$BC$10000,4,0),0)</f>
        <v>0</v>
      </c>
      <c r="W733" s="189">
        <f>IFERROR(VLOOKUP(C733,PRESTAMOS!$BM$1:$BS$10000,3,0),0)</f>
        <v>0</v>
      </c>
      <c r="X733" s="189">
        <f>IFERROR(VLOOKUP(C733,PRESTAMOS!$BU$1:$CA$10000,3,0),0)</f>
        <v>0</v>
      </c>
      <c r="Y733" s="190">
        <f>IFERROR(VLOOKUP(C733,PRESTAMOS!$BU$1:$CA$10000,7,0),0)</f>
        <v>0</v>
      </c>
      <c r="Z733" s="190">
        <f>IFERROR(VLOOKUP(C733,PRESTAMOS!$BM$1:$BS$10000,4,0),0)</f>
        <v>0</v>
      </c>
      <c r="AA733" s="189">
        <f>IFERROR(VLOOKUP(C733,AHORRO!$P$1:$S$10000,3,0),0)</f>
        <v>0</v>
      </c>
    </row>
    <row r="734" spans="4:27" x14ac:dyDescent="0.2">
      <c r="D734" s="189">
        <f>IFERROR(VLOOKUP(C734,AHORRO!$F$1:$I$10000,3,0),0)</f>
        <v>0</v>
      </c>
      <c r="E734" s="189">
        <f>IFERROR(VLOOKUP(C734,AHORRO!$A$1:$D$10000,3,0),0)</f>
        <v>0</v>
      </c>
      <c r="F734" s="189">
        <f>IFERROR(VLOOKUP(C734,AHORRO!$K$1:$N$10000,3,0),0)</f>
        <v>0</v>
      </c>
      <c r="G734" s="189">
        <f>IFERROR(VLOOKUP($C734,PRESTAMOS!$A$1:$C$10000,3,0),0)</f>
        <v>0</v>
      </c>
      <c r="H734" s="189">
        <f>IFERROR(VLOOKUP(C734,PRESTAMOS!$I$1:$K$10000,3,0),0)</f>
        <v>0</v>
      </c>
      <c r="I734" s="190">
        <f>IFERROR(VLOOKUP(C734,PRESTAMOS!$A$1:$G$10000,7,0),0)</f>
        <v>0</v>
      </c>
      <c r="J734" s="190">
        <f>IFERROR(VLOOKUP(C734,PRESTAMOS!$A$1:$G$10000,4,0),0)</f>
        <v>0</v>
      </c>
      <c r="K734" s="189">
        <f>IFERROR(VLOOKUP(C734,PRESTAMOS!$Q$1:$W$10000,3,0),0)</f>
        <v>0</v>
      </c>
      <c r="L734" s="189">
        <f>IFERROR(VLOOKUP(C734,PRESTAMOS!$Y$1:$AE$10000,3,0),0)</f>
        <v>0</v>
      </c>
      <c r="M734" s="190">
        <f>IFERROR(VLOOKUP(C734,PRESTAMOS!$Y$1:$AE$10000,7,0),0)</f>
        <v>0</v>
      </c>
      <c r="N734" s="190">
        <f>IFERROR(VLOOKUP(C734,PRESTAMOS!$Q$1:$T$10000,4,0),0)</f>
        <v>0</v>
      </c>
      <c r="O734" s="189">
        <f>IFERROR(VLOOKUP(C734,PRESTAMOS!$AG$1:$AM$10000,3,0),0)</f>
        <v>0</v>
      </c>
      <c r="P734" s="189">
        <f>IFERROR(VLOOKUP(C734,PRESTAMOS!$AO$1:$AU$10000,3,0),0)</f>
        <v>0</v>
      </c>
      <c r="Q734" s="190">
        <f>IFERROR(VLOOKUP(C734,PRESTAMOS!$AO$1:$AU$10000,7,0),0)</f>
        <v>0</v>
      </c>
      <c r="R734" s="190">
        <f>IFERROR(VLOOKUP(C734,PRESTAMOS!$AG$1:$AM$10000,4,0),0)</f>
        <v>0</v>
      </c>
      <c r="S734" s="189">
        <f>IFERROR(VLOOKUP(C734,PRESTAMOS!$AW$1:$BC$10000,3,0),0)</f>
        <v>0</v>
      </c>
      <c r="T734" s="189">
        <f>IFERROR(VLOOKUP(C734,PRESTAMOS!$BE$1:$BK$10000,3,0),0)</f>
        <v>0</v>
      </c>
      <c r="U734" s="188">
        <f>IFERROR(VLOOKUP(C734,PRESTAMOS!$BE$1:$BK$10000,7,0),0)</f>
        <v>0</v>
      </c>
      <c r="V734" s="190">
        <f>IFERROR(VLOOKUP(C734,PRESTAMOS!$AW$1:$BC$10000,4,0),0)</f>
        <v>0</v>
      </c>
      <c r="W734" s="189">
        <f>IFERROR(VLOOKUP(C734,PRESTAMOS!$BM$1:$BS$10000,3,0),0)</f>
        <v>0</v>
      </c>
      <c r="X734" s="189">
        <f>IFERROR(VLOOKUP(C734,PRESTAMOS!$BU$1:$CA$10000,3,0),0)</f>
        <v>0</v>
      </c>
      <c r="Y734" s="190">
        <f>IFERROR(VLOOKUP(C734,PRESTAMOS!$BU$1:$CA$10000,7,0),0)</f>
        <v>0</v>
      </c>
      <c r="Z734" s="190">
        <f>IFERROR(VLOOKUP(C734,PRESTAMOS!$BM$1:$BS$10000,4,0),0)</f>
        <v>0</v>
      </c>
      <c r="AA734" s="189">
        <f>IFERROR(VLOOKUP(C734,AHORRO!$P$1:$S$10000,3,0),0)</f>
        <v>0</v>
      </c>
    </row>
    <row r="735" spans="4:27" x14ac:dyDescent="0.2">
      <c r="D735" s="189">
        <f>IFERROR(VLOOKUP(C735,AHORRO!$F$1:$I$10000,3,0),0)</f>
        <v>0</v>
      </c>
      <c r="E735" s="189">
        <f>IFERROR(VLOOKUP(C735,AHORRO!$A$1:$D$10000,3,0),0)</f>
        <v>0</v>
      </c>
      <c r="F735" s="189">
        <f>IFERROR(VLOOKUP(C735,AHORRO!$K$1:$N$10000,3,0),0)</f>
        <v>0</v>
      </c>
      <c r="G735" s="189">
        <f>IFERROR(VLOOKUP($C735,PRESTAMOS!$A$1:$C$10000,3,0),0)</f>
        <v>0</v>
      </c>
      <c r="H735" s="189">
        <f>IFERROR(VLOOKUP(C735,PRESTAMOS!$I$1:$K$10000,3,0),0)</f>
        <v>0</v>
      </c>
      <c r="I735" s="190">
        <f>IFERROR(VLOOKUP(C735,PRESTAMOS!$A$1:$G$10000,7,0),0)</f>
        <v>0</v>
      </c>
      <c r="J735" s="190">
        <f>IFERROR(VLOOKUP(C735,PRESTAMOS!$A$1:$G$10000,4,0),0)</f>
        <v>0</v>
      </c>
      <c r="K735" s="189">
        <f>IFERROR(VLOOKUP(C735,PRESTAMOS!$Q$1:$W$10000,3,0),0)</f>
        <v>0</v>
      </c>
      <c r="L735" s="189">
        <f>IFERROR(VLOOKUP(C735,PRESTAMOS!$Y$1:$AE$10000,3,0),0)</f>
        <v>0</v>
      </c>
      <c r="M735" s="190">
        <f>IFERROR(VLOOKUP(C735,PRESTAMOS!$Y$1:$AE$10000,7,0),0)</f>
        <v>0</v>
      </c>
      <c r="N735" s="190">
        <f>IFERROR(VLOOKUP(C735,PRESTAMOS!$Q$1:$T$10000,4,0),0)</f>
        <v>0</v>
      </c>
      <c r="O735" s="189">
        <f>IFERROR(VLOOKUP(C735,PRESTAMOS!$AG$1:$AM$10000,3,0),0)</f>
        <v>0</v>
      </c>
      <c r="P735" s="189">
        <f>IFERROR(VLOOKUP(C735,PRESTAMOS!$AO$1:$AU$10000,3,0),0)</f>
        <v>0</v>
      </c>
      <c r="Q735" s="190">
        <f>IFERROR(VLOOKUP(C735,PRESTAMOS!$AO$1:$AU$10000,7,0),0)</f>
        <v>0</v>
      </c>
      <c r="R735" s="190">
        <f>IFERROR(VLOOKUP(C735,PRESTAMOS!$AG$1:$AM$10000,4,0),0)</f>
        <v>0</v>
      </c>
      <c r="S735" s="189">
        <f>IFERROR(VLOOKUP(C735,PRESTAMOS!$AW$1:$BC$10000,3,0),0)</f>
        <v>0</v>
      </c>
      <c r="T735" s="189">
        <f>IFERROR(VLOOKUP(C735,PRESTAMOS!$BE$1:$BK$10000,3,0),0)</f>
        <v>0</v>
      </c>
      <c r="U735" s="188">
        <f>IFERROR(VLOOKUP(C735,PRESTAMOS!$BE$1:$BK$10000,7,0),0)</f>
        <v>0</v>
      </c>
      <c r="V735" s="190">
        <f>IFERROR(VLOOKUP(C735,PRESTAMOS!$AW$1:$BC$10000,4,0),0)</f>
        <v>0</v>
      </c>
      <c r="W735" s="189">
        <f>IFERROR(VLOOKUP(C735,PRESTAMOS!$BM$1:$BS$10000,3,0),0)</f>
        <v>0</v>
      </c>
      <c r="X735" s="189">
        <f>IFERROR(VLOOKUP(C735,PRESTAMOS!$BU$1:$CA$10000,3,0),0)</f>
        <v>0</v>
      </c>
      <c r="Y735" s="190">
        <f>IFERROR(VLOOKUP(C735,PRESTAMOS!$BU$1:$CA$10000,7,0),0)</f>
        <v>0</v>
      </c>
      <c r="Z735" s="190">
        <f>IFERROR(VLOOKUP(C735,PRESTAMOS!$BM$1:$BS$10000,4,0),0)</f>
        <v>0</v>
      </c>
      <c r="AA735" s="189">
        <f>IFERROR(VLOOKUP(C735,AHORRO!$P$1:$S$10000,3,0),0)</f>
        <v>0</v>
      </c>
    </row>
    <row r="736" spans="4:27" x14ac:dyDescent="0.2">
      <c r="D736" s="189">
        <f>IFERROR(VLOOKUP(C736,AHORRO!$F$1:$I$10000,3,0),0)</f>
        <v>0</v>
      </c>
      <c r="E736" s="189">
        <f>IFERROR(VLOOKUP(C736,AHORRO!$A$1:$D$10000,3,0),0)</f>
        <v>0</v>
      </c>
      <c r="F736" s="189">
        <f>IFERROR(VLOOKUP(C736,AHORRO!$K$1:$N$10000,3,0),0)</f>
        <v>0</v>
      </c>
      <c r="G736" s="189">
        <f>IFERROR(VLOOKUP($C736,PRESTAMOS!$A$1:$C$10000,3,0),0)</f>
        <v>0</v>
      </c>
      <c r="H736" s="189">
        <f>IFERROR(VLOOKUP(C736,PRESTAMOS!$I$1:$K$10000,3,0),0)</f>
        <v>0</v>
      </c>
      <c r="I736" s="190">
        <f>IFERROR(VLOOKUP(C736,PRESTAMOS!$A$1:$G$10000,7,0),0)</f>
        <v>0</v>
      </c>
      <c r="J736" s="190">
        <f>IFERROR(VLOOKUP(C736,PRESTAMOS!$A$1:$G$10000,4,0),0)</f>
        <v>0</v>
      </c>
      <c r="K736" s="189">
        <f>IFERROR(VLOOKUP(C736,PRESTAMOS!$Q$1:$W$10000,3,0),0)</f>
        <v>0</v>
      </c>
      <c r="L736" s="189">
        <f>IFERROR(VLOOKUP(C736,PRESTAMOS!$Y$1:$AE$10000,3,0),0)</f>
        <v>0</v>
      </c>
      <c r="M736" s="190">
        <f>IFERROR(VLOOKUP(C736,PRESTAMOS!$Y$1:$AE$10000,7,0),0)</f>
        <v>0</v>
      </c>
      <c r="N736" s="190">
        <f>IFERROR(VLOOKUP(C736,PRESTAMOS!$Q$1:$T$10000,4,0),0)</f>
        <v>0</v>
      </c>
      <c r="O736" s="189">
        <f>IFERROR(VLOOKUP(C736,PRESTAMOS!$AG$1:$AM$10000,3,0),0)</f>
        <v>0</v>
      </c>
      <c r="P736" s="189">
        <f>IFERROR(VLOOKUP(C736,PRESTAMOS!$AO$1:$AU$10000,3,0),0)</f>
        <v>0</v>
      </c>
      <c r="Q736" s="190">
        <f>IFERROR(VLOOKUP(C736,PRESTAMOS!$AO$1:$AU$10000,7,0),0)</f>
        <v>0</v>
      </c>
      <c r="R736" s="190">
        <f>IFERROR(VLOOKUP(C736,PRESTAMOS!$AG$1:$AM$10000,4,0),0)</f>
        <v>0</v>
      </c>
      <c r="S736" s="189">
        <f>IFERROR(VLOOKUP(C736,PRESTAMOS!$AW$1:$BC$10000,3,0),0)</f>
        <v>0</v>
      </c>
      <c r="T736" s="189">
        <f>IFERROR(VLOOKUP(C736,PRESTAMOS!$BE$1:$BK$10000,3,0),0)</f>
        <v>0</v>
      </c>
      <c r="U736" s="188">
        <f>IFERROR(VLOOKUP(C736,PRESTAMOS!$BE$1:$BK$10000,7,0),0)</f>
        <v>0</v>
      </c>
      <c r="V736" s="190">
        <f>IFERROR(VLOOKUP(C736,PRESTAMOS!$AW$1:$BC$10000,4,0),0)</f>
        <v>0</v>
      </c>
      <c r="W736" s="189">
        <f>IFERROR(VLOOKUP(C736,PRESTAMOS!$BM$1:$BS$10000,3,0),0)</f>
        <v>0</v>
      </c>
      <c r="X736" s="189">
        <f>IFERROR(VLOOKUP(C736,PRESTAMOS!$BU$1:$CA$10000,3,0),0)</f>
        <v>0</v>
      </c>
      <c r="Y736" s="190">
        <f>IFERROR(VLOOKUP(C736,PRESTAMOS!$BU$1:$CA$10000,7,0),0)</f>
        <v>0</v>
      </c>
      <c r="Z736" s="190">
        <f>IFERROR(VLOOKUP(C736,PRESTAMOS!$BM$1:$BS$10000,4,0),0)</f>
        <v>0</v>
      </c>
      <c r="AA736" s="189">
        <f>IFERROR(VLOOKUP(C736,AHORRO!$P$1:$S$10000,3,0),0)</f>
        <v>0</v>
      </c>
    </row>
    <row r="737" spans="4:27" x14ac:dyDescent="0.2">
      <c r="D737" s="189">
        <f>IFERROR(VLOOKUP(C737,AHORRO!$F$1:$I$10000,3,0),0)</f>
        <v>0</v>
      </c>
      <c r="E737" s="189">
        <f>IFERROR(VLOOKUP(C737,AHORRO!$A$1:$D$10000,3,0),0)</f>
        <v>0</v>
      </c>
      <c r="F737" s="189">
        <f>IFERROR(VLOOKUP(C737,AHORRO!$K$1:$N$10000,3,0),0)</f>
        <v>0</v>
      </c>
      <c r="G737" s="189">
        <f>IFERROR(VLOOKUP($C737,PRESTAMOS!$A$1:$C$10000,3,0),0)</f>
        <v>0</v>
      </c>
      <c r="H737" s="189">
        <f>IFERROR(VLOOKUP(C737,PRESTAMOS!$I$1:$K$10000,3,0),0)</f>
        <v>0</v>
      </c>
      <c r="I737" s="190">
        <f>IFERROR(VLOOKUP(C737,PRESTAMOS!$A$1:$G$10000,7,0),0)</f>
        <v>0</v>
      </c>
      <c r="J737" s="190">
        <f>IFERROR(VLOOKUP(C737,PRESTAMOS!$A$1:$G$10000,4,0),0)</f>
        <v>0</v>
      </c>
      <c r="K737" s="189">
        <f>IFERROR(VLOOKUP(C737,PRESTAMOS!$Q$1:$W$10000,3,0),0)</f>
        <v>0</v>
      </c>
      <c r="L737" s="189">
        <f>IFERROR(VLOOKUP(C737,PRESTAMOS!$Y$1:$AE$10000,3,0),0)</f>
        <v>0</v>
      </c>
      <c r="M737" s="190">
        <f>IFERROR(VLOOKUP(C737,PRESTAMOS!$Y$1:$AE$10000,7,0),0)</f>
        <v>0</v>
      </c>
      <c r="N737" s="190">
        <f>IFERROR(VLOOKUP(C737,PRESTAMOS!$Q$1:$T$10000,4,0),0)</f>
        <v>0</v>
      </c>
      <c r="O737" s="189">
        <f>IFERROR(VLOOKUP(C737,PRESTAMOS!$AG$1:$AM$10000,3,0),0)</f>
        <v>0</v>
      </c>
      <c r="P737" s="189">
        <f>IFERROR(VLOOKUP(C737,PRESTAMOS!$AO$1:$AU$10000,3,0),0)</f>
        <v>0</v>
      </c>
      <c r="Q737" s="190">
        <f>IFERROR(VLOOKUP(C737,PRESTAMOS!$AO$1:$AU$10000,7,0),0)</f>
        <v>0</v>
      </c>
      <c r="R737" s="190">
        <f>IFERROR(VLOOKUP(C737,PRESTAMOS!$AG$1:$AM$10000,4,0),0)</f>
        <v>0</v>
      </c>
      <c r="S737" s="189">
        <f>IFERROR(VLOOKUP(C737,PRESTAMOS!$AW$1:$BC$10000,3,0),0)</f>
        <v>0</v>
      </c>
      <c r="T737" s="189">
        <f>IFERROR(VLOOKUP(C737,PRESTAMOS!$BE$1:$BK$10000,3,0),0)</f>
        <v>0</v>
      </c>
      <c r="U737" s="188">
        <f>IFERROR(VLOOKUP(C737,PRESTAMOS!$BE$1:$BK$10000,7,0),0)</f>
        <v>0</v>
      </c>
      <c r="V737" s="190">
        <f>IFERROR(VLOOKUP(C737,PRESTAMOS!$AW$1:$BC$10000,4,0),0)</f>
        <v>0</v>
      </c>
      <c r="W737" s="189">
        <f>IFERROR(VLOOKUP(C737,PRESTAMOS!$BM$1:$BS$10000,3,0),0)</f>
        <v>0</v>
      </c>
      <c r="X737" s="189">
        <f>IFERROR(VLOOKUP(C737,PRESTAMOS!$BU$1:$CA$10000,3,0),0)</f>
        <v>0</v>
      </c>
      <c r="Y737" s="190">
        <f>IFERROR(VLOOKUP(C737,PRESTAMOS!$BU$1:$CA$10000,7,0),0)</f>
        <v>0</v>
      </c>
      <c r="Z737" s="190">
        <f>IFERROR(VLOOKUP(C737,PRESTAMOS!$BM$1:$BS$10000,4,0),0)</f>
        <v>0</v>
      </c>
      <c r="AA737" s="189">
        <f>IFERROR(VLOOKUP(C737,AHORRO!$P$1:$S$10000,3,0),0)</f>
        <v>0</v>
      </c>
    </row>
    <row r="738" spans="4:27" x14ac:dyDescent="0.2">
      <c r="D738" s="189">
        <f>IFERROR(VLOOKUP(C738,AHORRO!$F$1:$I$10000,3,0),0)</f>
        <v>0</v>
      </c>
      <c r="E738" s="189">
        <f>IFERROR(VLOOKUP(C738,AHORRO!$A$1:$D$10000,3,0),0)</f>
        <v>0</v>
      </c>
      <c r="F738" s="189">
        <f>IFERROR(VLOOKUP(C738,AHORRO!$K$1:$N$10000,3,0),0)</f>
        <v>0</v>
      </c>
      <c r="G738" s="189">
        <f>IFERROR(VLOOKUP($C738,PRESTAMOS!$A$1:$C$10000,3,0),0)</f>
        <v>0</v>
      </c>
      <c r="H738" s="189">
        <f>IFERROR(VLOOKUP(C738,PRESTAMOS!$I$1:$K$10000,3,0),0)</f>
        <v>0</v>
      </c>
      <c r="I738" s="190">
        <f>IFERROR(VLOOKUP(C738,PRESTAMOS!$A$1:$G$10000,7,0),0)</f>
        <v>0</v>
      </c>
      <c r="J738" s="190">
        <f>IFERROR(VLOOKUP(C738,PRESTAMOS!$A$1:$G$10000,4,0),0)</f>
        <v>0</v>
      </c>
      <c r="K738" s="189">
        <f>IFERROR(VLOOKUP(C738,PRESTAMOS!$Q$1:$W$10000,3,0),0)</f>
        <v>0</v>
      </c>
      <c r="L738" s="189">
        <f>IFERROR(VLOOKUP(C738,PRESTAMOS!$Y$1:$AE$10000,3,0),0)</f>
        <v>0</v>
      </c>
      <c r="M738" s="190">
        <f>IFERROR(VLOOKUP(C738,PRESTAMOS!$Y$1:$AE$10000,7,0),0)</f>
        <v>0</v>
      </c>
      <c r="N738" s="190">
        <f>IFERROR(VLOOKUP(C738,PRESTAMOS!$Q$1:$T$10000,4,0),0)</f>
        <v>0</v>
      </c>
      <c r="O738" s="189">
        <f>IFERROR(VLOOKUP(C738,PRESTAMOS!$AG$1:$AM$10000,3,0),0)</f>
        <v>0</v>
      </c>
      <c r="P738" s="189">
        <f>IFERROR(VLOOKUP(C738,PRESTAMOS!$AO$1:$AU$10000,3,0),0)</f>
        <v>0</v>
      </c>
      <c r="Q738" s="190">
        <f>IFERROR(VLOOKUP(C738,PRESTAMOS!$AO$1:$AU$10000,7,0),0)</f>
        <v>0</v>
      </c>
      <c r="R738" s="190">
        <f>IFERROR(VLOOKUP(C738,PRESTAMOS!$AG$1:$AM$10000,4,0),0)</f>
        <v>0</v>
      </c>
      <c r="S738" s="189">
        <f>IFERROR(VLOOKUP(C738,PRESTAMOS!$AW$1:$BC$10000,3,0),0)</f>
        <v>0</v>
      </c>
      <c r="T738" s="189">
        <f>IFERROR(VLOOKUP(C738,PRESTAMOS!$BE$1:$BK$10000,3,0),0)</f>
        <v>0</v>
      </c>
      <c r="U738" s="188">
        <f>IFERROR(VLOOKUP(C738,PRESTAMOS!$BE$1:$BK$10000,7,0),0)</f>
        <v>0</v>
      </c>
      <c r="V738" s="190">
        <f>IFERROR(VLOOKUP(C738,PRESTAMOS!$AW$1:$BC$10000,4,0),0)</f>
        <v>0</v>
      </c>
      <c r="W738" s="189">
        <f>IFERROR(VLOOKUP(C738,PRESTAMOS!$BM$1:$BS$10000,3,0),0)</f>
        <v>0</v>
      </c>
      <c r="X738" s="189">
        <f>IFERROR(VLOOKUP(C738,PRESTAMOS!$BU$1:$CA$10000,3,0),0)</f>
        <v>0</v>
      </c>
      <c r="Y738" s="190">
        <f>IFERROR(VLOOKUP(C738,PRESTAMOS!$BU$1:$CA$10000,7,0),0)</f>
        <v>0</v>
      </c>
      <c r="Z738" s="190">
        <f>IFERROR(VLOOKUP(C738,PRESTAMOS!$BM$1:$BS$10000,4,0),0)</f>
        <v>0</v>
      </c>
      <c r="AA738" s="189">
        <f>IFERROR(VLOOKUP(C738,AHORRO!$P$1:$S$10000,3,0),0)</f>
        <v>0</v>
      </c>
    </row>
    <row r="739" spans="4:27" x14ac:dyDescent="0.2">
      <c r="D739" s="189">
        <f>IFERROR(VLOOKUP(C739,AHORRO!$F$1:$I$10000,3,0),0)</f>
        <v>0</v>
      </c>
      <c r="E739" s="189">
        <f>IFERROR(VLOOKUP(C739,AHORRO!$A$1:$D$10000,3,0),0)</f>
        <v>0</v>
      </c>
      <c r="F739" s="189">
        <f>IFERROR(VLOOKUP(C739,AHORRO!$K$1:$N$10000,3,0),0)</f>
        <v>0</v>
      </c>
      <c r="G739" s="189">
        <f>IFERROR(VLOOKUP($C739,PRESTAMOS!$A$1:$C$10000,3,0),0)</f>
        <v>0</v>
      </c>
      <c r="H739" s="189">
        <f>IFERROR(VLOOKUP(C739,PRESTAMOS!$I$1:$K$10000,3,0),0)</f>
        <v>0</v>
      </c>
      <c r="I739" s="190">
        <f>IFERROR(VLOOKUP(C739,PRESTAMOS!$A$1:$G$10000,7,0),0)</f>
        <v>0</v>
      </c>
      <c r="J739" s="190">
        <f>IFERROR(VLOOKUP(C739,PRESTAMOS!$A$1:$G$10000,4,0),0)</f>
        <v>0</v>
      </c>
      <c r="K739" s="189">
        <f>IFERROR(VLOOKUP(C739,PRESTAMOS!$Q$1:$W$10000,3,0),0)</f>
        <v>0</v>
      </c>
      <c r="L739" s="189">
        <f>IFERROR(VLOOKUP(C739,PRESTAMOS!$Y$1:$AE$10000,3,0),0)</f>
        <v>0</v>
      </c>
      <c r="M739" s="190">
        <f>IFERROR(VLOOKUP(C739,PRESTAMOS!$Y$1:$AE$10000,7,0),0)</f>
        <v>0</v>
      </c>
      <c r="N739" s="190">
        <f>IFERROR(VLOOKUP(C739,PRESTAMOS!$Q$1:$T$10000,4,0),0)</f>
        <v>0</v>
      </c>
      <c r="O739" s="189">
        <f>IFERROR(VLOOKUP(C739,PRESTAMOS!$AG$1:$AM$10000,3,0),0)</f>
        <v>0</v>
      </c>
      <c r="P739" s="189">
        <f>IFERROR(VLOOKUP(C739,PRESTAMOS!$AO$1:$AU$10000,3,0),0)</f>
        <v>0</v>
      </c>
      <c r="Q739" s="190">
        <f>IFERROR(VLOOKUP(C739,PRESTAMOS!$AO$1:$AU$10000,7,0),0)</f>
        <v>0</v>
      </c>
      <c r="R739" s="190">
        <f>IFERROR(VLOOKUP(C739,PRESTAMOS!$AG$1:$AM$10000,4,0),0)</f>
        <v>0</v>
      </c>
      <c r="S739" s="189">
        <f>IFERROR(VLOOKUP(C739,PRESTAMOS!$AW$1:$BC$10000,3,0),0)</f>
        <v>0</v>
      </c>
      <c r="T739" s="189">
        <f>IFERROR(VLOOKUP(C739,PRESTAMOS!$BE$1:$BK$10000,3,0),0)</f>
        <v>0</v>
      </c>
      <c r="U739" s="188">
        <f>IFERROR(VLOOKUP(C739,PRESTAMOS!$BE$1:$BK$10000,7,0),0)</f>
        <v>0</v>
      </c>
      <c r="V739" s="190">
        <f>IFERROR(VLOOKUP(C739,PRESTAMOS!$AW$1:$BC$10000,4,0),0)</f>
        <v>0</v>
      </c>
      <c r="W739" s="189">
        <f>IFERROR(VLOOKUP(C739,PRESTAMOS!$BM$1:$BS$10000,3,0),0)</f>
        <v>0</v>
      </c>
      <c r="X739" s="189">
        <f>IFERROR(VLOOKUP(C739,PRESTAMOS!$BU$1:$CA$10000,3,0),0)</f>
        <v>0</v>
      </c>
      <c r="Y739" s="190">
        <f>IFERROR(VLOOKUP(C739,PRESTAMOS!$BU$1:$CA$10000,7,0),0)</f>
        <v>0</v>
      </c>
      <c r="Z739" s="190">
        <f>IFERROR(VLOOKUP(C739,PRESTAMOS!$BM$1:$BS$10000,4,0),0)</f>
        <v>0</v>
      </c>
      <c r="AA739" s="189">
        <f>IFERROR(VLOOKUP(C739,AHORRO!$P$1:$S$10000,3,0),0)</f>
        <v>0</v>
      </c>
    </row>
    <row r="740" spans="4:27" x14ac:dyDescent="0.2">
      <c r="D740" s="189">
        <f>IFERROR(VLOOKUP(C740,AHORRO!$F$1:$I$10000,3,0),0)</f>
        <v>0</v>
      </c>
      <c r="E740" s="189">
        <f>IFERROR(VLOOKUP(C740,AHORRO!$A$1:$D$10000,3,0),0)</f>
        <v>0</v>
      </c>
      <c r="F740" s="189">
        <f>IFERROR(VLOOKUP(C740,AHORRO!$K$1:$N$10000,3,0),0)</f>
        <v>0</v>
      </c>
      <c r="G740" s="189">
        <f>IFERROR(VLOOKUP($C740,PRESTAMOS!$A$1:$C$10000,3,0),0)</f>
        <v>0</v>
      </c>
      <c r="H740" s="189">
        <f>IFERROR(VLOOKUP(C740,PRESTAMOS!$I$1:$K$10000,3,0),0)</f>
        <v>0</v>
      </c>
      <c r="I740" s="190">
        <f>IFERROR(VLOOKUP(C740,PRESTAMOS!$A$1:$G$10000,7,0),0)</f>
        <v>0</v>
      </c>
      <c r="J740" s="190">
        <f>IFERROR(VLOOKUP(C740,PRESTAMOS!$A$1:$G$10000,4,0),0)</f>
        <v>0</v>
      </c>
      <c r="K740" s="189">
        <f>IFERROR(VLOOKUP(C740,PRESTAMOS!$Q$1:$W$10000,3,0),0)</f>
        <v>0</v>
      </c>
      <c r="L740" s="189">
        <f>IFERROR(VLOOKUP(C740,PRESTAMOS!$Y$1:$AE$10000,3,0),0)</f>
        <v>0</v>
      </c>
      <c r="M740" s="190">
        <f>IFERROR(VLOOKUP(C740,PRESTAMOS!$Y$1:$AE$10000,7,0),0)</f>
        <v>0</v>
      </c>
      <c r="N740" s="190">
        <f>IFERROR(VLOOKUP(C740,PRESTAMOS!$Q$1:$T$10000,4,0),0)</f>
        <v>0</v>
      </c>
      <c r="O740" s="189">
        <f>IFERROR(VLOOKUP(C740,PRESTAMOS!$AG$1:$AM$10000,3,0),0)</f>
        <v>0</v>
      </c>
      <c r="P740" s="189">
        <f>IFERROR(VLOOKUP(C740,PRESTAMOS!$AO$1:$AU$10000,3,0),0)</f>
        <v>0</v>
      </c>
      <c r="Q740" s="190">
        <f>IFERROR(VLOOKUP(C740,PRESTAMOS!$AO$1:$AU$10000,7,0),0)</f>
        <v>0</v>
      </c>
      <c r="R740" s="190">
        <f>IFERROR(VLOOKUP(C740,PRESTAMOS!$AG$1:$AM$10000,4,0),0)</f>
        <v>0</v>
      </c>
      <c r="S740" s="189">
        <f>IFERROR(VLOOKUP(C740,PRESTAMOS!$AW$1:$BC$10000,3,0),0)</f>
        <v>0</v>
      </c>
      <c r="T740" s="189">
        <f>IFERROR(VLOOKUP(C740,PRESTAMOS!$BE$1:$BK$10000,3,0),0)</f>
        <v>0</v>
      </c>
      <c r="U740" s="188">
        <f>IFERROR(VLOOKUP(C740,PRESTAMOS!$BE$1:$BK$10000,7,0),0)</f>
        <v>0</v>
      </c>
      <c r="V740" s="190">
        <f>IFERROR(VLOOKUP(C740,PRESTAMOS!$AW$1:$BC$10000,4,0),0)</f>
        <v>0</v>
      </c>
      <c r="W740" s="189">
        <f>IFERROR(VLOOKUP(C740,PRESTAMOS!$BM$1:$BS$10000,3,0),0)</f>
        <v>0</v>
      </c>
      <c r="X740" s="189">
        <f>IFERROR(VLOOKUP(C740,PRESTAMOS!$BU$1:$CA$10000,3,0),0)</f>
        <v>0</v>
      </c>
      <c r="Y740" s="190">
        <f>IFERROR(VLOOKUP(C740,PRESTAMOS!$BU$1:$CA$10000,7,0),0)</f>
        <v>0</v>
      </c>
      <c r="Z740" s="190">
        <f>IFERROR(VLOOKUP(C740,PRESTAMOS!$BM$1:$BS$10000,4,0),0)</f>
        <v>0</v>
      </c>
      <c r="AA740" s="189">
        <f>IFERROR(VLOOKUP(C740,AHORRO!$P$1:$S$10000,3,0),0)</f>
        <v>0</v>
      </c>
    </row>
    <row r="741" spans="4:27" x14ac:dyDescent="0.2">
      <c r="D741" s="189">
        <f>IFERROR(VLOOKUP(C741,AHORRO!$F$1:$I$10000,3,0),0)</f>
        <v>0</v>
      </c>
      <c r="E741" s="189">
        <f>IFERROR(VLOOKUP(C741,AHORRO!$A$1:$D$10000,3,0),0)</f>
        <v>0</v>
      </c>
      <c r="F741" s="189">
        <f>IFERROR(VLOOKUP(C741,AHORRO!$K$1:$N$10000,3,0),0)</f>
        <v>0</v>
      </c>
      <c r="G741" s="189">
        <f>IFERROR(VLOOKUP($C741,PRESTAMOS!$A$1:$C$10000,3,0),0)</f>
        <v>0</v>
      </c>
      <c r="H741" s="189">
        <f>IFERROR(VLOOKUP(C741,PRESTAMOS!$I$1:$K$10000,3,0),0)</f>
        <v>0</v>
      </c>
      <c r="I741" s="190">
        <f>IFERROR(VLOOKUP(C741,PRESTAMOS!$A$1:$G$10000,7,0),0)</f>
        <v>0</v>
      </c>
      <c r="J741" s="190">
        <f>IFERROR(VLOOKUP(C741,PRESTAMOS!$A$1:$G$10000,4,0),0)</f>
        <v>0</v>
      </c>
      <c r="K741" s="189">
        <f>IFERROR(VLOOKUP(C741,PRESTAMOS!$Q$1:$W$10000,3,0),0)</f>
        <v>0</v>
      </c>
      <c r="L741" s="189">
        <f>IFERROR(VLOOKUP(C741,PRESTAMOS!$Y$1:$AE$10000,3,0),0)</f>
        <v>0</v>
      </c>
      <c r="M741" s="190">
        <f>IFERROR(VLOOKUP(C741,PRESTAMOS!$Y$1:$AE$10000,7,0),0)</f>
        <v>0</v>
      </c>
      <c r="N741" s="190">
        <f>IFERROR(VLOOKUP(C741,PRESTAMOS!$Q$1:$T$10000,4,0),0)</f>
        <v>0</v>
      </c>
      <c r="O741" s="189">
        <f>IFERROR(VLOOKUP(C741,PRESTAMOS!$AG$1:$AM$10000,3,0),0)</f>
        <v>0</v>
      </c>
      <c r="P741" s="189">
        <f>IFERROR(VLOOKUP(C741,PRESTAMOS!$AO$1:$AU$10000,3,0),0)</f>
        <v>0</v>
      </c>
      <c r="Q741" s="190">
        <f>IFERROR(VLOOKUP(C741,PRESTAMOS!$AO$1:$AU$10000,7,0),0)</f>
        <v>0</v>
      </c>
      <c r="R741" s="190">
        <f>IFERROR(VLOOKUP(C741,PRESTAMOS!$AG$1:$AM$10000,4,0),0)</f>
        <v>0</v>
      </c>
      <c r="S741" s="189">
        <f>IFERROR(VLOOKUP(C741,PRESTAMOS!$AW$1:$BC$10000,3,0),0)</f>
        <v>0</v>
      </c>
      <c r="T741" s="189">
        <f>IFERROR(VLOOKUP(C741,PRESTAMOS!$BE$1:$BK$10000,3,0),0)</f>
        <v>0</v>
      </c>
      <c r="U741" s="188">
        <f>IFERROR(VLOOKUP(C741,PRESTAMOS!$BE$1:$BK$10000,7,0),0)</f>
        <v>0</v>
      </c>
      <c r="V741" s="190">
        <f>IFERROR(VLOOKUP(C741,PRESTAMOS!$AW$1:$BC$10000,4,0),0)</f>
        <v>0</v>
      </c>
      <c r="W741" s="189">
        <f>IFERROR(VLOOKUP(C741,PRESTAMOS!$BM$1:$BS$10000,3,0),0)</f>
        <v>0</v>
      </c>
      <c r="X741" s="189">
        <f>IFERROR(VLOOKUP(C741,PRESTAMOS!$BU$1:$CA$10000,3,0),0)</f>
        <v>0</v>
      </c>
      <c r="Y741" s="190">
        <f>IFERROR(VLOOKUP(C741,PRESTAMOS!$BU$1:$CA$10000,7,0),0)</f>
        <v>0</v>
      </c>
      <c r="Z741" s="190">
        <f>IFERROR(VLOOKUP(C741,PRESTAMOS!$BM$1:$BS$10000,4,0),0)</f>
        <v>0</v>
      </c>
      <c r="AA741" s="189">
        <f>IFERROR(VLOOKUP(C741,AHORRO!$P$1:$S$10000,3,0),0)</f>
        <v>0</v>
      </c>
    </row>
    <row r="742" spans="4:27" x14ac:dyDescent="0.2">
      <c r="D742" s="189">
        <f>IFERROR(VLOOKUP(C742,AHORRO!$F$1:$I$10000,3,0),0)</f>
        <v>0</v>
      </c>
      <c r="E742" s="189">
        <f>IFERROR(VLOOKUP(C742,AHORRO!$A$1:$D$10000,3,0),0)</f>
        <v>0</v>
      </c>
      <c r="F742" s="189">
        <f>IFERROR(VLOOKUP(C742,AHORRO!$K$1:$N$10000,3,0),0)</f>
        <v>0</v>
      </c>
      <c r="G742" s="189">
        <f>IFERROR(VLOOKUP($C742,PRESTAMOS!$A$1:$C$10000,3,0),0)</f>
        <v>0</v>
      </c>
      <c r="H742" s="189">
        <f>IFERROR(VLOOKUP(C742,PRESTAMOS!$I$1:$K$10000,3,0),0)</f>
        <v>0</v>
      </c>
      <c r="I742" s="190">
        <f>IFERROR(VLOOKUP(C742,PRESTAMOS!$A$1:$G$10000,7,0),0)</f>
        <v>0</v>
      </c>
      <c r="J742" s="190">
        <f>IFERROR(VLOOKUP(C742,PRESTAMOS!$A$1:$G$10000,4,0),0)</f>
        <v>0</v>
      </c>
      <c r="K742" s="189">
        <f>IFERROR(VLOOKUP(C742,PRESTAMOS!$Q$1:$W$10000,3,0),0)</f>
        <v>0</v>
      </c>
      <c r="L742" s="189">
        <f>IFERROR(VLOOKUP(C742,PRESTAMOS!$Y$1:$AE$10000,3,0),0)</f>
        <v>0</v>
      </c>
      <c r="M742" s="190">
        <f>IFERROR(VLOOKUP(C742,PRESTAMOS!$Y$1:$AE$10000,7,0),0)</f>
        <v>0</v>
      </c>
      <c r="N742" s="190">
        <f>IFERROR(VLOOKUP(C742,PRESTAMOS!$Q$1:$T$10000,4,0),0)</f>
        <v>0</v>
      </c>
      <c r="O742" s="189">
        <f>IFERROR(VLOOKUP(C742,PRESTAMOS!$AG$1:$AM$10000,3,0),0)</f>
        <v>0</v>
      </c>
      <c r="P742" s="189">
        <f>IFERROR(VLOOKUP(C742,PRESTAMOS!$AO$1:$AU$10000,3,0),0)</f>
        <v>0</v>
      </c>
      <c r="Q742" s="190">
        <f>IFERROR(VLOOKUP(C742,PRESTAMOS!$AO$1:$AU$10000,7,0),0)</f>
        <v>0</v>
      </c>
      <c r="R742" s="190">
        <f>IFERROR(VLOOKUP(C742,PRESTAMOS!$AG$1:$AM$10000,4,0),0)</f>
        <v>0</v>
      </c>
      <c r="S742" s="189">
        <f>IFERROR(VLOOKUP(C742,PRESTAMOS!$AW$1:$BC$10000,3,0),0)</f>
        <v>0</v>
      </c>
      <c r="T742" s="189">
        <f>IFERROR(VLOOKUP(C742,PRESTAMOS!$BE$1:$BK$10000,3,0),0)</f>
        <v>0</v>
      </c>
      <c r="U742" s="188">
        <f>IFERROR(VLOOKUP(C742,PRESTAMOS!$BE$1:$BK$10000,7,0),0)</f>
        <v>0</v>
      </c>
      <c r="V742" s="190">
        <f>IFERROR(VLOOKUP(C742,PRESTAMOS!$AW$1:$BC$10000,4,0),0)</f>
        <v>0</v>
      </c>
      <c r="W742" s="189">
        <f>IFERROR(VLOOKUP(C742,PRESTAMOS!$BM$1:$BS$10000,3,0),0)</f>
        <v>0</v>
      </c>
      <c r="X742" s="189">
        <f>IFERROR(VLOOKUP(C742,PRESTAMOS!$BU$1:$CA$10000,3,0),0)</f>
        <v>0</v>
      </c>
      <c r="Y742" s="190">
        <f>IFERROR(VLOOKUP(C742,PRESTAMOS!$BU$1:$CA$10000,7,0),0)</f>
        <v>0</v>
      </c>
      <c r="Z742" s="190">
        <f>IFERROR(VLOOKUP(C742,PRESTAMOS!$BM$1:$BS$10000,4,0),0)</f>
        <v>0</v>
      </c>
      <c r="AA742" s="189">
        <f>IFERROR(VLOOKUP(C742,AHORRO!$P$1:$S$10000,3,0),0)</f>
        <v>0</v>
      </c>
    </row>
    <row r="743" spans="4:27" x14ac:dyDescent="0.2">
      <c r="D743" s="189">
        <f>IFERROR(VLOOKUP(C743,AHORRO!$F$1:$I$10000,3,0),0)</f>
        <v>0</v>
      </c>
      <c r="E743" s="189">
        <f>IFERROR(VLOOKUP(C743,AHORRO!$A$1:$D$10000,3,0),0)</f>
        <v>0</v>
      </c>
      <c r="F743" s="189">
        <f>IFERROR(VLOOKUP(C743,AHORRO!$K$1:$N$10000,3,0),0)</f>
        <v>0</v>
      </c>
      <c r="G743" s="189">
        <f>IFERROR(VLOOKUP($C743,PRESTAMOS!$A$1:$C$10000,3,0),0)</f>
        <v>0</v>
      </c>
      <c r="H743" s="189">
        <f>IFERROR(VLOOKUP(C743,PRESTAMOS!$I$1:$K$10000,3,0),0)</f>
        <v>0</v>
      </c>
      <c r="I743" s="190">
        <f>IFERROR(VLOOKUP(C743,PRESTAMOS!$A$1:$G$10000,7,0),0)</f>
        <v>0</v>
      </c>
      <c r="J743" s="190">
        <f>IFERROR(VLOOKUP(C743,PRESTAMOS!$A$1:$G$10000,4,0),0)</f>
        <v>0</v>
      </c>
      <c r="K743" s="189">
        <f>IFERROR(VLOOKUP(C743,PRESTAMOS!$Q$1:$W$10000,3,0),0)</f>
        <v>0</v>
      </c>
      <c r="L743" s="189">
        <f>IFERROR(VLOOKUP(C743,PRESTAMOS!$Y$1:$AE$10000,3,0),0)</f>
        <v>0</v>
      </c>
      <c r="M743" s="190">
        <f>IFERROR(VLOOKUP(C743,PRESTAMOS!$Y$1:$AE$10000,7,0),0)</f>
        <v>0</v>
      </c>
      <c r="N743" s="190">
        <f>IFERROR(VLOOKUP(C743,PRESTAMOS!$Q$1:$T$10000,4,0),0)</f>
        <v>0</v>
      </c>
      <c r="O743" s="189">
        <f>IFERROR(VLOOKUP(C743,PRESTAMOS!$AG$1:$AM$10000,3,0),0)</f>
        <v>0</v>
      </c>
      <c r="P743" s="189">
        <f>IFERROR(VLOOKUP(C743,PRESTAMOS!$AO$1:$AU$10000,3,0),0)</f>
        <v>0</v>
      </c>
      <c r="Q743" s="190">
        <f>IFERROR(VLOOKUP(C743,PRESTAMOS!$AO$1:$AU$10000,7,0),0)</f>
        <v>0</v>
      </c>
      <c r="R743" s="190">
        <f>IFERROR(VLOOKUP(C743,PRESTAMOS!$AG$1:$AM$10000,4,0),0)</f>
        <v>0</v>
      </c>
      <c r="S743" s="189">
        <f>IFERROR(VLOOKUP(C743,PRESTAMOS!$AW$1:$BC$10000,3,0),0)</f>
        <v>0</v>
      </c>
      <c r="T743" s="189">
        <f>IFERROR(VLOOKUP(C743,PRESTAMOS!$BE$1:$BK$10000,3,0),0)</f>
        <v>0</v>
      </c>
      <c r="U743" s="188">
        <f>IFERROR(VLOOKUP(C743,PRESTAMOS!$BE$1:$BK$10000,7,0),0)</f>
        <v>0</v>
      </c>
      <c r="V743" s="190">
        <f>IFERROR(VLOOKUP(C743,PRESTAMOS!$AW$1:$BC$10000,4,0),0)</f>
        <v>0</v>
      </c>
      <c r="W743" s="189">
        <f>IFERROR(VLOOKUP(C743,PRESTAMOS!$BM$1:$BS$10000,3,0),0)</f>
        <v>0</v>
      </c>
      <c r="X743" s="189">
        <f>IFERROR(VLOOKUP(C743,PRESTAMOS!$BU$1:$CA$10000,3,0),0)</f>
        <v>0</v>
      </c>
      <c r="Y743" s="190">
        <f>IFERROR(VLOOKUP(C743,PRESTAMOS!$BU$1:$CA$10000,7,0),0)</f>
        <v>0</v>
      </c>
      <c r="Z743" s="190">
        <f>IFERROR(VLOOKUP(C743,PRESTAMOS!$BM$1:$BS$10000,4,0),0)</f>
        <v>0</v>
      </c>
      <c r="AA743" s="189">
        <f>IFERROR(VLOOKUP(C743,AHORRO!$P$1:$S$10000,3,0),0)</f>
        <v>0</v>
      </c>
    </row>
    <row r="744" spans="4:27" x14ac:dyDescent="0.2">
      <c r="D744" s="189">
        <f>IFERROR(VLOOKUP(C744,AHORRO!$F$1:$I$10000,3,0),0)</f>
        <v>0</v>
      </c>
      <c r="E744" s="189">
        <f>IFERROR(VLOOKUP(C744,AHORRO!$A$1:$D$10000,3,0),0)</f>
        <v>0</v>
      </c>
      <c r="F744" s="189">
        <f>IFERROR(VLOOKUP(C744,AHORRO!$K$1:$N$10000,3,0),0)</f>
        <v>0</v>
      </c>
      <c r="G744" s="189">
        <f>IFERROR(VLOOKUP($C744,PRESTAMOS!$A$1:$C$10000,3,0),0)</f>
        <v>0</v>
      </c>
      <c r="H744" s="189">
        <f>IFERROR(VLOOKUP(C744,PRESTAMOS!$I$1:$K$10000,3,0),0)</f>
        <v>0</v>
      </c>
      <c r="I744" s="190">
        <f>IFERROR(VLOOKUP(C744,PRESTAMOS!$A$1:$G$10000,7,0),0)</f>
        <v>0</v>
      </c>
      <c r="J744" s="190">
        <f>IFERROR(VLOOKUP(C744,PRESTAMOS!$A$1:$G$10000,4,0),0)</f>
        <v>0</v>
      </c>
      <c r="K744" s="189">
        <f>IFERROR(VLOOKUP(C744,PRESTAMOS!$Q$1:$W$10000,3,0),0)</f>
        <v>0</v>
      </c>
      <c r="L744" s="189">
        <f>IFERROR(VLOOKUP(C744,PRESTAMOS!$Y$1:$AE$10000,3,0),0)</f>
        <v>0</v>
      </c>
      <c r="M744" s="190">
        <f>IFERROR(VLOOKUP(C744,PRESTAMOS!$Y$1:$AE$10000,7,0),0)</f>
        <v>0</v>
      </c>
      <c r="N744" s="190">
        <f>IFERROR(VLOOKUP(C744,PRESTAMOS!$Q$1:$T$10000,4,0),0)</f>
        <v>0</v>
      </c>
      <c r="O744" s="189">
        <f>IFERROR(VLOOKUP(C744,PRESTAMOS!$AG$1:$AM$10000,3,0),0)</f>
        <v>0</v>
      </c>
      <c r="P744" s="189">
        <f>IFERROR(VLOOKUP(C744,PRESTAMOS!$AO$1:$AU$10000,3,0),0)</f>
        <v>0</v>
      </c>
      <c r="Q744" s="190">
        <f>IFERROR(VLOOKUP(C744,PRESTAMOS!$AO$1:$AU$10000,7,0),0)</f>
        <v>0</v>
      </c>
      <c r="R744" s="190">
        <f>IFERROR(VLOOKUP(C744,PRESTAMOS!$AG$1:$AM$10000,4,0),0)</f>
        <v>0</v>
      </c>
      <c r="S744" s="189">
        <f>IFERROR(VLOOKUP(C744,PRESTAMOS!$AW$1:$BC$10000,3,0),0)</f>
        <v>0</v>
      </c>
      <c r="T744" s="189">
        <f>IFERROR(VLOOKUP(C744,PRESTAMOS!$BE$1:$BK$10000,3,0),0)</f>
        <v>0</v>
      </c>
      <c r="U744" s="188">
        <f>IFERROR(VLOOKUP(C744,PRESTAMOS!$BE$1:$BK$10000,7,0),0)</f>
        <v>0</v>
      </c>
      <c r="V744" s="190">
        <f>IFERROR(VLOOKUP(C744,PRESTAMOS!$AW$1:$BC$10000,4,0),0)</f>
        <v>0</v>
      </c>
      <c r="W744" s="189">
        <f>IFERROR(VLOOKUP(C744,PRESTAMOS!$BM$1:$BS$10000,3,0),0)</f>
        <v>0</v>
      </c>
      <c r="X744" s="189">
        <f>IFERROR(VLOOKUP(C744,PRESTAMOS!$BU$1:$CA$10000,3,0),0)</f>
        <v>0</v>
      </c>
      <c r="Y744" s="190">
        <f>IFERROR(VLOOKUP(C744,PRESTAMOS!$BU$1:$CA$10000,7,0),0)</f>
        <v>0</v>
      </c>
      <c r="Z744" s="190">
        <f>IFERROR(VLOOKUP(C744,PRESTAMOS!$BM$1:$BS$10000,4,0),0)</f>
        <v>0</v>
      </c>
      <c r="AA744" s="189">
        <f>IFERROR(VLOOKUP(C744,AHORRO!$P$1:$S$10000,3,0),0)</f>
        <v>0</v>
      </c>
    </row>
    <row r="745" spans="4:27" x14ac:dyDescent="0.2">
      <c r="D745" s="189">
        <f>IFERROR(VLOOKUP(C745,AHORRO!$F$1:$I$10000,3,0),0)</f>
        <v>0</v>
      </c>
      <c r="E745" s="189">
        <f>IFERROR(VLOOKUP(C745,AHORRO!$A$1:$D$10000,3,0),0)</f>
        <v>0</v>
      </c>
      <c r="F745" s="189">
        <f>IFERROR(VLOOKUP(C745,AHORRO!$K$1:$N$10000,3,0),0)</f>
        <v>0</v>
      </c>
      <c r="G745" s="189">
        <f>IFERROR(VLOOKUP($C745,PRESTAMOS!$A$1:$C$10000,3,0),0)</f>
        <v>0</v>
      </c>
      <c r="H745" s="189">
        <f>IFERROR(VLOOKUP(C745,PRESTAMOS!$I$1:$K$10000,3,0),0)</f>
        <v>0</v>
      </c>
      <c r="I745" s="190">
        <f>IFERROR(VLOOKUP(C745,PRESTAMOS!$A$1:$G$10000,7,0),0)</f>
        <v>0</v>
      </c>
      <c r="J745" s="190">
        <f>IFERROR(VLOOKUP(C745,PRESTAMOS!$A$1:$G$10000,4,0),0)</f>
        <v>0</v>
      </c>
      <c r="K745" s="189">
        <f>IFERROR(VLOOKUP(C745,PRESTAMOS!$Q$1:$W$10000,3,0),0)</f>
        <v>0</v>
      </c>
      <c r="L745" s="189">
        <f>IFERROR(VLOOKUP(C745,PRESTAMOS!$Y$1:$AE$10000,3,0),0)</f>
        <v>0</v>
      </c>
      <c r="M745" s="190">
        <f>IFERROR(VLOOKUP(C745,PRESTAMOS!$Y$1:$AE$10000,7,0),0)</f>
        <v>0</v>
      </c>
      <c r="N745" s="190">
        <f>IFERROR(VLOOKUP(C745,PRESTAMOS!$Q$1:$T$10000,4,0),0)</f>
        <v>0</v>
      </c>
      <c r="O745" s="189">
        <f>IFERROR(VLOOKUP(C745,PRESTAMOS!$AG$1:$AM$10000,3,0),0)</f>
        <v>0</v>
      </c>
      <c r="P745" s="189">
        <f>IFERROR(VLOOKUP(C745,PRESTAMOS!$AO$1:$AU$10000,3,0),0)</f>
        <v>0</v>
      </c>
      <c r="Q745" s="190">
        <f>IFERROR(VLOOKUP(C745,PRESTAMOS!$AO$1:$AU$10000,7,0),0)</f>
        <v>0</v>
      </c>
      <c r="R745" s="190">
        <f>IFERROR(VLOOKUP(C745,PRESTAMOS!$AG$1:$AM$10000,4,0),0)</f>
        <v>0</v>
      </c>
      <c r="S745" s="189">
        <f>IFERROR(VLOOKUP(C745,PRESTAMOS!$AW$1:$BC$10000,3,0),0)</f>
        <v>0</v>
      </c>
      <c r="T745" s="189">
        <f>IFERROR(VLOOKUP(C745,PRESTAMOS!$BE$1:$BK$10000,3,0),0)</f>
        <v>0</v>
      </c>
      <c r="U745" s="188">
        <f>IFERROR(VLOOKUP(C745,PRESTAMOS!$BE$1:$BK$10000,7,0),0)</f>
        <v>0</v>
      </c>
      <c r="V745" s="190">
        <f>IFERROR(VLOOKUP(C745,PRESTAMOS!$AW$1:$BC$10000,4,0),0)</f>
        <v>0</v>
      </c>
      <c r="W745" s="189">
        <f>IFERROR(VLOOKUP(C745,PRESTAMOS!$BM$1:$BS$10000,3,0),0)</f>
        <v>0</v>
      </c>
      <c r="X745" s="189">
        <f>IFERROR(VLOOKUP(C745,PRESTAMOS!$BU$1:$CA$10000,3,0),0)</f>
        <v>0</v>
      </c>
      <c r="Y745" s="190">
        <f>IFERROR(VLOOKUP(C745,PRESTAMOS!$BU$1:$CA$10000,7,0),0)</f>
        <v>0</v>
      </c>
      <c r="Z745" s="190">
        <f>IFERROR(VLOOKUP(C745,PRESTAMOS!$BM$1:$BS$10000,4,0),0)</f>
        <v>0</v>
      </c>
      <c r="AA745" s="189">
        <f>IFERROR(VLOOKUP(C745,AHORRO!$P$1:$S$10000,3,0),0)</f>
        <v>0</v>
      </c>
    </row>
    <row r="746" spans="4:27" x14ac:dyDescent="0.2">
      <c r="D746" s="189">
        <f>IFERROR(VLOOKUP(C746,AHORRO!$F$1:$I$10000,3,0),0)</f>
        <v>0</v>
      </c>
      <c r="E746" s="189">
        <f>IFERROR(VLOOKUP(C746,AHORRO!$A$1:$D$10000,3,0),0)</f>
        <v>0</v>
      </c>
      <c r="F746" s="189">
        <f>IFERROR(VLOOKUP(C746,AHORRO!$K$1:$N$10000,3,0),0)</f>
        <v>0</v>
      </c>
      <c r="G746" s="189">
        <f>IFERROR(VLOOKUP($C746,PRESTAMOS!$A$1:$C$10000,3,0),0)</f>
        <v>0</v>
      </c>
      <c r="H746" s="189">
        <f>IFERROR(VLOOKUP(C746,PRESTAMOS!$I$1:$K$10000,3,0),0)</f>
        <v>0</v>
      </c>
      <c r="I746" s="190">
        <f>IFERROR(VLOOKUP(C746,PRESTAMOS!$A$1:$G$10000,7,0),0)</f>
        <v>0</v>
      </c>
      <c r="J746" s="190">
        <f>IFERROR(VLOOKUP(C746,PRESTAMOS!$A$1:$G$10000,4,0),0)</f>
        <v>0</v>
      </c>
      <c r="K746" s="189">
        <f>IFERROR(VLOOKUP(C746,PRESTAMOS!$Q$1:$W$10000,3,0),0)</f>
        <v>0</v>
      </c>
      <c r="L746" s="189">
        <f>IFERROR(VLOOKUP(C746,PRESTAMOS!$Y$1:$AE$10000,3,0),0)</f>
        <v>0</v>
      </c>
      <c r="M746" s="190">
        <f>IFERROR(VLOOKUP(C746,PRESTAMOS!$Y$1:$AE$10000,7,0),0)</f>
        <v>0</v>
      </c>
      <c r="N746" s="190">
        <f>IFERROR(VLOOKUP(C746,PRESTAMOS!$Q$1:$T$10000,4,0),0)</f>
        <v>0</v>
      </c>
      <c r="O746" s="189">
        <f>IFERROR(VLOOKUP(C746,PRESTAMOS!$AG$1:$AM$10000,3,0),0)</f>
        <v>0</v>
      </c>
      <c r="P746" s="189">
        <f>IFERROR(VLOOKUP(C746,PRESTAMOS!$AO$1:$AU$10000,3,0),0)</f>
        <v>0</v>
      </c>
      <c r="Q746" s="190">
        <f>IFERROR(VLOOKUP(C746,PRESTAMOS!$AO$1:$AU$10000,7,0),0)</f>
        <v>0</v>
      </c>
      <c r="R746" s="190">
        <f>IFERROR(VLOOKUP(C746,PRESTAMOS!$AG$1:$AM$10000,4,0),0)</f>
        <v>0</v>
      </c>
      <c r="S746" s="189">
        <f>IFERROR(VLOOKUP(C746,PRESTAMOS!$AW$1:$BC$10000,3,0),0)</f>
        <v>0</v>
      </c>
      <c r="T746" s="189">
        <f>IFERROR(VLOOKUP(C746,PRESTAMOS!$BE$1:$BK$10000,3,0),0)</f>
        <v>0</v>
      </c>
      <c r="U746" s="188">
        <f>IFERROR(VLOOKUP(C746,PRESTAMOS!$BE$1:$BK$10000,7,0),0)</f>
        <v>0</v>
      </c>
      <c r="V746" s="190">
        <f>IFERROR(VLOOKUP(C746,PRESTAMOS!$AW$1:$BC$10000,4,0),0)</f>
        <v>0</v>
      </c>
      <c r="W746" s="189">
        <f>IFERROR(VLOOKUP(C746,PRESTAMOS!$BM$1:$BS$10000,3,0),0)</f>
        <v>0</v>
      </c>
      <c r="X746" s="189">
        <f>IFERROR(VLOOKUP(C746,PRESTAMOS!$BU$1:$CA$10000,3,0),0)</f>
        <v>0</v>
      </c>
      <c r="Y746" s="190">
        <f>IFERROR(VLOOKUP(C746,PRESTAMOS!$BU$1:$CA$10000,7,0),0)</f>
        <v>0</v>
      </c>
      <c r="Z746" s="190">
        <f>IFERROR(VLOOKUP(C746,PRESTAMOS!$BM$1:$BS$10000,4,0),0)</f>
        <v>0</v>
      </c>
      <c r="AA746" s="189">
        <f>IFERROR(VLOOKUP(C746,AHORRO!$P$1:$S$10000,3,0),0)</f>
        <v>0</v>
      </c>
    </row>
    <row r="747" spans="4:27" x14ac:dyDescent="0.2">
      <c r="D747" s="189">
        <f>IFERROR(VLOOKUP(C747,AHORRO!$F$1:$I$10000,3,0),0)</f>
        <v>0</v>
      </c>
      <c r="E747" s="189">
        <f>IFERROR(VLOOKUP(C747,AHORRO!$A$1:$D$10000,3,0),0)</f>
        <v>0</v>
      </c>
      <c r="F747" s="189">
        <f>IFERROR(VLOOKUP(C747,AHORRO!$K$1:$N$10000,3,0),0)</f>
        <v>0</v>
      </c>
      <c r="G747" s="189">
        <f>IFERROR(VLOOKUP($C747,PRESTAMOS!$A$1:$C$10000,3,0),0)</f>
        <v>0</v>
      </c>
      <c r="H747" s="189">
        <f>IFERROR(VLOOKUP(C747,PRESTAMOS!$I$1:$K$10000,3,0),0)</f>
        <v>0</v>
      </c>
      <c r="I747" s="190">
        <f>IFERROR(VLOOKUP(C747,PRESTAMOS!$A$1:$G$10000,7,0),0)</f>
        <v>0</v>
      </c>
      <c r="J747" s="190">
        <f>IFERROR(VLOOKUP(C747,PRESTAMOS!$A$1:$G$10000,4,0),0)</f>
        <v>0</v>
      </c>
      <c r="K747" s="189">
        <f>IFERROR(VLOOKUP(C747,PRESTAMOS!$Q$1:$W$10000,3,0),0)</f>
        <v>0</v>
      </c>
      <c r="L747" s="189">
        <f>IFERROR(VLOOKUP(C747,PRESTAMOS!$Y$1:$AE$10000,3,0),0)</f>
        <v>0</v>
      </c>
      <c r="M747" s="190">
        <f>IFERROR(VLOOKUP(C747,PRESTAMOS!$Y$1:$AE$10000,7,0),0)</f>
        <v>0</v>
      </c>
      <c r="N747" s="190">
        <f>IFERROR(VLOOKUP(C747,PRESTAMOS!$Q$1:$T$10000,4,0),0)</f>
        <v>0</v>
      </c>
      <c r="O747" s="189">
        <f>IFERROR(VLOOKUP(C747,PRESTAMOS!$AG$1:$AM$10000,3,0),0)</f>
        <v>0</v>
      </c>
      <c r="P747" s="189">
        <f>IFERROR(VLOOKUP(C747,PRESTAMOS!$AO$1:$AU$10000,3,0),0)</f>
        <v>0</v>
      </c>
      <c r="Q747" s="190">
        <f>IFERROR(VLOOKUP(C747,PRESTAMOS!$AO$1:$AU$10000,7,0),0)</f>
        <v>0</v>
      </c>
      <c r="R747" s="190">
        <f>IFERROR(VLOOKUP(C747,PRESTAMOS!$AG$1:$AM$10000,4,0),0)</f>
        <v>0</v>
      </c>
      <c r="S747" s="189">
        <f>IFERROR(VLOOKUP(C747,PRESTAMOS!$AW$1:$BC$10000,3,0),0)</f>
        <v>0</v>
      </c>
      <c r="T747" s="189">
        <f>IFERROR(VLOOKUP(C747,PRESTAMOS!$BE$1:$BK$10000,3,0),0)</f>
        <v>0</v>
      </c>
      <c r="U747" s="188">
        <f>IFERROR(VLOOKUP(C747,PRESTAMOS!$BE$1:$BK$10000,7,0),0)</f>
        <v>0</v>
      </c>
      <c r="V747" s="190">
        <f>IFERROR(VLOOKUP(C747,PRESTAMOS!$AW$1:$BC$10000,4,0),0)</f>
        <v>0</v>
      </c>
      <c r="W747" s="189">
        <f>IFERROR(VLOOKUP(C747,PRESTAMOS!$BM$1:$BS$10000,3,0),0)</f>
        <v>0</v>
      </c>
      <c r="X747" s="189">
        <f>IFERROR(VLOOKUP(C747,PRESTAMOS!$BU$1:$CA$10000,3,0),0)</f>
        <v>0</v>
      </c>
      <c r="Y747" s="190">
        <f>IFERROR(VLOOKUP(C747,PRESTAMOS!$BU$1:$CA$10000,7,0),0)</f>
        <v>0</v>
      </c>
      <c r="Z747" s="190">
        <f>IFERROR(VLOOKUP(C747,PRESTAMOS!$BM$1:$BS$10000,4,0),0)</f>
        <v>0</v>
      </c>
      <c r="AA747" s="189">
        <f>IFERROR(VLOOKUP(C747,AHORRO!$P$1:$S$10000,3,0),0)</f>
        <v>0</v>
      </c>
    </row>
    <row r="748" spans="4:27" x14ac:dyDescent="0.2">
      <c r="D748" s="189">
        <f>IFERROR(VLOOKUP(C748,AHORRO!$F$1:$I$10000,3,0),0)</f>
        <v>0</v>
      </c>
      <c r="E748" s="189">
        <f>IFERROR(VLOOKUP(C748,AHORRO!$A$1:$D$10000,3,0),0)</f>
        <v>0</v>
      </c>
      <c r="F748" s="189">
        <f>IFERROR(VLOOKUP(C748,AHORRO!$K$1:$N$10000,3,0),0)</f>
        <v>0</v>
      </c>
      <c r="G748" s="189">
        <f>IFERROR(VLOOKUP($C748,PRESTAMOS!$A$1:$C$10000,3,0),0)</f>
        <v>0</v>
      </c>
      <c r="H748" s="189">
        <f>IFERROR(VLOOKUP(C748,PRESTAMOS!$I$1:$K$10000,3,0),0)</f>
        <v>0</v>
      </c>
      <c r="I748" s="190">
        <f>IFERROR(VLOOKUP(C748,PRESTAMOS!$A$1:$G$10000,7,0),0)</f>
        <v>0</v>
      </c>
      <c r="J748" s="190">
        <f>IFERROR(VLOOKUP(C748,PRESTAMOS!$A$1:$G$10000,4,0),0)</f>
        <v>0</v>
      </c>
      <c r="K748" s="189">
        <f>IFERROR(VLOOKUP(C748,PRESTAMOS!$Q$1:$W$10000,3,0),0)</f>
        <v>0</v>
      </c>
      <c r="L748" s="189">
        <f>IFERROR(VLOOKUP(C748,PRESTAMOS!$Y$1:$AE$10000,3,0),0)</f>
        <v>0</v>
      </c>
      <c r="M748" s="190">
        <f>IFERROR(VLOOKUP(C748,PRESTAMOS!$Y$1:$AE$10000,7,0),0)</f>
        <v>0</v>
      </c>
      <c r="N748" s="190">
        <f>IFERROR(VLOOKUP(C748,PRESTAMOS!$Q$1:$T$10000,4,0),0)</f>
        <v>0</v>
      </c>
      <c r="O748" s="189">
        <f>IFERROR(VLOOKUP(C748,PRESTAMOS!$AG$1:$AM$10000,3,0),0)</f>
        <v>0</v>
      </c>
      <c r="P748" s="189">
        <f>IFERROR(VLOOKUP(C748,PRESTAMOS!$AO$1:$AU$10000,3,0),0)</f>
        <v>0</v>
      </c>
      <c r="Q748" s="190">
        <f>IFERROR(VLOOKUP(C748,PRESTAMOS!$AO$1:$AU$10000,7,0),0)</f>
        <v>0</v>
      </c>
      <c r="R748" s="190">
        <f>IFERROR(VLOOKUP(C748,PRESTAMOS!$AG$1:$AM$10000,4,0),0)</f>
        <v>0</v>
      </c>
      <c r="S748" s="189">
        <f>IFERROR(VLOOKUP(C748,PRESTAMOS!$AW$1:$BC$10000,3,0),0)</f>
        <v>0</v>
      </c>
      <c r="T748" s="189">
        <f>IFERROR(VLOOKUP(C748,PRESTAMOS!$BE$1:$BK$10000,3,0),0)</f>
        <v>0</v>
      </c>
      <c r="U748" s="188">
        <f>IFERROR(VLOOKUP(C748,PRESTAMOS!$BE$1:$BK$10000,7,0),0)</f>
        <v>0</v>
      </c>
      <c r="V748" s="190">
        <f>IFERROR(VLOOKUP(C748,PRESTAMOS!$AW$1:$BC$10000,4,0),0)</f>
        <v>0</v>
      </c>
      <c r="W748" s="189">
        <f>IFERROR(VLOOKUP(C748,PRESTAMOS!$BM$1:$BS$10000,3,0),0)</f>
        <v>0</v>
      </c>
      <c r="X748" s="189">
        <f>IFERROR(VLOOKUP(C748,PRESTAMOS!$BU$1:$CA$10000,3,0),0)</f>
        <v>0</v>
      </c>
      <c r="Y748" s="190">
        <f>IFERROR(VLOOKUP(C748,PRESTAMOS!$BU$1:$CA$10000,7,0),0)</f>
        <v>0</v>
      </c>
      <c r="Z748" s="190">
        <f>IFERROR(VLOOKUP(C748,PRESTAMOS!$BM$1:$BS$10000,4,0),0)</f>
        <v>0</v>
      </c>
      <c r="AA748" s="189">
        <f>IFERROR(VLOOKUP(C748,AHORRO!$P$1:$S$10000,3,0),0)</f>
        <v>0</v>
      </c>
    </row>
    <row r="749" spans="4:27" x14ac:dyDescent="0.2">
      <c r="D749" s="189">
        <f>IFERROR(VLOOKUP(C749,AHORRO!$F$1:$I$10000,3,0),0)</f>
        <v>0</v>
      </c>
      <c r="E749" s="189">
        <f>IFERROR(VLOOKUP(C749,AHORRO!$A$1:$D$10000,3,0),0)</f>
        <v>0</v>
      </c>
      <c r="F749" s="189">
        <f>IFERROR(VLOOKUP(C749,AHORRO!$K$1:$N$10000,3,0),0)</f>
        <v>0</v>
      </c>
      <c r="G749" s="189">
        <f>IFERROR(VLOOKUP($C749,PRESTAMOS!$A$1:$C$10000,3,0),0)</f>
        <v>0</v>
      </c>
      <c r="H749" s="189">
        <f>IFERROR(VLOOKUP(C749,PRESTAMOS!$I$1:$K$10000,3,0),0)</f>
        <v>0</v>
      </c>
      <c r="I749" s="190">
        <f>IFERROR(VLOOKUP(C749,PRESTAMOS!$A$1:$G$10000,7,0),0)</f>
        <v>0</v>
      </c>
      <c r="J749" s="190">
        <f>IFERROR(VLOOKUP(C749,PRESTAMOS!$A$1:$G$10000,4,0),0)</f>
        <v>0</v>
      </c>
      <c r="K749" s="189">
        <f>IFERROR(VLOOKUP(C749,PRESTAMOS!$Q$1:$W$10000,3,0),0)</f>
        <v>0</v>
      </c>
      <c r="L749" s="189">
        <f>IFERROR(VLOOKUP(C749,PRESTAMOS!$Y$1:$AE$10000,3,0),0)</f>
        <v>0</v>
      </c>
      <c r="M749" s="190">
        <f>IFERROR(VLOOKUP(C749,PRESTAMOS!$Y$1:$AE$10000,7,0),0)</f>
        <v>0</v>
      </c>
      <c r="N749" s="190">
        <f>IFERROR(VLOOKUP(C749,PRESTAMOS!$Q$1:$T$10000,4,0),0)</f>
        <v>0</v>
      </c>
      <c r="O749" s="189">
        <f>IFERROR(VLOOKUP(C749,PRESTAMOS!$AG$1:$AM$10000,3,0),0)</f>
        <v>0</v>
      </c>
      <c r="P749" s="189">
        <f>IFERROR(VLOOKUP(C749,PRESTAMOS!$AO$1:$AU$10000,3,0),0)</f>
        <v>0</v>
      </c>
      <c r="Q749" s="190">
        <f>IFERROR(VLOOKUP(C749,PRESTAMOS!$AO$1:$AU$10000,7,0),0)</f>
        <v>0</v>
      </c>
      <c r="R749" s="190">
        <f>IFERROR(VLOOKUP(C749,PRESTAMOS!$AG$1:$AM$10000,4,0),0)</f>
        <v>0</v>
      </c>
      <c r="S749" s="189">
        <f>IFERROR(VLOOKUP(C749,PRESTAMOS!$AW$1:$BC$10000,3,0),0)</f>
        <v>0</v>
      </c>
      <c r="T749" s="189">
        <f>IFERROR(VLOOKUP(C749,PRESTAMOS!$BE$1:$BK$10000,3,0),0)</f>
        <v>0</v>
      </c>
      <c r="U749" s="188">
        <f>IFERROR(VLOOKUP(C749,PRESTAMOS!$BE$1:$BK$10000,7,0),0)</f>
        <v>0</v>
      </c>
      <c r="V749" s="190">
        <f>IFERROR(VLOOKUP(C749,PRESTAMOS!$AW$1:$BC$10000,4,0),0)</f>
        <v>0</v>
      </c>
      <c r="W749" s="189">
        <f>IFERROR(VLOOKUP(C749,PRESTAMOS!$BM$1:$BS$10000,3,0),0)</f>
        <v>0</v>
      </c>
      <c r="X749" s="189">
        <f>IFERROR(VLOOKUP(C749,PRESTAMOS!$BU$1:$CA$10000,3,0),0)</f>
        <v>0</v>
      </c>
      <c r="Y749" s="190">
        <f>IFERROR(VLOOKUP(C749,PRESTAMOS!$BU$1:$CA$10000,7,0),0)</f>
        <v>0</v>
      </c>
      <c r="Z749" s="190">
        <f>IFERROR(VLOOKUP(C749,PRESTAMOS!$BM$1:$BS$10000,4,0),0)</f>
        <v>0</v>
      </c>
      <c r="AA749" s="189">
        <f>IFERROR(VLOOKUP(C749,AHORRO!$P$1:$S$10000,3,0),0)</f>
        <v>0</v>
      </c>
    </row>
    <row r="750" spans="4:27" x14ac:dyDescent="0.2">
      <c r="D750" s="189">
        <f>IFERROR(VLOOKUP(C750,AHORRO!$F$1:$I$10000,3,0),0)</f>
        <v>0</v>
      </c>
      <c r="E750" s="189">
        <f>IFERROR(VLOOKUP(C750,AHORRO!$A$1:$D$10000,3,0),0)</f>
        <v>0</v>
      </c>
      <c r="F750" s="189">
        <f>IFERROR(VLOOKUP(C750,AHORRO!$K$1:$N$10000,3,0),0)</f>
        <v>0</v>
      </c>
      <c r="G750" s="189">
        <f>IFERROR(VLOOKUP($C750,PRESTAMOS!$A$1:$C$10000,3,0),0)</f>
        <v>0</v>
      </c>
      <c r="H750" s="189">
        <f>IFERROR(VLOOKUP(C750,PRESTAMOS!$I$1:$K$10000,3,0),0)</f>
        <v>0</v>
      </c>
      <c r="I750" s="190">
        <f>IFERROR(VLOOKUP(C750,PRESTAMOS!$A$1:$G$10000,7,0),0)</f>
        <v>0</v>
      </c>
      <c r="J750" s="190">
        <f>IFERROR(VLOOKUP(C750,PRESTAMOS!$A$1:$G$10000,4,0),0)</f>
        <v>0</v>
      </c>
      <c r="K750" s="189">
        <f>IFERROR(VLOOKUP(C750,PRESTAMOS!$Q$1:$W$10000,3,0),0)</f>
        <v>0</v>
      </c>
      <c r="L750" s="189">
        <f>IFERROR(VLOOKUP(C750,PRESTAMOS!$Y$1:$AE$10000,3,0),0)</f>
        <v>0</v>
      </c>
      <c r="M750" s="190">
        <f>IFERROR(VLOOKUP(C750,PRESTAMOS!$Y$1:$AE$10000,7,0),0)</f>
        <v>0</v>
      </c>
      <c r="N750" s="190">
        <f>IFERROR(VLOOKUP(C750,PRESTAMOS!$Q$1:$T$10000,4,0),0)</f>
        <v>0</v>
      </c>
      <c r="O750" s="189">
        <f>IFERROR(VLOOKUP(C750,PRESTAMOS!$AG$1:$AM$10000,3,0),0)</f>
        <v>0</v>
      </c>
      <c r="P750" s="189">
        <f>IFERROR(VLOOKUP(C750,PRESTAMOS!$AO$1:$AU$10000,3,0),0)</f>
        <v>0</v>
      </c>
      <c r="Q750" s="190">
        <f>IFERROR(VLOOKUP(C750,PRESTAMOS!$AO$1:$AU$10000,7,0),0)</f>
        <v>0</v>
      </c>
      <c r="R750" s="190">
        <f>IFERROR(VLOOKUP(C750,PRESTAMOS!$AG$1:$AM$10000,4,0),0)</f>
        <v>0</v>
      </c>
      <c r="S750" s="189">
        <f>IFERROR(VLOOKUP(C750,PRESTAMOS!$AW$1:$BC$10000,3,0),0)</f>
        <v>0</v>
      </c>
      <c r="T750" s="189">
        <f>IFERROR(VLOOKUP(C750,PRESTAMOS!$BE$1:$BK$10000,3,0),0)</f>
        <v>0</v>
      </c>
      <c r="U750" s="188">
        <f>IFERROR(VLOOKUP(C750,PRESTAMOS!$BE$1:$BK$10000,7,0),0)</f>
        <v>0</v>
      </c>
      <c r="V750" s="190">
        <f>IFERROR(VLOOKUP(C750,PRESTAMOS!$AW$1:$BC$10000,4,0),0)</f>
        <v>0</v>
      </c>
      <c r="W750" s="189">
        <f>IFERROR(VLOOKUP(C750,PRESTAMOS!$BM$1:$BS$10000,3,0),0)</f>
        <v>0</v>
      </c>
      <c r="X750" s="189">
        <f>IFERROR(VLOOKUP(C750,PRESTAMOS!$BU$1:$CA$10000,3,0),0)</f>
        <v>0</v>
      </c>
      <c r="Y750" s="190">
        <f>IFERROR(VLOOKUP(C750,PRESTAMOS!$BU$1:$CA$10000,7,0),0)</f>
        <v>0</v>
      </c>
      <c r="Z750" s="190">
        <f>IFERROR(VLOOKUP(C750,PRESTAMOS!$BM$1:$BS$10000,4,0),0)</f>
        <v>0</v>
      </c>
      <c r="AA750" s="189">
        <f>IFERROR(VLOOKUP(C750,AHORRO!$P$1:$S$10000,3,0),0)</f>
        <v>0</v>
      </c>
    </row>
    <row r="751" spans="4:27" x14ac:dyDescent="0.2">
      <c r="D751" s="189">
        <f>IFERROR(VLOOKUP(C751,AHORRO!$F$1:$I$10000,3,0),0)</f>
        <v>0</v>
      </c>
      <c r="E751" s="189">
        <f>IFERROR(VLOOKUP(C751,AHORRO!$A$1:$D$10000,3,0),0)</f>
        <v>0</v>
      </c>
      <c r="F751" s="189">
        <f>IFERROR(VLOOKUP(C751,AHORRO!$K$1:$N$10000,3,0),0)</f>
        <v>0</v>
      </c>
      <c r="G751" s="189">
        <f>IFERROR(VLOOKUP($C751,PRESTAMOS!$A$1:$C$10000,3,0),0)</f>
        <v>0</v>
      </c>
      <c r="H751" s="189">
        <f>IFERROR(VLOOKUP(C751,PRESTAMOS!$I$1:$K$10000,3,0),0)</f>
        <v>0</v>
      </c>
      <c r="I751" s="190">
        <f>IFERROR(VLOOKUP(C751,PRESTAMOS!$A$1:$G$10000,7,0),0)</f>
        <v>0</v>
      </c>
      <c r="J751" s="190">
        <f>IFERROR(VLOOKUP(C751,PRESTAMOS!$A$1:$G$10000,4,0),0)</f>
        <v>0</v>
      </c>
      <c r="K751" s="189">
        <f>IFERROR(VLOOKUP(C751,PRESTAMOS!$Q$1:$W$10000,3,0),0)</f>
        <v>0</v>
      </c>
      <c r="L751" s="189">
        <f>IFERROR(VLOOKUP(C751,PRESTAMOS!$Y$1:$AE$10000,3,0),0)</f>
        <v>0</v>
      </c>
      <c r="M751" s="190">
        <f>IFERROR(VLOOKUP(C751,PRESTAMOS!$Y$1:$AE$10000,7,0),0)</f>
        <v>0</v>
      </c>
      <c r="N751" s="190">
        <f>IFERROR(VLOOKUP(C751,PRESTAMOS!$Q$1:$T$10000,4,0),0)</f>
        <v>0</v>
      </c>
      <c r="O751" s="189">
        <f>IFERROR(VLOOKUP(C751,PRESTAMOS!$AG$1:$AM$10000,3,0),0)</f>
        <v>0</v>
      </c>
      <c r="P751" s="189">
        <f>IFERROR(VLOOKUP(C751,PRESTAMOS!$AO$1:$AU$10000,3,0),0)</f>
        <v>0</v>
      </c>
      <c r="Q751" s="190">
        <f>IFERROR(VLOOKUP(C751,PRESTAMOS!$AO$1:$AU$10000,7,0),0)</f>
        <v>0</v>
      </c>
      <c r="R751" s="190">
        <f>IFERROR(VLOOKUP(C751,PRESTAMOS!$AG$1:$AM$10000,4,0),0)</f>
        <v>0</v>
      </c>
      <c r="S751" s="189">
        <f>IFERROR(VLOOKUP(C751,PRESTAMOS!$AW$1:$BC$10000,3,0),0)</f>
        <v>0</v>
      </c>
      <c r="T751" s="189">
        <f>IFERROR(VLOOKUP(C751,PRESTAMOS!$BE$1:$BK$10000,3,0),0)</f>
        <v>0</v>
      </c>
      <c r="U751" s="188">
        <f>IFERROR(VLOOKUP(C751,PRESTAMOS!$BE$1:$BK$10000,7,0),0)</f>
        <v>0</v>
      </c>
      <c r="V751" s="190">
        <f>IFERROR(VLOOKUP(C751,PRESTAMOS!$AW$1:$BC$10000,4,0),0)</f>
        <v>0</v>
      </c>
      <c r="W751" s="189">
        <f>IFERROR(VLOOKUP(C751,PRESTAMOS!$BM$1:$BS$10000,3,0),0)</f>
        <v>0</v>
      </c>
      <c r="X751" s="189">
        <f>IFERROR(VLOOKUP(C751,PRESTAMOS!$BU$1:$CA$10000,3,0),0)</f>
        <v>0</v>
      </c>
      <c r="Y751" s="190">
        <f>IFERROR(VLOOKUP(C751,PRESTAMOS!$BU$1:$CA$10000,7,0),0)</f>
        <v>0</v>
      </c>
      <c r="Z751" s="190">
        <f>IFERROR(VLOOKUP(C751,PRESTAMOS!$BM$1:$BS$10000,4,0),0)</f>
        <v>0</v>
      </c>
      <c r="AA751" s="189">
        <f>IFERROR(VLOOKUP(C751,AHORRO!$P$1:$S$10000,3,0),0)</f>
        <v>0</v>
      </c>
    </row>
    <row r="752" spans="4:27" x14ac:dyDescent="0.2">
      <c r="D752" s="189">
        <f>IFERROR(VLOOKUP(C752,AHORRO!$F$1:$I$10000,3,0),0)</f>
        <v>0</v>
      </c>
      <c r="E752" s="189">
        <f>IFERROR(VLOOKUP(C752,AHORRO!$A$1:$D$10000,3,0),0)</f>
        <v>0</v>
      </c>
      <c r="F752" s="189">
        <f>IFERROR(VLOOKUP(C752,AHORRO!$K$1:$N$10000,3,0),0)</f>
        <v>0</v>
      </c>
      <c r="G752" s="189">
        <f>IFERROR(VLOOKUP($C752,PRESTAMOS!$A$1:$C$10000,3,0),0)</f>
        <v>0</v>
      </c>
      <c r="H752" s="189">
        <f>IFERROR(VLOOKUP(C752,PRESTAMOS!$I$1:$K$10000,3,0),0)</f>
        <v>0</v>
      </c>
      <c r="I752" s="190">
        <f>IFERROR(VLOOKUP(C752,PRESTAMOS!$A$1:$G$10000,7,0),0)</f>
        <v>0</v>
      </c>
      <c r="J752" s="190">
        <f>IFERROR(VLOOKUP(C752,PRESTAMOS!$A$1:$G$10000,4,0),0)</f>
        <v>0</v>
      </c>
      <c r="K752" s="189">
        <f>IFERROR(VLOOKUP(C752,PRESTAMOS!$Q$1:$W$10000,3,0),0)</f>
        <v>0</v>
      </c>
      <c r="L752" s="189">
        <f>IFERROR(VLOOKUP(C752,PRESTAMOS!$Y$1:$AE$10000,3,0),0)</f>
        <v>0</v>
      </c>
      <c r="M752" s="190">
        <f>IFERROR(VLOOKUP(C752,PRESTAMOS!$Y$1:$AE$10000,7,0),0)</f>
        <v>0</v>
      </c>
      <c r="N752" s="190">
        <f>IFERROR(VLOOKUP(C752,PRESTAMOS!$Q$1:$T$10000,4,0),0)</f>
        <v>0</v>
      </c>
      <c r="O752" s="189">
        <f>IFERROR(VLOOKUP(C752,PRESTAMOS!$AG$1:$AM$10000,3,0),0)</f>
        <v>0</v>
      </c>
      <c r="P752" s="189">
        <f>IFERROR(VLOOKUP(C752,PRESTAMOS!$AO$1:$AU$10000,3,0),0)</f>
        <v>0</v>
      </c>
      <c r="Q752" s="190">
        <f>IFERROR(VLOOKUP(C752,PRESTAMOS!$AO$1:$AU$10000,7,0),0)</f>
        <v>0</v>
      </c>
      <c r="R752" s="190">
        <f>IFERROR(VLOOKUP(C752,PRESTAMOS!$AG$1:$AM$10000,4,0),0)</f>
        <v>0</v>
      </c>
      <c r="S752" s="189">
        <f>IFERROR(VLOOKUP(C752,PRESTAMOS!$AW$1:$BC$10000,3,0),0)</f>
        <v>0</v>
      </c>
      <c r="T752" s="189">
        <f>IFERROR(VLOOKUP(C752,PRESTAMOS!$BE$1:$BK$10000,3,0),0)</f>
        <v>0</v>
      </c>
      <c r="U752" s="188">
        <f>IFERROR(VLOOKUP(C752,PRESTAMOS!$BE$1:$BK$10000,7,0),0)</f>
        <v>0</v>
      </c>
      <c r="V752" s="190">
        <f>IFERROR(VLOOKUP(C752,PRESTAMOS!$AW$1:$BC$10000,4,0),0)</f>
        <v>0</v>
      </c>
      <c r="W752" s="189">
        <f>IFERROR(VLOOKUP(C752,PRESTAMOS!$BM$1:$BS$10000,3,0),0)</f>
        <v>0</v>
      </c>
      <c r="X752" s="189">
        <f>IFERROR(VLOOKUP(C752,PRESTAMOS!$BU$1:$CA$10000,3,0),0)</f>
        <v>0</v>
      </c>
      <c r="Y752" s="190">
        <f>IFERROR(VLOOKUP(C752,PRESTAMOS!$BU$1:$CA$10000,7,0),0)</f>
        <v>0</v>
      </c>
      <c r="Z752" s="190">
        <f>IFERROR(VLOOKUP(C752,PRESTAMOS!$BM$1:$BS$10000,4,0),0)</f>
        <v>0</v>
      </c>
      <c r="AA752" s="189">
        <f>IFERROR(VLOOKUP(C752,AHORRO!$P$1:$S$10000,3,0),0)</f>
        <v>0</v>
      </c>
    </row>
    <row r="753" spans="4:27" x14ac:dyDescent="0.2">
      <c r="D753" s="189">
        <f>IFERROR(VLOOKUP(C753,AHORRO!$F$1:$I$10000,3,0),0)</f>
        <v>0</v>
      </c>
      <c r="E753" s="189">
        <f>IFERROR(VLOOKUP(C753,AHORRO!$A$1:$D$10000,3,0),0)</f>
        <v>0</v>
      </c>
      <c r="F753" s="189">
        <f>IFERROR(VLOOKUP(C753,AHORRO!$K$1:$N$10000,3,0),0)</f>
        <v>0</v>
      </c>
      <c r="G753" s="189">
        <f>IFERROR(VLOOKUP($C753,PRESTAMOS!$A$1:$C$10000,3,0),0)</f>
        <v>0</v>
      </c>
      <c r="H753" s="189">
        <f>IFERROR(VLOOKUP(C753,PRESTAMOS!$I$1:$K$10000,3,0),0)</f>
        <v>0</v>
      </c>
      <c r="I753" s="190">
        <f>IFERROR(VLOOKUP(C753,PRESTAMOS!$A$1:$G$10000,7,0),0)</f>
        <v>0</v>
      </c>
      <c r="J753" s="190">
        <f>IFERROR(VLOOKUP(C753,PRESTAMOS!$A$1:$G$10000,4,0),0)</f>
        <v>0</v>
      </c>
      <c r="K753" s="189">
        <f>IFERROR(VLOOKUP(C753,PRESTAMOS!$Q$1:$W$10000,3,0),0)</f>
        <v>0</v>
      </c>
      <c r="L753" s="189">
        <f>IFERROR(VLOOKUP(C753,PRESTAMOS!$Y$1:$AE$10000,3,0),0)</f>
        <v>0</v>
      </c>
      <c r="M753" s="190">
        <f>IFERROR(VLOOKUP(C753,PRESTAMOS!$Y$1:$AE$10000,7,0),0)</f>
        <v>0</v>
      </c>
      <c r="N753" s="190">
        <f>IFERROR(VLOOKUP(C753,PRESTAMOS!$Q$1:$T$10000,4,0),0)</f>
        <v>0</v>
      </c>
      <c r="O753" s="189">
        <f>IFERROR(VLOOKUP(C753,PRESTAMOS!$AG$1:$AM$10000,3,0),0)</f>
        <v>0</v>
      </c>
      <c r="P753" s="189">
        <f>IFERROR(VLOOKUP(C753,PRESTAMOS!$AO$1:$AU$10000,3,0),0)</f>
        <v>0</v>
      </c>
      <c r="Q753" s="190">
        <f>IFERROR(VLOOKUP(C753,PRESTAMOS!$AO$1:$AU$10000,7,0),0)</f>
        <v>0</v>
      </c>
      <c r="R753" s="190">
        <f>IFERROR(VLOOKUP(C753,PRESTAMOS!$AG$1:$AM$10000,4,0),0)</f>
        <v>0</v>
      </c>
      <c r="S753" s="189">
        <f>IFERROR(VLOOKUP(C753,PRESTAMOS!$AW$1:$BC$10000,3,0),0)</f>
        <v>0</v>
      </c>
      <c r="T753" s="189">
        <f>IFERROR(VLOOKUP(C753,PRESTAMOS!$BE$1:$BK$10000,3,0),0)</f>
        <v>0</v>
      </c>
      <c r="U753" s="188">
        <f>IFERROR(VLOOKUP(C753,PRESTAMOS!$BE$1:$BK$10000,7,0),0)</f>
        <v>0</v>
      </c>
      <c r="V753" s="190">
        <f>IFERROR(VLOOKUP(C753,PRESTAMOS!$AW$1:$BC$10000,4,0),0)</f>
        <v>0</v>
      </c>
      <c r="W753" s="189">
        <f>IFERROR(VLOOKUP(C753,PRESTAMOS!$BM$1:$BS$10000,3,0),0)</f>
        <v>0</v>
      </c>
      <c r="X753" s="189">
        <f>IFERROR(VLOOKUP(C753,PRESTAMOS!$BU$1:$CA$10000,3,0),0)</f>
        <v>0</v>
      </c>
      <c r="Y753" s="190">
        <f>IFERROR(VLOOKUP(C753,PRESTAMOS!$BU$1:$CA$10000,7,0),0)</f>
        <v>0</v>
      </c>
      <c r="Z753" s="190">
        <f>IFERROR(VLOOKUP(C753,PRESTAMOS!$BM$1:$BS$10000,4,0),0)</f>
        <v>0</v>
      </c>
      <c r="AA753" s="189">
        <f>IFERROR(VLOOKUP(C753,AHORRO!$P$1:$S$10000,3,0),0)</f>
        <v>0</v>
      </c>
    </row>
    <row r="754" spans="4:27" x14ac:dyDescent="0.2">
      <c r="D754" s="189">
        <f>IFERROR(VLOOKUP(C754,AHORRO!$F$1:$I$10000,3,0),0)</f>
        <v>0</v>
      </c>
      <c r="E754" s="189">
        <f>IFERROR(VLOOKUP(C754,AHORRO!$A$1:$D$10000,3,0),0)</f>
        <v>0</v>
      </c>
      <c r="F754" s="189">
        <f>IFERROR(VLOOKUP(C754,AHORRO!$K$1:$N$10000,3,0),0)</f>
        <v>0</v>
      </c>
      <c r="G754" s="189">
        <f>IFERROR(VLOOKUP($C754,PRESTAMOS!$A$1:$C$10000,3,0),0)</f>
        <v>0</v>
      </c>
      <c r="H754" s="189">
        <f>IFERROR(VLOOKUP(C754,PRESTAMOS!$I$1:$K$10000,3,0),0)</f>
        <v>0</v>
      </c>
      <c r="I754" s="190">
        <f>IFERROR(VLOOKUP(C754,PRESTAMOS!$A$1:$G$10000,7,0),0)</f>
        <v>0</v>
      </c>
      <c r="J754" s="190">
        <f>IFERROR(VLOOKUP(C754,PRESTAMOS!$A$1:$G$10000,4,0),0)</f>
        <v>0</v>
      </c>
      <c r="K754" s="189">
        <f>IFERROR(VLOOKUP(C754,PRESTAMOS!$Q$1:$W$10000,3,0),0)</f>
        <v>0</v>
      </c>
      <c r="L754" s="189">
        <f>IFERROR(VLOOKUP(C754,PRESTAMOS!$Y$1:$AE$10000,3,0),0)</f>
        <v>0</v>
      </c>
      <c r="M754" s="190">
        <f>IFERROR(VLOOKUP(C754,PRESTAMOS!$Y$1:$AE$10000,7,0),0)</f>
        <v>0</v>
      </c>
      <c r="N754" s="190">
        <f>IFERROR(VLOOKUP(C754,PRESTAMOS!$Q$1:$T$10000,4,0),0)</f>
        <v>0</v>
      </c>
      <c r="O754" s="189">
        <f>IFERROR(VLOOKUP(C754,PRESTAMOS!$AG$1:$AM$10000,3,0),0)</f>
        <v>0</v>
      </c>
      <c r="P754" s="189">
        <f>IFERROR(VLOOKUP(C754,PRESTAMOS!$AO$1:$AU$10000,3,0),0)</f>
        <v>0</v>
      </c>
      <c r="Q754" s="190">
        <f>IFERROR(VLOOKUP(C754,PRESTAMOS!$AO$1:$AU$10000,7,0),0)</f>
        <v>0</v>
      </c>
      <c r="R754" s="190">
        <f>IFERROR(VLOOKUP(C754,PRESTAMOS!$AG$1:$AM$10000,4,0),0)</f>
        <v>0</v>
      </c>
      <c r="S754" s="189">
        <f>IFERROR(VLOOKUP(C754,PRESTAMOS!$AW$1:$BC$10000,3,0),0)</f>
        <v>0</v>
      </c>
      <c r="T754" s="189">
        <f>IFERROR(VLOOKUP(C754,PRESTAMOS!$BE$1:$BK$10000,3,0),0)</f>
        <v>0</v>
      </c>
      <c r="U754" s="188">
        <f>IFERROR(VLOOKUP(C754,PRESTAMOS!$BE$1:$BK$10000,7,0),0)</f>
        <v>0</v>
      </c>
      <c r="V754" s="190">
        <f>IFERROR(VLOOKUP(C754,PRESTAMOS!$AW$1:$BC$10000,4,0),0)</f>
        <v>0</v>
      </c>
      <c r="W754" s="189">
        <f>IFERROR(VLOOKUP(C754,PRESTAMOS!$BM$1:$BS$10000,3,0),0)</f>
        <v>0</v>
      </c>
      <c r="X754" s="189">
        <f>IFERROR(VLOOKUP(C754,PRESTAMOS!$BU$1:$CA$10000,3,0),0)</f>
        <v>0</v>
      </c>
      <c r="Y754" s="190">
        <f>IFERROR(VLOOKUP(C754,PRESTAMOS!$BU$1:$CA$10000,7,0),0)</f>
        <v>0</v>
      </c>
      <c r="Z754" s="190">
        <f>IFERROR(VLOOKUP(C754,PRESTAMOS!$BM$1:$BS$10000,4,0),0)</f>
        <v>0</v>
      </c>
      <c r="AA754" s="189">
        <f>IFERROR(VLOOKUP(C754,AHORRO!$P$1:$S$10000,3,0),0)</f>
        <v>0</v>
      </c>
    </row>
    <row r="755" spans="4:27" x14ac:dyDescent="0.2">
      <c r="D755" s="189">
        <f>IFERROR(VLOOKUP(C755,AHORRO!$F$1:$I$10000,3,0),0)</f>
        <v>0</v>
      </c>
      <c r="E755" s="189">
        <f>IFERROR(VLOOKUP(C755,AHORRO!$A$1:$D$10000,3,0),0)</f>
        <v>0</v>
      </c>
      <c r="F755" s="189">
        <f>IFERROR(VLOOKUP(C755,AHORRO!$K$1:$N$10000,3,0),0)</f>
        <v>0</v>
      </c>
      <c r="G755" s="189">
        <f>IFERROR(VLOOKUP($C755,PRESTAMOS!$A$1:$C$10000,3,0),0)</f>
        <v>0</v>
      </c>
      <c r="H755" s="189">
        <f>IFERROR(VLOOKUP(C755,PRESTAMOS!$I$1:$K$10000,3,0),0)</f>
        <v>0</v>
      </c>
      <c r="I755" s="190">
        <f>IFERROR(VLOOKUP(C755,PRESTAMOS!$A$1:$G$10000,7,0),0)</f>
        <v>0</v>
      </c>
      <c r="J755" s="190">
        <f>IFERROR(VLOOKUP(C755,PRESTAMOS!$A$1:$G$10000,4,0),0)</f>
        <v>0</v>
      </c>
      <c r="K755" s="189">
        <f>IFERROR(VLOOKUP(C755,PRESTAMOS!$Q$1:$W$10000,3,0),0)</f>
        <v>0</v>
      </c>
      <c r="L755" s="189">
        <f>IFERROR(VLOOKUP(C755,PRESTAMOS!$Y$1:$AE$10000,3,0),0)</f>
        <v>0</v>
      </c>
      <c r="M755" s="190">
        <f>IFERROR(VLOOKUP(C755,PRESTAMOS!$Y$1:$AE$10000,7,0),0)</f>
        <v>0</v>
      </c>
      <c r="N755" s="190">
        <f>IFERROR(VLOOKUP(C755,PRESTAMOS!$Q$1:$T$10000,4,0),0)</f>
        <v>0</v>
      </c>
      <c r="O755" s="189">
        <f>IFERROR(VLOOKUP(C755,PRESTAMOS!$AG$1:$AM$10000,3,0),0)</f>
        <v>0</v>
      </c>
      <c r="P755" s="189">
        <f>IFERROR(VLOOKUP(C755,PRESTAMOS!$AO$1:$AU$10000,3,0),0)</f>
        <v>0</v>
      </c>
      <c r="Q755" s="190">
        <f>IFERROR(VLOOKUP(C755,PRESTAMOS!$AO$1:$AU$10000,7,0),0)</f>
        <v>0</v>
      </c>
      <c r="R755" s="190">
        <f>IFERROR(VLOOKUP(C755,PRESTAMOS!$AG$1:$AM$10000,4,0),0)</f>
        <v>0</v>
      </c>
      <c r="S755" s="189">
        <f>IFERROR(VLOOKUP(C755,PRESTAMOS!$AW$1:$BC$10000,3,0),0)</f>
        <v>0</v>
      </c>
      <c r="T755" s="189">
        <f>IFERROR(VLOOKUP(C755,PRESTAMOS!$BE$1:$BK$10000,3,0),0)</f>
        <v>0</v>
      </c>
      <c r="U755" s="188">
        <f>IFERROR(VLOOKUP(C755,PRESTAMOS!$BE$1:$BK$10000,7,0),0)</f>
        <v>0</v>
      </c>
      <c r="V755" s="190">
        <f>IFERROR(VLOOKUP(C755,PRESTAMOS!$AW$1:$BC$10000,4,0),0)</f>
        <v>0</v>
      </c>
      <c r="W755" s="189">
        <f>IFERROR(VLOOKUP(C755,PRESTAMOS!$BM$1:$BS$10000,3,0),0)</f>
        <v>0</v>
      </c>
      <c r="X755" s="189">
        <f>IFERROR(VLOOKUP(C755,PRESTAMOS!$BU$1:$CA$10000,3,0),0)</f>
        <v>0</v>
      </c>
      <c r="Y755" s="190">
        <f>IFERROR(VLOOKUP(C755,PRESTAMOS!$BU$1:$CA$10000,7,0),0)</f>
        <v>0</v>
      </c>
      <c r="Z755" s="190">
        <f>IFERROR(VLOOKUP(C755,PRESTAMOS!$BM$1:$BS$10000,4,0),0)</f>
        <v>0</v>
      </c>
      <c r="AA755" s="189">
        <f>IFERROR(VLOOKUP(C755,AHORRO!$P$1:$S$10000,3,0),0)</f>
        <v>0</v>
      </c>
    </row>
    <row r="756" spans="4:27" x14ac:dyDescent="0.2">
      <c r="D756" s="189">
        <f>IFERROR(VLOOKUP(C756,AHORRO!$F$1:$I$10000,3,0),0)</f>
        <v>0</v>
      </c>
      <c r="E756" s="189">
        <f>IFERROR(VLOOKUP(C756,AHORRO!$A$1:$D$10000,3,0),0)</f>
        <v>0</v>
      </c>
      <c r="F756" s="189">
        <f>IFERROR(VLOOKUP(C756,AHORRO!$K$1:$N$10000,3,0),0)</f>
        <v>0</v>
      </c>
      <c r="G756" s="189">
        <f>IFERROR(VLOOKUP($C756,PRESTAMOS!$A$1:$C$10000,3,0),0)</f>
        <v>0</v>
      </c>
      <c r="H756" s="189">
        <f>IFERROR(VLOOKUP(C756,PRESTAMOS!$I$1:$K$10000,3,0),0)</f>
        <v>0</v>
      </c>
      <c r="I756" s="190">
        <f>IFERROR(VLOOKUP(C756,PRESTAMOS!$A$1:$G$10000,7,0),0)</f>
        <v>0</v>
      </c>
      <c r="J756" s="190">
        <f>IFERROR(VLOOKUP(C756,PRESTAMOS!$A$1:$G$10000,4,0),0)</f>
        <v>0</v>
      </c>
      <c r="K756" s="189">
        <f>IFERROR(VLOOKUP(C756,PRESTAMOS!$Q$1:$W$10000,3,0),0)</f>
        <v>0</v>
      </c>
      <c r="L756" s="189">
        <f>IFERROR(VLOOKUP(C756,PRESTAMOS!$Y$1:$AE$10000,3,0),0)</f>
        <v>0</v>
      </c>
      <c r="M756" s="190">
        <f>IFERROR(VLOOKUP(C756,PRESTAMOS!$Y$1:$AE$10000,7,0),0)</f>
        <v>0</v>
      </c>
      <c r="N756" s="190">
        <f>IFERROR(VLOOKUP(C756,PRESTAMOS!$Q$1:$T$10000,4,0),0)</f>
        <v>0</v>
      </c>
      <c r="O756" s="189">
        <f>IFERROR(VLOOKUP(C756,PRESTAMOS!$AG$1:$AM$10000,3,0),0)</f>
        <v>0</v>
      </c>
      <c r="P756" s="189">
        <f>IFERROR(VLOOKUP(C756,PRESTAMOS!$AO$1:$AU$10000,3,0),0)</f>
        <v>0</v>
      </c>
      <c r="Q756" s="190">
        <f>IFERROR(VLOOKUP(C756,PRESTAMOS!$AO$1:$AU$10000,7,0),0)</f>
        <v>0</v>
      </c>
      <c r="R756" s="190">
        <f>IFERROR(VLOOKUP(C756,PRESTAMOS!$AG$1:$AM$10000,4,0),0)</f>
        <v>0</v>
      </c>
      <c r="S756" s="189">
        <f>IFERROR(VLOOKUP(C756,PRESTAMOS!$AW$1:$BC$10000,3,0),0)</f>
        <v>0</v>
      </c>
      <c r="T756" s="189">
        <f>IFERROR(VLOOKUP(C756,PRESTAMOS!$BE$1:$BK$10000,3,0),0)</f>
        <v>0</v>
      </c>
      <c r="U756" s="188">
        <f>IFERROR(VLOOKUP(C756,PRESTAMOS!$BE$1:$BK$10000,7,0),0)</f>
        <v>0</v>
      </c>
      <c r="V756" s="190">
        <f>IFERROR(VLOOKUP(C756,PRESTAMOS!$AW$1:$BC$10000,4,0),0)</f>
        <v>0</v>
      </c>
      <c r="W756" s="189">
        <f>IFERROR(VLOOKUP(C756,PRESTAMOS!$BM$1:$BS$10000,3,0),0)</f>
        <v>0</v>
      </c>
      <c r="X756" s="189">
        <f>IFERROR(VLOOKUP(C756,PRESTAMOS!$BU$1:$CA$10000,3,0),0)</f>
        <v>0</v>
      </c>
      <c r="Y756" s="190">
        <f>IFERROR(VLOOKUP(C756,PRESTAMOS!$BU$1:$CA$10000,7,0),0)</f>
        <v>0</v>
      </c>
      <c r="Z756" s="190">
        <f>IFERROR(VLOOKUP(C756,PRESTAMOS!$BM$1:$BS$10000,4,0),0)</f>
        <v>0</v>
      </c>
      <c r="AA756" s="189">
        <f>IFERROR(VLOOKUP(C756,AHORRO!$P$1:$S$10000,3,0),0)</f>
        <v>0</v>
      </c>
    </row>
    <row r="757" spans="4:27" x14ac:dyDescent="0.2">
      <c r="D757" s="189">
        <f>IFERROR(VLOOKUP(C757,AHORRO!$F$1:$I$10000,3,0),0)</f>
        <v>0</v>
      </c>
      <c r="E757" s="189">
        <f>IFERROR(VLOOKUP(C757,AHORRO!$A$1:$D$10000,3,0),0)</f>
        <v>0</v>
      </c>
      <c r="F757" s="189">
        <f>IFERROR(VLOOKUP(C757,AHORRO!$K$1:$N$10000,3,0),0)</f>
        <v>0</v>
      </c>
      <c r="G757" s="189">
        <f>IFERROR(VLOOKUP($C757,PRESTAMOS!$A$1:$C$10000,3,0),0)</f>
        <v>0</v>
      </c>
      <c r="H757" s="189">
        <f>IFERROR(VLOOKUP(C757,PRESTAMOS!$I$1:$K$10000,3,0),0)</f>
        <v>0</v>
      </c>
      <c r="I757" s="190">
        <f>IFERROR(VLOOKUP(C757,PRESTAMOS!$A$1:$G$10000,7,0),0)</f>
        <v>0</v>
      </c>
      <c r="J757" s="190">
        <f>IFERROR(VLOOKUP(C757,PRESTAMOS!$A$1:$G$10000,4,0),0)</f>
        <v>0</v>
      </c>
      <c r="K757" s="189">
        <f>IFERROR(VLOOKUP(C757,PRESTAMOS!$Q$1:$W$10000,3,0),0)</f>
        <v>0</v>
      </c>
      <c r="L757" s="189">
        <f>IFERROR(VLOOKUP(C757,PRESTAMOS!$Y$1:$AE$10000,3,0),0)</f>
        <v>0</v>
      </c>
      <c r="M757" s="190">
        <f>IFERROR(VLOOKUP(C757,PRESTAMOS!$Y$1:$AE$10000,7,0),0)</f>
        <v>0</v>
      </c>
      <c r="N757" s="190">
        <f>IFERROR(VLOOKUP(C757,PRESTAMOS!$Q$1:$T$10000,4,0),0)</f>
        <v>0</v>
      </c>
      <c r="O757" s="189">
        <f>IFERROR(VLOOKUP(C757,PRESTAMOS!$AG$1:$AM$10000,3,0),0)</f>
        <v>0</v>
      </c>
      <c r="P757" s="189">
        <f>IFERROR(VLOOKUP(C757,PRESTAMOS!$AO$1:$AU$10000,3,0),0)</f>
        <v>0</v>
      </c>
      <c r="Q757" s="190">
        <f>IFERROR(VLOOKUP(C757,PRESTAMOS!$AO$1:$AU$10000,7,0),0)</f>
        <v>0</v>
      </c>
      <c r="R757" s="190">
        <f>IFERROR(VLOOKUP(C757,PRESTAMOS!$AG$1:$AM$10000,4,0),0)</f>
        <v>0</v>
      </c>
      <c r="S757" s="189">
        <f>IFERROR(VLOOKUP(C757,PRESTAMOS!$AW$1:$BC$10000,3,0),0)</f>
        <v>0</v>
      </c>
      <c r="T757" s="189">
        <f>IFERROR(VLOOKUP(C757,PRESTAMOS!$BE$1:$BK$10000,3,0),0)</f>
        <v>0</v>
      </c>
      <c r="U757" s="188">
        <f>IFERROR(VLOOKUP(C757,PRESTAMOS!$BE$1:$BK$10000,7,0),0)</f>
        <v>0</v>
      </c>
      <c r="V757" s="190">
        <f>IFERROR(VLOOKUP(C757,PRESTAMOS!$AW$1:$BC$10000,4,0),0)</f>
        <v>0</v>
      </c>
      <c r="W757" s="189">
        <f>IFERROR(VLOOKUP(C757,PRESTAMOS!$BM$1:$BS$10000,3,0),0)</f>
        <v>0</v>
      </c>
      <c r="X757" s="189">
        <f>IFERROR(VLOOKUP(C757,PRESTAMOS!$BU$1:$CA$10000,3,0),0)</f>
        <v>0</v>
      </c>
      <c r="Y757" s="190">
        <f>IFERROR(VLOOKUP(C757,PRESTAMOS!$BU$1:$CA$10000,7,0),0)</f>
        <v>0</v>
      </c>
      <c r="Z757" s="190">
        <f>IFERROR(VLOOKUP(C757,PRESTAMOS!$BM$1:$BS$10000,4,0),0)</f>
        <v>0</v>
      </c>
      <c r="AA757" s="189">
        <f>IFERROR(VLOOKUP(C757,AHORRO!$P$1:$S$10000,3,0),0)</f>
        <v>0</v>
      </c>
    </row>
    <row r="758" spans="4:27" x14ac:dyDescent="0.2">
      <c r="D758" s="189">
        <f>IFERROR(VLOOKUP(C758,AHORRO!$F$1:$I$10000,3,0),0)</f>
        <v>0</v>
      </c>
      <c r="E758" s="189">
        <f>IFERROR(VLOOKUP(C758,AHORRO!$A$1:$D$10000,3,0),0)</f>
        <v>0</v>
      </c>
      <c r="F758" s="189">
        <f>IFERROR(VLOOKUP(C758,AHORRO!$K$1:$N$10000,3,0),0)</f>
        <v>0</v>
      </c>
      <c r="G758" s="189">
        <f>IFERROR(VLOOKUP($C758,PRESTAMOS!$A$1:$C$10000,3,0),0)</f>
        <v>0</v>
      </c>
      <c r="H758" s="189">
        <f>IFERROR(VLOOKUP(C758,PRESTAMOS!$I$1:$K$10000,3,0),0)</f>
        <v>0</v>
      </c>
      <c r="I758" s="190">
        <f>IFERROR(VLOOKUP(C758,PRESTAMOS!$A$1:$G$10000,7,0),0)</f>
        <v>0</v>
      </c>
      <c r="J758" s="190">
        <f>IFERROR(VLOOKUP(C758,PRESTAMOS!$A$1:$G$10000,4,0),0)</f>
        <v>0</v>
      </c>
      <c r="K758" s="189">
        <f>IFERROR(VLOOKUP(C758,PRESTAMOS!$Q$1:$W$10000,3,0),0)</f>
        <v>0</v>
      </c>
      <c r="L758" s="189">
        <f>IFERROR(VLOOKUP(C758,PRESTAMOS!$Y$1:$AE$10000,3,0),0)</f>
        <v>0</v>
      </c>
      <c r="M758" s="190">
        <f>IFERROR(VLOOKUP(C758,PRESTAMOS!$Y$1:$AE$10000,7,0),0)</f>
        <v>0</v>
      </c>
      <c r="N758" s="190">
        <f>IFERROR(VLOOKUP(C758,PRESTAMOS!$Q$1:$T$10000,4,0),0)</f>
        <v>0</v>
      </c>
      <c r="O758" s="189">
        <f>IFERROR(VLOOKUP(C758,PRESTAMOS!$AG$1:$AM$10000,3,0),0)</f>
        <v>0</v>
      </c>
      <c r="P758" s="189">
        <f>IFERROR(VLOOKUP(C758,PRESTAMOS!$AO$1:$AU$10000,3,0),0)</f>
        <v>0</v>
      </c>
      <c r="Q758" s="190">
        <f>IFERROR(VLOOKUP(C758,PRESTAMOS!$AO$1:$AU$10000,7,0),0)</f>
        <v>0</v>
      </c>
      <c r="R758" s="190">
        <f>IFERROR(VLOOKUP(C758,PRESTAMOS!$AG$1:$AM$10000,4,0),0)</f>
        <v>0</v>
      </c>
      <c r="S758" s="189">
        <f>IFERROR(VLOOKUP(C758,PRESTAMOS!$AW$1:$BC$10000,3,0),0)</f>
        <v>0</v>
      </c>
      <c r="T758" s="189">
        <f>IFERROR(VLOOKUP(C758,PRESTAMOS!$BE$1:$BK$10000,3,0),0)</f>
        <v>0</v>
      </c>
      <c r="U758" s="188">
        <f>IFERROR(VLOOKUP(C758,PRESTAMOS!$BE$1:$BK$10000,7,0),0)</f>
        <v>0</v>
      </c>
      <c r="V758" s="190">
        <f>IFERROR(VLOOKUP(C758,PRESTAMOS!$AW$1:$BC$10000,4,0),0)</f>
        <v>0</v>
      </c>
      <c r="W758" s="189">
        <f>IFERROR(VLOOKUP(C758,PRESTAMOS!$BM$1:$BS$10000,3,0),0)</f>
        <v>0</v>
      </c>
      <c r="X758" s="189">
        <f>IFERROR(VLOOKUP(C758,PRESTAMOS!$BU$1:$CA$10000,3,0),0)</f>
        <v>0</v>
      </c>
      <c r="Y758" s="190">
        <f>IFERROR(VLOOKUP(C758,PRESTAMOS!$BU$1:$CA$10000,7,0),0)</f>
        <v>0</v>
      </c>
      <c r="Z758" s="190">
        <f>IFERROR(VLOOKUP(C758,PRESTAMOS!$BM$1:$BS$10000,4,0),0)</f>
        <v>0</v>
      </c>
      <c r="AA758" s="189">
        <f>IFERROR(VLOOKUP(C758,AHORRO!$P$1:$S$10000,3,0),0)</f>
        <v>0</v>
      </c>
    </row>
    <row r="759" spans="4:27" x14ac:dyDescent="0.2">
      <c r="D759" s="189">
        <f>IFERROR(VLOOKUP(C759,AHORRO!$F$1:$I$10000,3,0),0)</f>
        <v>0</v>
      </c>
      <c r="E759" s="189">
        <f>IFERROR(VLOOKUP(C759,AHORRO!$A$1:$D$10000,3,0),0)</f>
        <v>0</v>
      </c>
      <c r="F759" s="189">
        <f>IFERROR(VLOOKUP(C759,AHORRO!$K$1:$N$10000,3,0),0)</f>
        <v>0</v>
      </c>
      <c r="G759" s="189">
        <f>IFERROR(VLOOKUP($C759,PRESTAMOS!$A$1:$C$10000,3,0),0)</f>
        <v>0</v>
      </c>
      <c r="H759" s="189">
        <f>IFERROR(VLOOKUP(C759,PRESTAMOS!$I$1:$K$10000,3,0),0)</f>
        <v>0</v>
      </c>
      <c r="I759" s="190">
        <f>IFERROR(VLOOKUP(C759,PRESTAMOS!$A$1:$G$10000,7,0),0)</f>
        <v>0</v>
      </c>
      <c r="J759" s="190">
        <f>IFERROR(VLOOKUP(C759,PRESTAMOS!$A$1:$G$10000,4,0),0)</f>
        <v>0</v>
      </c>
      <c r="K759" s="189">
        <f>IFERROR(VLOOKUP(C759,PRESTAMOS!$Q$1:$W$10000,3,0),0)</f>
        <v>0</v>
      </c>
      <c r="L759" s="189">
        <f>IFERROR(VLOOKUP(C759,PRESTAMOS!$Y$1:$AE$10000,3,0),0)</f>
        <v>0</v>
      </c>
      <c r="M759" s="190">
        <f>IFERROR(VLOOKUP(C759,PRESTAMOS!$Y$1:$AE$10000,7,0),0)</f>
        <v>0</v>
      </c>
      <c r="N759" s="190">
        <f>IFERROR(VLOOKUP(C759,PRESTAMOS!$Q$1:$T$10000,4,0),0)</f>
        <v>0</v>
      </c>
      <c r="O759" s="189">
        <f>IFERROR(VLOOKUP(C759,PRESTAMOS!$AG$1:$AM$10000,3,0),0)</f>
        <v>0</v>
      </c>
      <c r="P759" s="189">
        <f>IFERROR(VLOOKUP(C759,PRESTAMOS!$AO$1:$AU$10000,3,0),0)</f>
        <v>0</v>
      </c>
      <c r="Q759" s="190">
        <f>IFERROR(VLOOKUP(C759,PRESTAMOS!$AO$1:$AU$10000,7,0),0)</f>
        <v>0</v>
      </c>
      <c r="R759" s="190">
        <f>IFERROR(VLOOKUP(C759,PRESTAMOS!$AG$1:$AM$10000,4,0),0)</f>
        <v>0</v>
      </c>
      <c r="S759" s="189">
        <f>IFERROR(VLOOKUP(C759,PRESTAMOS!$AW$1:$BC$10000,3,0),0)</f>
        <v>0</v>
      </c>
      <c r="T759" s="189">
        <f>IFERROR(VLOOKUP(C759,PRESTAMOS!$BE$1:$BK$10000,3,0),0)</f>
        <v>0</v>
      </c>
      <c r="U759" s="188">
        <f>IFERROR(VLOOKUP(C759,PRESTAMOS!$BE$1:$BK$10000,7,0),0)</f>
        <v>0</v>
      </c>
      <c r="V759" s="190">
        <f>IFERROR(VLOOKUP(C759,PRESTAMOS!$AW$1:$BC$10000,4,0),0)</f>
        <v>0</v>
      </c>
      <c r="W759" s="189">
        <f>IFERROR(VLOOKUP(C759,PRESTAMOS!$BM$1:$BS$10000,3,0),0)</f>
        <v>0</v>
      </c>
      <c r="X759" s="189">
        <f>IFERROR(VLOOKUP(C759,PRESTAMOS!$BU$1:$CA$10000,3,0),0)</f>
        <v>0</v>
      </c>
      <c r="Y759" s="190">
        <f>IFERROR(VLOOKUP(C759,PRESTAMOS!$BU$1:$CA$10000,7,0),0)</f>
        <v>0</v>
      </c>
      <c r="Z759" s="190">
        <f>IFERROR(VLOOKUP(C759,PRESTAMOS!$BM$1:$BS$10000,4,0),0)</f>
        <v>0</v>
      </c>
      <c r="AA759" s="189">
        <f>IFERROR(VLOOKUP(C759,AHORRO!$P$1:$S$10000,3,0),0)</f>
        <v>0</v>
      </c>
    </row>
    <row r="760" spans="4:27" x14ac:dyDescent="0.2">
      <c r="D760" s="189">
        <f>IFERROR(VLOOKUP(C760,AHORRO!$F$1:$I$10000,3,0),0)</f>
        <v>0</v>
      </c>
      <c r="E760" s="189">
        <f>IFERROR(VLOOKUP(C760,AHORRO!$A$1:$D$10000,3,0),0)</f>
        <v>0</v>
      </c>
      <c r="F760" s="189">
        <f>IFERROR(VLOOKUP(C760,AHORRO!$K$1:$N$10000,3,0),0)</f>
        <v>0</v>
      </c>
      <c r="G760" s="189">
        <f>IFERROR(VLOOKUP($C760,PRESTAMOS!$A$1:$C$10000,3,0),0)</f>
        <v>0</v>
      </c>
      <c r="H760" s="189">
        <f>IFERROR(VLOOKUP(C760,PRESTAMOS!$I$1:$K$10000,3,0),0)</f>
        <v>0</v>
      </c>
      <c r="I760" s="190">
        <f>IFERROR(VLOOKUP(C760,PRESTAMOS!$A$1:$G$10000,7,0),0)</f>
        <v>0</v>
      </c>
      <c r="J760" s="190">
        <f>IFERROR(VLOOKUP(C760,PRESTAMOS!$A$1:$G$10000,4,0),0)</f>
        <v>0</v>
      </c>
      <c r="K760" s="189">
        <f>IFERROR(VLOOKUP(C760,PRESTAMOS!$Q$1:$W$10000,3,0),0)</f>
        <v>0</v>
      </c>
      <c r="L760" s="189">
        <f>IFERROR(VLOOKUP(C760,PRESTAMOS!$Y$1:$AE$10000,3,0),0)</f>
        <v>0</v>
      </c>
      <c r="M760" s="190">
        <f>IFERROR(VLOOKUP(C760,PRESTAMOS!$Y$1:$AE$10000,7,0),0)</f>
        <v>0</v>
      </c>
      <c r="N760" s="190">
        <f>IFERROR(VLOOKUP(C760,PRESTAMOS!$Q$1:$T$10000,4,0),0)</f>
        <v>0</v>
      </c>
      <c r="O760" s="189">
        <f>IFERROR(VLOOKUP(C760,PRESTAMOS!$AG$1:$AM$10000,3,0),0)</f>
        <v>0</v>
      </c>
      <c r="P760" s="189">
        <f>IFERROR(VLOOKUP(C760,PRESTAMOS!$AO$1:$AU$10000,3,0),0)</f>
        <v>0</v>
      </c>
      <c r="Q760" s="190">
        <f>IFERROR(VLOOKUP(C760,PRESTAMOS!$AO$1:$AU$10000,7,0),0)</f>
        <v>0</v>
      </c>
      <c r="R760" s="190">
        <f>IFERROR(VLOOKUP(C760,PRESTAMOS!$AG$1:$AM$10000,4,0),0)</f>
        <v>0</v>
      </c>
      <c r="S760" s="189">
        <f>IFERROR(VLOOKUP(C760,PRESTAMOS!$AW$1:$BC$10000,3,0),0)</f>
        <v>0</v>
      </c>
      <c r="T760" s="189">
        <f>IFERROR(VLOOKUP(C760,PRESTAMOS!$BE$1:$BK$10000,3,0),0)</f>
        <v>0</v>
      </c>
      <c r="U760" s="188">
        <f>IFERROR(VLOOKUP(C760,PRESTAMOS!$BE$1:$BK$10000,7,0),0)</f>
        <v>0</v>
      </c>
      <c r="V760" s="190">
        <f>IFERROR(VLOOKUP(C760,PRESTAMOS!$AW$1:$BC$10000,4,0),0)</f>
        <v>0</v>
      </c>
      <c r="W760" s="189">
        <f>IFERROR(VLOOKUP(C760,PRESTAMOS!$BM$1:$BS$10000,3,0),0)</f>
        <v>0</v>
      </c>
      <c r="X760" s="189">
        <f>IFERROR(VLOOKUP(C760,PRESTAMOS!$BU$1:$CA$10000,3,0),0)</f>
        <v>0</v>
      </c>
      <c r="Y760" s="190">
        <f>IFERROR(VLOOKUP(C760,PRESTAMOS!$BU$1:$CA$10000,7,0),0)</f>
        <v>0</v>
      </c>
      <c r="Z760" s="190">
        <f>IFERROR(VLOOKUP(C760,PRESTAMOS!$BM$1:$BS$10000,4,0),0)</f>
        <v>0</v>
      </c>
      <c r="AA760" s="189">
        <f>IFERROR(VLOOKUP(C760,AHORRO!$P$1:$S$10000,3,0),0)</f>
        <v>0</v>
      </c>
    </row>
    <row r="761" spans="4:27" x14ac:dyDescent="0.2">
      <c r="D761" s="189">
        <f>IFERROR(VLOOKUP(C761,AHORRO!$F$1:$I$10000,3,0),0)</f>
        <v>0</v>
      </c>
      <c r="E761" s="189">
        <f>IFERROR(VLOOKUP(C761,AHORRO!$A$1:$D$10000,3,0),0)</f>
        <v>0</v>
      </c>
      <c r="F761" s="189">
        <f>IFERROR(VLOOKUP(C761,AHORRO!$K$1:$N$10000,3,0),0)</f>
        <v>0</v>
      </c>
      <c r="G761" s="189">
        <f>IFERROR(VLOOKUP($C761,PRESTAMOS!$A$1:$C$10000,3,0),0)</f>
        <v>0</v>
      </c>
      <c r="H761" s="189">
        <f>IFERROR(VLOOKUP(C761,PRESTAMOS!$I$1:$K$10000,3,0),0)</f>
        <v>0</v>
      </c>
      <c r="I761" s="190">
        <f>IFERROR(VLOOKUP(C761,PRESTAMOS!$A$1:$G$10000,7,0),0)</f>
        <v>0</v>
      </c>
      <c r="J761" s="190">
        <f>IFERROR(VLOOKUP(C761,PRESTAMOS!$A$1:$G$10000,4,0),0)</f>
        <v>0</v>
      </c>
      <c r="K761" s="189">
        <f>IFERROR(VLOOKUP(C761,PRESTAMOS!$Q$1:$W$10000,3,0),0)</f>
        <v>0</v>
      </c>
      <c r="L761" s="189">
        <f>IFERROR(VLOOKUP(C761,PRESTAMOS!$Y$1:$AE$10000,3,0),0)</f>
        <v>0</v>
      </c>
      <c r="M761" s="190">
        <f>IFERROR(VLOOKUP(C761,PRESTAMOS!$Y$1:$AE$10000,7,0),0)</f>
        <v>0</v>
      </c>
      <c r="N761" s="190">
        <f>IFERROR(VLOOKUP(C761,PRESTAMOS!$Q$1:$T$10000,4,0),0)</f>
        <v>0</v>
      </c>
      <c r="O761" s="189">
        <f>IFERROR(VLOOKUP(C761,PRESTAMOS!$AG$1:$AM$10000,3,0),0)</f>
        <v>0</v>
      </c>
      <c r="P761" s="189">
        <f>IFERROR(VLOOKUP(C761,PRESTAMOS!$AO$1:$AU$10000,3,0),0)</f>
        <v>0</v>
      </c>
      <c r="Q761" s="190">
        <f>IFERROR(VLOOKUP(C761,PRESTAMOS!$AO$1:$AU$10000,7,0),0)</f>
        <v>0</v>
      </c>
      <c r="R761" s="190">
        <f>IFERROR(VLOOKUP(C761,PRESTAMOS!$AG$1:$AM$10000,4,0),0)</f>
        <v>0</v>
      </c>
      <c r="S761" s="189">
        <f>IFERROR(VLOOKUP(C761,PRESTAMOS!$AW$1:$BC$10000,3,0),0)</f>
        <v>0</v>
      </c>
      <c r="T761" s="189">
        <f>IFERROR(VLOOKUP(C761,PRESTAMOS!$BE$1:$BK$10000,3,0),0)</f>
        <v>0</v>
      </c>
      <c r="U761" s="188">
        <f>IFERROR(VLOOKUP(C761,PRESTAMOS!$BE$1:$BK$10000,7,0),0)</f>
        <v>0</v>
      </c>
      <c r="V761" s="190">
        <f>IFERROR(VLOOKUP(C761,PRESTAMOS!$AW$1:$BC$10000,4,0),0)</f>
        <v>0</v>
      </c>
      <c r="W761" s="189">
        <f>IFERROR(VLOOKUP(C761,PRESTAMOS!$BM$1:$BS$10000,3,0),0)</f>
        <v>0</v>
      </c>
      <c r="X761" s="189">
        <f>IFERROR(VLOOKUP(C761,PRESTAMOS!$BU$1:$CA$10000,3,0),0)</f>
        <v>0</v>
      </c>
      <c r="Y761" s="190">
        <f>IFERROR(VLOOKUP(C761,PRESTAMOS!$BU$1:$CA$10000,7,0),0)</f>
        <v>0</v>
      </c>
      <c r="Z761" s="190">
        <f>IFERROR(VLOOKUP(C761,PRESTAMOS!$BM$1:$BS$10000,4,0),0)</f>
        <v>0</v>
      </c>
      <c r="AA761" s="189">
        <f>IFERROR(VLOOKUP(C761,AHORRO!$P$1:$S$10000,3,0),0)</f>
        <v>0</v>
      </c>
    </row>
    <row r="762" spans="4:27" x14ac:dyDescent="0.2">
      <c r="D762" s="189">
        <f>IFERROR(VLOOKUP(C762,AHORRO!$F$1:$I$10000,3,0),0)</f>
        <v>0</v>
      </c>
      <c r="E762" s="189">
        <f>IFERROR(VLOOKUP(C762,AHORRO!$A$1:$D$10000,3,0),0)</f>
        <v>0</v>
      </c>
      <c r="F762" s="189">
        <f>IFERROR(VLOOKUP(C762,AHORRO!$K$1:$N$10000,3,0),0)</f>
        <v>0</v>
      </c>
      <c r="G762" s="189">
        <f>IFERROR(VLOOKUP($C762,PRESTAMOS!$A$1:$C$10000,3,0),0)</f>
        <v>0</v>
      </c>
      <c r="H762" s="189">
        <f>IFERROR(VLOOKUP(C762,PRESTAMOS!$I$1:$K$10000,3,0),0)</f>
        <v>0</v>
      </c>
      <c r="I762" s="190">
        <f>IFERROR(VLOOKUP(C762,PRESTAMOS!$A$1:$G$10000,7,0),0)</f>
        <v>0</v>
      </c>
      <c r="J762" s="190">
        <f>IFERROR(VLOOKUP(C762,PRESTAMOS!$A$1:$G$10000,4,0),0)</f>
        <v>0</v>
      </c>
      <c r="K762" s="189">
        <f>IFERROR(VLOOKUP(C762,PRESTAMOS!$Q$1:$W$10000,3,0),0)</f>
        <v>0</v>
      </c>
      <c r="L762" s="189">
        <f>IFERROR(VLOOKUP(C762,PRESTAMOS!$Y$1:$AE$10000,3,0),0)</f>
        <v>0</v>
      </c>
      <c r="M762" s="190">
        <f>IFERROR(VLOOKUP(C762,PRESTAMOS!$Y$1:$AE$10000,7,0),0)</f>
        <v>0</v>
      </c>
      <c r="N762" s="190">
        <f>IFERROR(VLOOKUP(C762,PRESTAMOS!$Q$1:$T$10000,4,0),0)</f>
        <v>0</v>
      </c>
      <c r="O762" s="189">
        <f>IFERROR(VLOOKUP(C762,PRESTAMOS!$AG$1:$AM$10000,3,0),0)</f>
        <v>0</v>
      </c>
      <c r="P762" s="189">
        <f>IFERROR(VLOOKUP(C762,PRESTAMOS!$AO$1:$AU$10000,3,0),0)</f>
        <v>0</v>
      </c>
      <c r="Q762" s="190">
        <f>IFERROR(VLOOKUP(C762,PRESTAMOS!$AO$1:$AU$10000,7,0),0)</f>
        <v>0</v>
      </c>
      <c r="R762" s="190">
        <f>IFERROR(VLOOKUP(C762,PRESTAMOS!$AG$1:$AM$10000,4,0),0)</f>
        <v>0</v>
      </c>
      <c r="S762" s="189">
        <f>IFERROR(VLOOKUP(C762,PRESTAMOS!$AW$1:$BC$10000,3,0),0)</f>
        <v>0</v>
      </c>
      <c r="T762" s="189">
        <f>IFERROR(VLOOKUP(C762,PRESTAMOS!$BE$1:$BK$10000,3,0),0)</f>
        <v>0</v>
      </c>
      <c r="U762" s="188">
        <f>IFERROR(VLOOKUP(C762,PRESTAMOS!$BE$1:$BK$10000,7,0),0)</f>
        <v>0</v>
      </c>
      <c r="V762" s="190">
        <f>IFERROR(VLOOKUP(C762,PRESTAMOS!$AW$1:$BC$10000,4,0),0)</f>
        <v>0</v>
      </c>
      <c r="W762" s="189">
        <f>IFERROR(VLOOKUP(C762,PRESTAMOS!$BM$1:$BS$10000,3,0),0)</f>
        <v>0</v>
      </c>
      <c r="X762" s="189">
        <f>IFERROR(VLOOKUP(C762,PRESTAMOS!$BU$1:$CA$10000,3,0),0)</f>
        <v>0</v>
      </c>
      <c r="Y762" s="190">
        <f>IFERROR(VLOOKUP(C762,PRESTAMOS!$BU$1:$CA$10000,7,0),0)</f>
        <v>0</v>
      </c>
      <c r="Z762" s="190">
        <f>IFERROR(VLOOKUP(C762,PRESTAMOS!$BM$1:$BS$10000,4,0),0)</f>
        <v>0</v>
      </c>
      <c r="AA762" s="189">
        <f>IFERROR(VLOOKUP(C762,AHORRO!$P$1:$S$10000,3,0),0)</f>
        <v>0</v>
      </c>
    </row>
    <row r="763" spans="4:27" x14ac:dyDescent="0.2">
      <c r="D763" s="189">
        <f>IFERROR(VLOOKUP(C763,AHORRO!$F$1:$I$10000,3,0),0)</f>
        <v>0</v>
      </c>
      <c r="E763" s="189">
        <f>IFERROR(VLOOKUP(C763,AHORRO!$A$1:$D$10000,3,0),0)</f>
        <v>0</v>
      </c>
      <c r="F763" s="189">
        <f>IFERROR(VLOOKUP(C763,AHORRO!$K$1:$N$10000,3,0),0)</f>
        <v>0</v>
      </c>
      <c r="G763" s="189">
        <f>IFERROR(VLOOKUP($C763,PRESTAMOS!$A$1:$C$10000,3,0),0)</f>
        <v>0</v>
      </c>
      <c r="H763" s="189">
        <f>IFERROR(VLOOKUP(C763,PRESTAMOS!$I$1:$K$10000,3,0),0)</f>
        <v>0</v>
      </c>
      <c r="I763" s="190">
        <f>IFERROR(VLOOKUP(C763,PRESTAMOS!$A$1:$G$10000,7,0),0)</f>
        <v>0</v>
      </c>
      <c r="J763" s="190">
        <f>IFERROR(VLOOKUP(C763,PRESTAMOS!$A$1:$G$10000,4,0),0)</f>
        <v>0</v>
      </c>
      <c r="K763" s="189">
        <f>IFERROR(VLOOKUP(C763,PRESTAMOS!$Q$1:$W$10000,3,0),0)</f>
        <v>0</v>
      </c>
      <c r="L763" s="189">
        <f>IFERROR(VLOOKUP(C763,PRESTAMOS!$Y$1:$AE$10000,3,0),0)</f>
        <v>0</v>
      </c>
      <c r="M763" s="190">
        <f>IFERROR(VLOOKUP(C763,PRESTAMOS!$Y$1:$AE$10000,7,0),0)</f>
        <v>0</v>
      </c>
      <c r="N763" s="190">
        <f>IFERROR(VLOOKUP(C763,PRESTAMOS!$Q$1:$T$10000,4,0),0)</f>
        <v>0</v>
      </c>
      <c r="O763" s="189">
        <f>IFERROR(VLOOKUP(C763,PRESTAMOS!$AG$1:$AM$10000,3,0),0)</f>
        <v>0</v>
      </c>
      <c r="P763" s="189">
        <f>IFERROR(VLOOKUP(C763,PRESTAMOS!$AO$1:$AU$10000,3,0),0)</f>
        <v>0</v>
      </c>
      <c r="Q763" s="190">
        <f>IFERROR(VLOOKUP(C763,PRESTAMOS!$AO$1:$AU$10000,7,0),0)</f>
        <v>0</v>
      </c>
      <c r="R763" s="190">
        <f>IFERROR(VLOOKUP(C763,PRESTAMOS!$AG$1:$AM$10000,4,0),0)</f>
        <v>0</v>
      </c>
      <c r="S763" s="189">
        <f>IFERROR(VLOOKUP(C763,PRESTAMOS!$AW$1:$BC$10000,3,0),0)</f>
        <v>0</v>
      </c>
      <c r="T763" s="189">
        <f>IFERROR(VLOOKUP(C763,PRESTAMOS!$BE$1:$BK$10000,3,0),0)</f>
        <v>0</v>
      </c>
      <c r="U763" s="188">
        <f>IFERROR(VLOOKUP(C763,PRESTAMOS!$BE$1:$BK$10000,7,0),0)</f>
        <v>0</v>
      </c>
      <c r="V763" s="190">
        <f>IFERROR(VLOOKUP(C763,PRESTAMOS!$AW$1:$BC$10000,4,0),0)</f>
        <v>0</v>
      </c>
      <c r="W763" s="189">
        <f>IFERROR(VLOOKUP(C763,PRESTAMOS!$BM$1:$BS$10000,3,0),0)</f>
        <v>0</v>
      </c>
      <c r="X763" s="189">
        <f>IFERROR(VLOOKUP(C763,PRESTAMOS!$BU$1:$CA$10000,3,0),0)</f>
        <v>0</v>
      </c>
      <c r="Y763" s="190">
        <f>IFERROR(VLOOKUP(C763,PRESTAMOS!$BU$1:$CA$10000,7,0),0)</f>
        <v>0</v>
      </c>
      <c r="Z763" s="190">
        <f>IFERROR(VLOOKUP(C763,PRESTAMOS!$BM$1:$BS$10000,4,0),0)</f>
        <v>0</v>
      </c>
      <c r="AA763" s="189">
        <f>IFERROR(VLOOKUP(C763,AHORRO!$P$1:$S$10000,3,0),0)</f>
        <v>0</v>
      </c>
    </row>
    <row r="764" spans="4:27" x14ac:dyDescent="0.2">
      <c r="D764" s="189">
        <f>IFERROR(VLOOKUP(C764,AHORRO!$F$1:$I$10000,3,0),0)</f>
        <v>0</v>
      </c>
      <c r="E764" s="189">
        <f>IFERROR(VLOOKUP(C764,AHORRO!$A$1:$D$10000,3,0),0)</f>
        <v>0</v>
      </c>
      <c r="F764" s="189">
        <f>IFERROR(VLOOKUP(C764,AHORRO!$K$1:$N$10000,3,0),0)</f>
        <v>0</v>
      </c>
      <c r="G764" s="189">
        <f>IFERROR(VLOOKUP($C764,PRESTAMOS!$A$1:$C$10000,3,0),0)</f>
        <v>0</v>
      </c>
      <c r="H764" s="189">
        <f>IFERROR(VLOOKUP(C764,PRESTAMOS!$I$1:$K$10000,3,0),0)</f>
        <v>0</v>
      </c>
      <c r="I764" s="190">
        <f>IFERROR(VLOOKUP(C764,PRESTAMOS!$A$1:$G$10000,7,0),0)</f>
        <v>0</v>
      </c>
      <c r="J764" s="190">
        <f>IFERROR(VLOOKUP(C764,PRESTAMOS!$A$1:$G$10000,4,0),0)</f>
        <v>0</v>
      </c>
      <c r="K764" s="189">
        <f>IFERROR(VLOOKUP(C764,PRESTAMOS!$Q$1:$W$10000,3,0),0)</f>
        <v>0</v>
      </c>
      <c r="L764" s="189">
        <f>IFERROR(VLOOKUP(C764,PRESTAMOS!$Y$1:$AE$10000,3,0),0)</f>
        <v>0</v>
      </c>
      <c r="M764" s="190">
        <f>IFERROR(VLOOKUP(C764,PRESTAMOS!$Y$1:$AE$10000,7,0),0)</f>
        <v>0</v>
      </c>
      <c r="N764" s="190">
        <f>IFERROR(VLOOKUP(C764,PRESTAMOS!$Q$1:$T$10000,4,0),0)</f>
        <v>0</v>
      </c>
      <c r="O764" s="189">
        <f>IFERROR(VLOOKUP(C764,PRESTAMOS!$AG$1:$AM$10000,3,0),0)</f>
        <v>0</v>
      </c>
      <c r="P764" s="189">
        <f>IFERROR(VLOOKUP(C764,PRESTAMOS!$AO$1:$AU$10000,3,0),0)</f>
        <v>0</v>
      </c>
      <c r="Q764" s="190">
        <f>IFERROR(VLOOKUP(C764,PRESTAMOS!$AO$1:$AU$10000,7,0),0)</f>
        <v>0</v>
      </c>
      <c r="R764" s="190">
        <f>IFERROR(VLOOKUP(C764,PRESTAMOS!$AG$1:$AM$10000,4,0),0)</f>
        <v>0</v>
      </c>
      <c r="S764" s="189">
        <f>IFERROR(VLOOKUP(C764,PRESTAMOS!$AW$1:$BC$10000,3,0),0)</f>
        <v>0</v>
      </c>
      <c r="T764" s="189">
        <f>IFERROR(VLOOKUP(C764,PRESTAMOS!$BE$1:$BK$10000,3,0),0)</f>
        <v>0</v>
      </c>
      <c r="U764" s="188">
        <f>IFERROR(VLOOKUP(C764,PRESTAMOS!$BE$1:$BK$10000,7,0),0)</f>
        <v>0</v>
      </c>
      <c r="V764" s="190">
        <f>IFERROR(VLOOKUP(C764,PRESTAMOS!$AW$1:$BC$10000,4,0),0)</f>
        <v>0</v>
      </c>
      <c r="W764" s="189">
        <f>IFERROR(VLOOKUP(C764,PRESTAMOS!$BM$1:$BS$10000,3,0),0)</f>
        <v>0</v>
      </c>
      <c r="X764" s="189">
        <f>IFERROR(VLOOKUP(C764,PRESTAMOS!$BU$1:$CA$10000,3,0),0)</f>
        <v>0</v>
      </c>
      <c r="Y764" s="190">
        <f>IFERROR(VLOOKUP(C764,PRESTAMOS!$BU$1:$CA$10000,7,0),0)</f>
        <v>0</v>
      </c>
      <c r="Z764" s="190">
        <f>IFERROR(VLOOKUP(C764,PRESTAMOS!$BM$1:$BS$10000,4,0),0)</f>
        <v>0</v>
      </c>
      <c r="AA764" s="189">
        <f>IFERROR(VLOOKUP(C764,AHORRO!$P$1:$S$10000,3,0),0)</f>
        <v>0</v>
      </c>
    </row>
    <row r="765" spans="4:27" x14ac:dyDescent="0.2">
      <c r="D765" s="189">
        <f>IFERROR(VLOOKUP(C765,AHORRO!$F$1:$I$10000,3,0),0)</f>
        <v>0</v>
      </c>
      <c r="E765" s="189">
        <f>IFERROR(VLOOKUP(C765,AHORRO!$A$1:$D$10000,3,0),0)</f>
        <v>0</v>
      </c>
      <c r="F765" s="189">
        <f>IFERROR(VLOOKUP(C765,AHORRO!$K$1:$N$10000,3,0),0)</f>
        <v>0</v>
      </c>
      <c r="G765" s="189">
        <f>IFERROR(VLOOKUP($C765,PRESTAMOS!$A$1:$C$10000,3,0),0)</f>
        <v>0</v>
      </c>
      <c r="H765" s="189">
        <f>IFERROR(VLOOKUP(C765,PRESTAMOS!$I$1:$K$10000,3,0),0)</f>
        <v>0</v>
      </c>
      <c r="I765" s="190">
        <f>IFERROR(VLOOKUP(C765,PRESTAMOS!$A$1:$G$10000,7,0),0)</f>
        <v>0</v>
      </c>
      <c r="J765" s="190">
        <f>IFERROR(VLOOKUP(C765,PRESTAMOS!$A$1:$G$10000,4,0),0)</f>
        <v>0</v>
      </c>
      <c r="K765" s="189">
        <f>IFERROR(VLOOKUP(C765,PRESTAMOS!$Q$1:$W$10000,3,0),0)</f>
        <v>0</v>
      </c>
      <c r="L765" s="189">
        <f>IFERROR(VLOOKUP(C765,PRESTAMOS!$Y$1:$AE$10000,3,0),0)</f>
        <v>0</v>
      </c>
      <c r="M765" s="190">
        <f>IFERROR(VLOOKUP(C765,PRESTAMOS!$Y$1:$AE$10000,7,0),0)</f>
        <v>0</v>
      </c>
      <c r="N765" s="190">
        <f>IFERROR(VLOOKUP(C765,PRESTAMOS!$Q$1:$T$10000,4,0),0)</f>
        <v>0</v>
      </c>
      <c r="O765" s="189">
        <f>IFERROR(VLOOKUP(C765,PRESTAMOS!$AG$1:$AM$10000,3,0),0)</f>
        <v>0</v>
      </c>
      <c r="P765" s="189">
        <f>IFERROR(VLOOKUP(C765,PRESTAMOS!$AO$1:$AU$10000,3,0),0)</f>
        <v>0</v>
      </c>
      <c r="Q765" s="190">
        <f>IFERROR(VLOOKUP(C765,PRESTAMOS!$AO$1:$AU$10000,7,0),0)</f>
        <v>0</v>
      </c>
      <c r="R765" s="190">
        <f>IFERROR(VLOOKUP(C765,PRESTAMOS!$AG$1:$AM$10000,4,0),0)</f>
        <v>0</v>
      </c>
      <c r="S765" s="189">
        <f>IFERROR(VLOOKUP(C765,PRESTAMOS!$AW$1:$BC$10000,3,0),0)</f>
        <v>0</v>
      </c>
      <c r="T765" s="189">
        <f>IFERROR(VLOOKUP(C765,PRESTAMOS!$BE$1:$BK$10000,3,0),0)</f>
        <v>0</v>
      </c>
      <c r="U765" s="188">
        <f>IFERROR(VLOOKUP(C765,PRESTAMOS!$BE$1:$BK$10000,7,0),0)</f>
        <v>0</v>
      </c>
      <c r="V765" s="190">
        <f>IFERROR(VLOOKUP(C765,PRESTAMOS!$AW$1:$BC$10000,4,0),0)</f>
        <v>0</v>
      </c>
      <c r="W765" s="189">
        <f>IFERROR(VLOOKUP(C765,PRESTAMOS!$BM$1:$BS$10000,3,0),0)</f>
        <v>0</v>
      </c>
      <c r="X765" s="189">
        <f>IFERROR(VLOOKUP(C765,PRESTAMOS!$BU$1:$CA$10000,3,0),0)</f>
        <v>0</v>
      </c>
      <c r="Y765" s="190">
        <f>IFERROR(VLOOKUP(C765,PRESTAMOS!$BU$1:$CA$10000,7,0),0)</f>
        <v>0</v>
      </c>
      <c r="Z765" s="190">
        <f>IFERROR(VLOOKUP(C765,PRESTAMOS!$BM$1:$BS$10000,4,0),0)</f>
        <v>0</v>
      </c>
      <c r="AA765" s="189">
        <f>IFERROR(VLOOKUP(C765,AHORRO!$P$1:$S$10000,3,0),0)</f>
        <v>0</v>
      </c>
    </row>
    <row r="766" spans="4:27" x14ac:dyDescent="0.2">
      <c r="D766" s="189">
        <f>IFERROR(VLOOKUP(C766,AHORRO!$F$1:$I$10000,3,0),0)</f>
        <v>0</v>
      </c>
      <c r="E766" s="189">
        <f>IFERROR(VLOOKUP(C766,AHORRO!$A$1:$D$10000,3,0),0)</f>
        <v>0</v>
      </c>
      <c r="F766" s="189">
        <f>IFERROR(VLOOKUP(C766,AHORRO!$K$1:$N$10000,3,0),0)</f>
        <v>0</v>
      </c>
      <c r="G766" s="189">
        <f>IFERROR(VLOOKUP($C766,PRESTAMOS!$A$1:$C$10000,3,0),0)</f>
        <v>0</v>
      </c>
      <c r="H766" s="189">
        <f>IFERROR(VLOOKUP(C766,PRESTAMOS!$I$1:$K$10000,3,0),0)</f>
        <v>0</v>
      </c>
      <c r="I766" s="190">
        <f>IFERROR(VLOOKUP(C766,PRESTAMOS!$A$1:$G$10000,7,0),0)</f>
        <v>0</v>
      </c>
      <c r="J766" s="190">
        <f>IFERROR(VLOOKUP(C766,PRESTAMOS!$A$1:$G$10000,4,0),0)</f>
        <v>0</v>
      </c>
      <c r="K766" s="189">
        <f>IFERROR(VLOOKUP(C766,PRESTAMOS!$Q$1:$W$10000,3,0),0)</f>
        <v>0</v>
      </c>
      <c r="L766" s="189">
        <f>IFERROR(VLOOKUP(C766,PRESTAMOS!$Y$1:$AE$10000,3,0),0)</f>
        <v>0</v>
      </c>
      <c r="M766" s="190">
        <f>IFERROR(VLOOKUP(C766,PRESTAMOS!$Y$1:$AE$10000,7,0),0)</f>
        <v>0</v>
      </c>
      <c r="N766" s="190">
        <f>IFERROR(VLOOKUP(C766,PRESTAMOS!$Q$1:$T$10000,4,0),0)</f>
        <v>0</v>
      </c>
      <c r="O766" s="189">
        <f>IFERROR(VLOOKUP(C766,PRESTAMOS!$AG$1:$AM$10000,3,0),0)</f>
        <v>0</v>
      </c>
      <c r="P766" s="189">
        <f>IFERROR(VLOOKUP(C766,PRESTAMOS!$AO$1:$AU$10000,3,0),0)</f>
        <v>0</v>
      </c>
      <c r="Q766" s="190">
        <f>IFERROR(VLOOKUP(C766,PRESTAMOS!$AO$1:$AU$10000,7,0),0)</f>
        <v>0</v>
      </c>
      <c r="R766" s="190">
        <f>IFERROR(VLOOKUP(C766,PRESTAMOS!$AG$1:$AM$10000,4,0),0)</f>
        <v>0</v>
      </c>
      <c r="S766" s="189">
        <f>IFERROR(VLOOKUP(C766,PRESTAMOS!$AW$1:$BC$10000,3,0),0)</f>
        <v>0</v>
      </c>
      <c r="T766" s="189">
        <f>IFERROR(VLOOKUP(C766,PRESTAMOS!$BE$1:$BK$10000,3,0),0)</f>
        <v>0</v>
      </c>
      <c r="U766" s="188">
        <f>IFERROR(VLOOKUP(C766,PRESTAMOS!$BE$1:$BK$10000,7,0),0)</f>
        <v>0</v>
      </c>
      <c r="V766" s="190">
        <f>IFERROR(VLOOKUP(C766,PRESTAMOS!$AW$1:$BC$10000,4,0),0)</f>
        <v>0</v>
      </c>
      <c r="W766" s="189">
        <f>IFERROR(VLOOKUP(C766,PRESTAMOS!$BM$1:$BS$10000,3,0),0)</f>
        <v>0</v>
      </c>
      <c r="X766" s="189">
        <f>IFERROR(VLOOKUP(C766,PRESTAMOS!$BU$1:$CA$10000,3,0),0)</f>
        <v>0</v>
      </c>
      <c r="Y766" s="190">
        <f>IFERROR(VLOOKUP(C766,PRESTAMOS!$BU$1:$CA$10000,7,0),0)</f>
        <v>0</v>
      </c>
      <c r="Z766" s="190">
        <f>IFERROR(VLOOKUP(C766,PRESTAMOS!$BM$1:$BS$10000,4,0),0)</f>
        <v>0</v>
      </c>
      <c r="AA766" s="189">
        <f>IFERROR(VLOOKUP(C766,AHORRO!$P$1:$S$10000,3,0),0)</f>
        <v>0</v>
      </c>
    </row>
    <row r="767" spans="4:27" x14ac:dyDescent="0.2">
      <c r="D767" s="189">
        <f>IFERROR(VLOOKUP(C767,AHORRO!$F$1:$I$10000,3,0),0)</f>
        <v>0</v>
      </c>
      <c r="E767" s="189">
        <f>IFERROR(VLOOKUP(C767,AHORRO!$A$1:$D$10000,3,0),0)</f>
        <v>0</v>
      </c>
      <c r="F767" s="189">
        <f>IFERROR(VLOOKUP(C767,AHORRO!$K$1:$N$10000,3,0),0)</f>
        <v>0</v>
      </c>
      <c r="G767" s="189">
        <f>IFERROR(VLOOKUP($C767,PRESTAMOS!$A$1:$C$10000,3,0),0)</f>
        <v>0</v>
      </c>
      <c r="H767" s="189">
        <f>IFERROR(VLOOKUP(C767,PRESTAMOS!$I$1:$K$10000,3,0),0)</f>
        <v>0</v>
      </c>
      <c r="I767" s="190">
        <f>IFERROR(VLOOKUP(C767,PRESTAMOS!$A$1:$G$10000,7,0),0)</f>
        <v>0</v>
      </c>
      <c r="J767" s="190">
        <f>IFERROR(VLOOKUP(C767,PRESTAMOS!$A$1:$G$10000,4,0),0)</f>
        <v>0</v>
      </c>
      <c r="K767" s="189">
        <f>IFERROR(VLOOKUP(C767,PRESTAMOS!$Q$1:$W$10000,3,0),0)</f>
        <v>0</v>
      </c>
      <c r="L767" s="189">
        <f>IFERROR(VLOOKUP(C767,PRESTAMOS!$Y$1:$AE$10000,3,0),0)</f>
        <v>0</v>
      </c>
      <c r="M767" s="190">
        <f>IFERROR(VLOOKUP(C767,PRESTAMOS!$Y$1:$AE$10000,7,0),0)</f>
        <v>0</v>
      </c>
      <c r="N767" s="190">
        <f>IFERROR(VLOOKUP(C767,PRESTAMOS!$Q$1:$T$10000,4,0),0)</f>
        <v>0</v>
      </c>
      <c r="O767" s="189">
        <f>IFERROR(VLOOKUP(C767,PRESTAMOS!$AG$1:$AM$10000,3,0),0)</f>
        <v>0</v>
      </c>
      <c r="P767" s="189">
        <f>IFERROR(VLOOKUP(C767,PRESTAMOS!$AO$1:$AU$10000,3,0),0)</f>
        <v>0</v>
      </c>
      <c r="Q767" s="190">
        <f>IFERROR(VLOOKUP(C767,PRESTAMOS!$AO$1:$AU$10000,7,0),0)</f>
        <v>0</v>
      </c>
      <c r="R767" s="190">
        <f>IFERROR(VLOOKUP(C767,PRESTAMOS!$AG$1:$AM$10000,4,0),0)</f>
        <v>0</v>
      </c>
      <c r="S767" s="189">
        <f>IFERROR(VLOOKUP(C767,PRESTAMOS!$AW$1:$BC$10000,3,0),0)</f>
        <v>0</v>
      </c>
      <c r="T767" s="189">
        <f>IFERROR(VLOOKUP(C767,PRESTAMOS!$BE$1:$BK$10000,3,0),0)</f>
        <v>0</v>
      </c>
      <c r="U767" s="188">
        <f>IFERROR(VLOOKUP(C767,PRESTAMOS!$BE$1:$BK$10000,7,0),0)</f>
        <v>0</v>
      </c>
      <c r="V767" s="190">
        <f>IFERROR(VLOOKUP(C767,PRESTAMOS!$AW$1:$BC$10000,4,0),0)</f>
        <v>0</v>
      </c>
      <c r="W767" s="189">
        <f>IFERROR(VLOOKUP(C767,PRESTAMOS!$BM$1:$BS$10000,3,0),0)</f>
        <v>0</v>
      </c>
      <c r="X767" s="189">
        <f>IFERROR(VLOOKUP(C767,PRESTAMOS!$BU$1:$CA$10000,3,0),0)</f>
        <v>0</v>
      </c>
      <c r="Y767" s="190">
        <f>IFERROR(VLOOKUP(C767,PRESTAMOS!$BU$1:$CA$10000,7,0),0)</f>
        <v>0</v>
      </c>
      <c r="Z767" s="190">
        <f>IFERROR(VLOOKUP(C767,PRESTAMOS!$BM$1:$BS$10000,4,0),0)</f>
        <v>0</v>
      </c>
      <c r="AA767" s="189">
        <f>IFERROR(VLOOKUP(C767,AHORRO!$P$1:$S$10000,3,0),0)</f>
        <v>0</v>
      </c>
    </row>
    <row r="768" spans="4:27" x14ac:dyDescent="0.2">
      <c r="D768" s="189">
        <f>IFERROR(VLOOKUP(C768,AHORRO!$F$1:$I$10000,3,0),0)</f>
        <v>0</v>
      </c>
      <c r="E768" s="189">
        <f>IFERROR(VLOOKUP(C768,AHORRO!$A$1:$D$10000,3,0),0)</f>
        <v>0</v>
      </c>
      <c r="F768" s="189">
        <f>IFERROR(VLOOKUP(C768,AHORRO!$K$1:$N$10000,3,0),0)</f>
        <v>0</v>
      </c>
      <c r="G768" s="189">
        <f>IFERROR(VLOOKUP($C768,PRESTAMOS!$A$1:$C$10000,3,0),0)</f>
        <v>0</v>
      </c>
      <c r="H768" s="189">
        <f>IFERROR(VLOOKUP(C768,PRESTAMOS!$I$1:$K$10000,3,0),0)</f>
        <v>0</v>
      </c>
      <c r="I768" s="190">
        <f>IFERROR(VLOOKUP(C768,PRESTAMOS!$A$1:$G$10000,7,0),0)</f>
        <v>0</v>
      </c>
      <c r="J768" s="190">
        <f>IFERROR(VLOOKUP(C768,PRESTAMOS!$A$1:$G$10000,4,0),0)</f>
        <v>0</v>
      </c>
      <c r="K768" s="189">
        <f>IFERROR(VLOOKUP(C768,PRESTAMOS!$Q$1:$W$10000,3,0),0)</f>
        <v>0</v>
      </c>
      <c r="L768" s="189">
        <f>IFERROR(VLOOKUP(C768,PRESTAMOS!$Y$1:$AE$10000,3,0),0)</f>
        <v>0</v>
      </c>
      <c r="M768" s="190">
        <f>IFERROR(VLOOKUP(C768,PRESTAMOS!$Y$1:$AE$10000,7,0),0)</f>
        <v>0</v>
      </c>
      <c r="N768" s="190">
        <f>IFERROR(VLOOKUP(C768,PRESTAMOS!$Q$1:$T$10000,4,0),0)</f>
        <v>0</v>
      </c>
      <c r="O768" s="189">
        <f>IFERROR(VLOOKUP(C768,PRESTAMOS!$AG$1:$AM$10000,3,0),0)</f>
        <v>0</v>
      </c>
      <c r="P768" s="189">
        <f>IFERROR(VLOOKUP(C768,PRESTAMOS!$AO$1:$AU$10000,3,0),0)</f>
        <v>0</v>
      </c>
      <c r="Q768" s="190">
        <f>IFERROR(VLOOKUP(C768,PRESTAMOS!$AO$1:$AU$10000,7,0),0)</f>
        <v>0</v>
      </c>
      <c r="R768" s="190">
        <f>IFERROR(VLOOKUP(C768,PRESTAMOS!$AG$1:$AM$10000,4,0),0)</f>
        <v>0</v>
      </c>
      <c r="S768" s="189">
        <f>IFERROR(VLOOKUP(C768,PRESTAMOS!$AW$1:$BC$10000,3,0),0)</f>
        <v>0</v>
      </c>
      <c r="T768" s="189">
        <f>IFERROR(VLOOKUP(C768,PRESTAMOS!$BE$1:$BK$10000,3,0),0)</f>
        <v>0</v>
      </c>
      <c r="U768" s="188">
        <f>IFERROR(VLOOKUP(C768,PRESTAMOS!$BE$1:$BK$10000,7,0),0)</f>
        <v>0</v>
      </c>
      <c r="V768" s="190">
        <f>IFERROR(VLOOKUP(C768,PRESTAMOS!$AW$1:$BC$10000,4,0),0)</f>
        <v>0</v>
      </c>
      <c r="W768" s="189">
        <f>IFERROR(VLOOKUP(C768,PRESTAMOS!$BM$1:$BS$10000,3,0),0)</f>
        <v>0</v>
      </c>
      <c r="X768" s="189">
        <f>IFERROR(VLOOKUP(C768,PRESTAMOS!$BU$1:$CA$10000,3,0),0)</f>
        <v>0</v>
      </c>
      <c r="Y768" s="190">
        <f>IFERROR(VLOOKUP(C768,PRESTAMOS!$BU$1:$CA$10000,7,0),0)</f>
        <v>0</v>
      </c>
      <c r="Z768" s="190">
        <f>IFERROR(VLOOKUP(C768,PRESTAMOS!$BM$1:$BS$10000,4,0),0)</f>
        <v>0</v>
      </c>
      <c r="AA768" s="189">
        <f>IFERROR(VLOOKUP(C768,AHORRO!$P$1:$S$10000,3,0),0)</f>
        <v>0</v>
      </c>
    </row>
    <row r="769" spans="4:27" x14ac:dyDescent="0.2">
      <c r="D769" s="189">
        <f>IFERROR(VLOOKUP(C769,AHORRO!$F$1:$I$10000,3,0),0)</f>
        <v>0</v>
      </c>
      <c r="E769" s="189">
        <f>IFERROR(VLOOKUP(C769,AHORRO!$A$1:$D$10000,3,0),0)</f>
        <v>0</v>
      </c>
      <c r="F769" s="189">
        <f>IFERROR(VLOOKUP(C769,AHORRO!$K$1:$N$10000,3,0),0)</f>
        <v>0</v>
      </c>
      <c r="G769" s="189">
        <f>IFERROR(VLOOKUP($C769,PRESTAMOS!$A$1:$C$10000,3,0),0)</f>
        <v>0</v>
      </c>
      <c r="H769" s="189">
        <f>IFERROR(VLOOKUP(C769,PRESTAMOS!$I$1:$K$10000,3,0),0)</f>
        <v>0</v>
      </c>
      <c r="I769" s="190">
        <f>IFERROR(VLOOKUP(C769,PRESTAMOS!$A$1:$G$10000,7,0),0)</f>
        <v>0</v>
      </c>
      <c r="J769" s="190">
        <f>IFERROR(VLOOKUP(C769,PRESTAMOS!$A$1:$G$10000,4,0),0)</f>
        <v>0</v>
      </c>
      <c r="K769" s="189">
        <f>IFERROR(VLOOKUP(C769,PRESTAMOS!$Q$1:$W$10000,3,0),0)</f>
        <v>0</v>
      </c>
      <c r="L769" s="189">
        <f>IFERROR(VLOOKUP(C769,PRESTAMOS!$Y$1:$AE$10000,3,0),0)</f>
        <v>0</v>
      </c>
      <c r="M769" s="190">
        <f>IFERROR(VLOOKUP(C769,PRESTAMOS!$Y$1:$AE$10000,7,0),0)</f>
        <v>0</v>
      </c>
      <c r="N769" s="190">
        <f>IFERROR(VLOOKUP(C769,PRESTAMOS!$Q$1:$T$10000,4,0),0)</f>
        <v>0</v>
      </c>
      <c r="O769" s="189">
        <f>IFERROR(VLOOKUP(C769,PRESTAMOS!$AG$1:$AM$10000,3,0),0)</f>
        <v>0</v>
      </c>
      <c r="P769" s="189">
        <f>IFERROR(VLOOKUP(C769,PRESTAMOS!$AO$1:$AU$10000,3,0),0)</f>
        <v>0</v>
      </c>
      <c r="Q769" s="190">
        <f>IFERROR(VLOOKUP(C769,PRESTAMOS!$AO$1:$AU$10000,7,0),0)</f>
        <v>0</v>
      </c>
      <c r="R769" s="190">
        <f>IFERROR(VLOOKUP(C769,PRESTAMOS!$AG$1:$AM$10000,4,0),0)</f>
        <v>0</v>
      </c>
      <c r="S769" s="189">
        <f>IFERROR(VLOOKUP(C769,PRESTAMOS!$AW$1:$BC$10000,3,0),0)</f>
        <v>0</v>
      </c>
      <c r="T769" s="189">
        <f>IFERROR(VLOOKUP(C769,PRESTAMOS!$BE$1:$BK$10000,3,0),0)</f>
        <v>0</v>
      </c>
      <c r="U769" s="188">
        <f>IFERROR(VLOOKUP(C769,PRESTAMOS!$BE$1:$BK$10000,7,0),0)</f>
        <v>0</v>
      </c>
      <c r="V769" s="190">
        <f>IFERROR(VLOOKUP(C769,PRESTAMOS!$AW$1:$BC$10000,4,0),0)</f>
        <v>0</v>
      </c>
      <c r="W769" s="189">
        <f>IFERROR(VLOOKUP(C769,PRESTAMOS!$BM$1:$BS$10000,3,0),0)</f>
        <v>0</v>
      </c>
      <c r="X769" s="189">
        <f>IFERROR(VLOOKUP(C769,PRESTAMOS!$BU$1:$CA$10000,3,0),0)</f>
        <v>0</v>
      </c>
      <c r="Y769" s="190">
        <f>IFERROR(VLOOKUP(C769,PRESTAMOS!$BU$1:$CA$10000,7,0),0)</f>
        <v>0</v>
      </c>
      <c r="Z769" s="190">
        <f>IFERROR(VLOOKUP(C769,PRESTAMOS!$BM$1:$BS$10000,4,0),0)</f>
        <v>0</v>
      </c>
      <c r="AA769" s="189">
        <f>IFERROR(VLOOKUP(C769,AHORRO!$P$1:$S$10000,3,0),0)</f>
        <v>0</v>
      </c>
    </row>
    <row r="770" spans="4:27" x14ac:dyDescent="0.2">
      <c r="D770" s="189">
        <f>IFERROR(VLOOKUP(C770,AHORRO!$F$1:$I$10000,3,0),0)</f>
        <v>0</v>
      </c>
      <c r="E770" s="189">
        <f>IFERROR(VLOOKUP(C770,AHORRO!$A$1:$D$10000,3,0),0)</f>
        <v>0</v>
      </c>
      <c r="F770" s="189">
        <f>IFERROR(VLOOKUP(C770,AHORRO!$K$1:$N$10000,3,0),0)</f>
        <v>0</v>
      </c>
      <c r="G770" s="189">
        <f>IFERROR(VLOOKUP($C770,PRESTAMOS!$A$1:$C$10000,3,0),0)</f>
        <v>0</v>
      </c>
      <c r="H770" s="189">
        <f>IFERROR(VLOOKUP(C770,PRESTAMOS!$I$1:$K$10000,3,0),0)</f>
        <v>0</v>
      </c>
      <c r="I770" s="190">
        <f>IFERROR(VLOOKUP(C770,PRESTAMOS!$A$1:$G$10000,7,0),0)</f>
        <v>0</v>
      </c>
      <c r="J770" s="190">
        <f>IFERROR(VLOOKUP(C770,PRESTAMOS!$A$1:$G$10000,4,0),0)</f>
        <v>0</v>
      </c>
      <c r="K770" s="189">
        <f>IFERROR(VLOOKUP(C770,PRESTAMOS!$Q$1:$W$10000,3,0),0)</f>
        <v>0</v>
      </c>
      <c r="L770" s="189">
        <f>IFERROR(VLOOKUP(C770,PRESTAMOS!$Y$1:$AE$10000,3,0),0)</f>
        <v>0</v>
      </c>
      <c r="M770" s="190">
        <f>IFERROR(VLOOKUP(C770,PRESTAMOS!$Y$1:$AE$10000,7,0),0)</f>
        <v>0</v>
      </c>
      <c r="N770" s="190">
        <f>IFERROR(VLOOKUP(C770,PRESTAMOS!$Q$1:$T$10000,4,0),0)</f>
        <v>0</v>
      </c>
      <c r="O770" s="189">
        <f>IFERROR(VLOOKUP(C770,PRESTAMOS!$AG$1:$AM$10000,3,0),0)</f>
        <v>0</v>
      </c>
      <c r="P770" s="189">
        <f>IFERROR(VLOOKUP(C770,PRESTAMOS!$AO$1:$AU$10000,3,0),0)</f>
        <v>0</v>
      </c>
      <c r="Q770" s="190">
        <f>IFERROR(VLOOKUP(C770,PRESTAMOS!$AO$1:$AU$10000,7,0),0)</f>
        <v>0</v>
      </c>
      <c r="R770" s="190">
        <f>IFERROR(VLOOKUP(C770,PRESTAMOS!$AG$1:$AM$10000,4,0),0)</f>
        <v>0</v>
      </c>
      <c r="S770" s="189">
        <f>IFERROR(VLOOKUP(C770,PRESTAMOS!$AW$1:$BC$10000,3,0),0)</f>
        <v>0</v>
      </c>
      <c r="T770" s="189">
        <f>IFERROR(VLOOKUP(C770,PRESTAMOS!$BE$1:$BK$10000,3,0),0)</f>
        <v>0</v>
      </c>
      <c r="U770" s="188">
        <f>IFERROR(VLOOKUP(C770,PRESTAMOS!$BE$1:$BK$10000,7,0),0)</f>
        <v>0</v>
      </c>
      <c r="V770" s="190">
        <f>IFERROR(VLOOKUP(C770,PRESTAMOS!$AW$1:$BC$10000,4,0),0)</f>
        <v>0</v>
      </c>
      <c r="W770" s="189">
        <f>IFERROR(VLOOKUP(C770,PRESTAMOS!$BM$1:$BS$10000,3,0),0)</f>
        <v>0</v>
      </c>
      <c r="X770" s="189">
        <f>IFERROR(VLOOKUP(C770,PRESTAMOS!$BU$1:$CA$10000,3,0),0)</f>
        <v>0</v>
      </c>
      <c r="Y770" s="190">
        <f>IFERROR(VLOOKUP(C770,PRESTAMOS!$BU$1:$CA$10000,7,0),0)</f>
        <v>0</v>
      </c>
      <c r="Z770" s="190">
        <f>IFERROR(VLOOKUP(C770,PRESTAMOS!$BM$1:$BS$10000,4,0),0)</f>
        <v>0</v>
      </c>
      <c r="AA770" s="189">
        <f>IFERROR(VLOOKUP(C770,AHORRO!$P$1:$S$10000,3,0),0)</f>
        <v>0</v>
      </c>
    </row>
    <row r="771" spans="4:27" x14ac:dyDescent="0.2">
      <c r="D771" s="189">
        <f>IFERROR(VLOOKUP(C771,AHORRO!$F$1:$I$10000,3,0),0)</f>
        <v>0</v>
      </c>
      <c r="E771" s="189">
        <f>IFERROR(VLOOKUP(C771,AHORRO!$A$1:$D$10000,3,0),0)</f>
        <v>0</v>
      </c>
      <c r="F771" s="189">
        <f>IFERROR(VLOOKUP(C771,AHORRO!$K$1:$N$10000,3,0),0)</f>
        <v>0</v>
      </c>
      <c r="G771" s="189">
        <f>IFERROR(VLOOKUP($C771,PRESTAMOS!$A$1:$C$10000,3,0),0)</f>
        <v>0</v>
      </c>
      <c r="H771" s="189">
        <f>IFERROR(VLOOKUP(C771,PRESTAMOS!$I$1:$K$10000,3,0),0)</f>
        <v>0</v>
      </c>
      <c r="I771" s="190">
        <f>IFERROR(VLOOKUP(C771,PRESTAMOS!$A$1:$G$10000,7,0),0)</f>
        <v>0</v>
      </c>
      <c r="J771" s="190">
        <f>IFERROR(VLOOKUP(C771,PRESTAMOS!$A$1:$G$10000,4,0),0)</f>
        <v>0</v>
      </c>
      <c r="K771" s="189">
        <f>IFERROR(VLOOKUP(C771,PRESTAMOS!$Q$1:$W$10000,3,0),0)</f>
        <v>0</v>
      </c>
      <c r="L771" s="189">
        <f>IFERROR(VLOOKUP(C771,PRESTAMOS!$Y$1:$AE$10000,3,0),0)</f>
        <v>0</v>
      </c>
      <c r="M771" s="190">
        <f>IFERROR(VLOOKUP(C771,PRESTAMOS!$Y$1:$AE$10000,7,0),0)</f>
        <v>0</v>
      </c>
      <c r="N771" s="190">
        <f>IFERROR(VLOOKUP(C771,PRESTAMOS!$Q$1:$T$10000,4,0),0)</f>
        <v>0</v>
      </c>
      <c r="O771" s="189">
        <f>IFERROR(VLOOKUP(C771,PRESTAMOS!$AG$1:$AM$10000,3,0),0)</f>
        <v>0</v>
      </c>
      <c r="P771" s="189">
        <f>IFERROR(VLOOKUP(C771,PRESTAMOS!$AO$1:$AU$10000,3,0),0)</f>
        <v>0</v>
      </c>
      <c r="Q771" s="190">
        <f>IFERROR(VLOOKUP(C771,PRESTAMOS!$AO$1:$AU$10000,7,0),0)</f>
        <v>0</v>
      </c>
      <c r="R771" s="190">
        <f>IFERROR(VLOOKUP(C771,PRESTAMOS!$AG$1:$AM$10000,4,0),0)</f>
        <v>0</v>
      </c>
      <c r="S771" s="189">
        <f>IFERROR(VLOOKUP(C771,PRESTAMOS!$AW$1:$BC$10000,3,0),0)</f>
        <v>0</v>
      </c>
      <c r="T771" s="189">
        <f>IFERROR(VLOOKUP(C771,PRESTAMOS!$BE$1:$BK$10000,3,0),0)</f>
        <v>0</v>
      </c>
      <c r="U771" s="188">
        <f>IFERROR(VLOOKUP(C771,PRESTAMOS!$BE$1:$BK$10000,7,0),0)</f>
        <v>0</v>
      </c>
      <c r="V771" s="190">
        <f>IFERROR(VLOOKUP(C771,PRESTAMOS!$AW$1:$BC$10000,4,0),0)</f>
        <v>0</v>
      </c>
      <c r="W771" s="189">
        <f>IFERROR(VLOOKUP(C771,PRESTAMOS!$BM$1:$BS$10000,3,0),0)</f>
        <v>0</v>
      </c>
      <c r="X771" s="189">
        <f>IFERROR(VLOOKUP(C771,PRESTAMOS!$BU$1:$CA$10000,3,0),0)</f>
        <v>0</v>
      </c>
      <c r="Y771" s="190">
        <f>IFERROR(VLOOKUP(C771,PRESTAMOS!$BU$1:$CA$10000,7,0),0)</f>
        <v>0</v>
      </c>
      <c r="Z771" s="190">
        <f>IFERROR(VLOOKUP(C771,PRESTAMOS!$BM$1:$BS$10000,4,0),0)</f>
        <v>0</v>
      </c>
      <c r="AA771" s="189">
        <f>IFERROR(VLOOKUP(C771,AHORRO!$P$1:$S$10000,3,0),0)</f>
        <v>0</v>
      </c>
    </row>
    <row r="772" spans="4:27" x14ac:dyDescent="0.2">
      <c r="D772" s="189">
        <f>IFERROR(VLOOKUP(C772,AHORRO!$F$1:$I$10000,3,0),0)</f>
        <v>0</v>
      </c>
      <c r="E772" s="189">
        <f>IFERROR(VLOOKUP(C772,AHORRO!$A$1:$D$10000,3,0),0)</f>
        <v>0</v>
      </c>
      <c r="F772" s="189">
        <f>IFERROR(VLOOKUP(C772,AHORRO!$K$1:$N$10000,3,0),0)</f>
        <v>0</v>
      </c>
      <c r="G772" s="189">
        <f>IFERROR(VLOOKUP($C772,PRESTAMOS!$A$1:$C$10000,3,0),0)</f>
        <v>0</v>
      </c>
      <c r="H772" s="189">
        <f>IFERROR(VLOOKUP(C772,PRESTAMOS!$I$1:$K$10000,3,0),0)</f>
        <v>0</v>
      </c>
      <c r="I772" s="190">
        <f>IFERROR(VLOOKUP(C772,PRESTAMOS!$A$1:$G$10000,7,0),0)</f>
        <v>0</v>
      </c>
      <c r="J772" s="190">
        <f>IFERROR(VLOOKUP(C772,PRESTAMOS!$A$1:$G$10000,4,0),0)</f>
        <v>0</v>
      </c>
      <c r="K772" s="189">
        <f>IFERROR(VLOOKUP(C772,PRESTAMOS!$Q$1:$W$10000,3,0),0)</f>
        <v>0</v>
      </c>
      <c r="L772" s="189">
        <f>IFERROR(VLOOKUP(C772,PRESTAMOS!$Y$1:$AE$10000,3,0),0)</f>
        <v>0</v>
      </c>
      <c r="M772" s="190">
        <f>IFERROR(VLOOKUP(C772,PRESTAMOS!$Y$1:$AE$10000,7,0),0)</f>
        <v>0</v>
      </c>
      <c r="N772" s="190">
        <f>IFERROR(VLOOKUP(C772,PRESTAMOS!$Q$1:$T$10000,4,0),0)</f>
        <v>0</v>
      </c>
      <c r="O772" s="189">
        <f>IFERROR(VLOOKUP(C772,PRESTAMOS!$AG$1:$AM$10000,3,0),0)</f>
        <v>0</v>
      </c>
      <c r="P772" s="189">
        <f>IFERROR(VLOOKUP(C772,PRESTAMOS!$AO$1:$AU$10000,3,0),0)</f>
        <v>0</v>
      </c>
      <c r="Q772" s="190">
        <f>IFERROR(VLOOKUP(C772,PRESTAMOS!$AO$1:$AU$10000,7,0),0)</f>
        <v>0</v>
      </c>
      <c r="R772" s="190">
        <f>IFERROR(VLOOKUP(C772,PRESTAMOS!$AG$1:$AM$10000,4,0),0)</f>
        <v>0</v>
      </c>
      <c r="S772" s="189">
        <f>IFERROR(VLOOKUP(C772,PRESTAMOS!$AW$1:$BC$10000,3,0),0)</f>
        <v>0</v>
      </c>
      <c r="T772" s="189">
        <f>IFERROR(VLOOKUP(C772,PRESTAMOS!$BE$1:$BK$10000,3,0),0)</f>
        <v>0</v>
      </c>
      <c r="U772" s="188">
        <f>IFERROR(VLOOKUP(C772,PRESTAMOS!$BE$1:$BK$10000,7,0),0)</f>
        <v>0</v>
      </c>
      <c r="V772" s="190">
        <f>IFERROR(VLOOKUP(C772,PRESTAMOS!$AW$1:$BC$10000,4,0),0)</f>
        <v>0</v>
      </c>
      <c r="W772" s="189">
        <f>IFERROR(VLOOKUP(C772,PRESTAMOS!$BM$1:$BS$10000,3,0),0)</f>
        <v>0</v>
      </c>
      <c r="X772" s="189">
        <f>IFERROR(VLOOKUP(C772,PRESTAMOS!$BU$1:$CA$10000,3,0),0)</f>
        <v>0</v>
      </c>
      <c r="Y772" s="190">
        <f>IFERROR(VLOOKUP(C772,PRESTAMOS!$BU$1:$CA$10000,7,0),0)</f>
        <v>0</v>
      </c>
      <c r="Z772" s="190">
        <f>IFERROR(VLOOKUP(C772,PRESTAMOS!$BM$1:$BS$10000,4,0),0)</f>
        <v>0</v>
      </c>
      <c r="AA772" s="189">
        <f>IFERROR(VLOOKUP(C772,AHORRO!$P$1:$S$10000,3,0),0)</f>
        <v>0</v>
      </c>
    </row>
    <row r="773" spans="4:27" x14ac:dyDescent="0.2">
      <c r="D773" s="189">
        <f>IFERROR(VLOOKUP(C773,AHORRO!$F$1:$I$10000,3,0),0)</f>
        <v>0</v>
      </c>
      <c r="E773" s="189">
        <f>IFERROR(VLOOKUP(C773,AHORRO!$A$1:$D$10000,3,0),0)</f>
        <v>0</v>
      </c>
      <c r="F773" s="189">
        <f>IFERROR(VLOOKUP(C773,AHORRO!$K$1:$N$10000,3,0),0)</f>
        <v>0</v>
      </c>
      <c r="G773" s="189">
        <f>IFERROR(VLOOKUP($C773,PRESTAMOS!$A$1:$C$10000,3,0),0)</f>
        <v>0</v>
      </c>
      <c r="H773" s="189">
        <f>IFERROR(VLOOKUP(C773,PRESTAMOS!$I$1:$K$10000,3,0),0)</f>
        <v>0</v>
      </c>
      <c r="I773" s="190">
        <f>IFERROR(VLOOKUP(C773,PRESTAMOS!$A$1:$G$10000,7,0),0)</f>
        <v>0</v>
      </c>
      <c r="J773" s="190">
        <f>IFERROR(VLOOKUP(C773,PRESTAMOS!$A$1:$G$10000,4,0),0)</f>
        <v>0</v>
      </c>
      <c r="K773" s="189">
        <f>IFERROR(VLOOKUP(C773,PRESTAMOS!$Q$1:$W$10000,3,0),0)</f>
        <v>0</v>
      </c>
      <c r="L773" s="189">
        <f>IFERROR(VLOOKUP(C773,PRESTAMOS!$Y$1:$AE$10000,3,0),0)</f>
        <v>0</v>
      </c>
      <c r="M773" s="190">
        <f>IFERROR(VLOOKUP(C773,PRESTAMOS!$Y$1:$AE$10000,7,0),0)</f>
        <v>0</v>
      </c>
      <c r="N773" s="190">
        <f>IFERROR(VLOOKUP(C773,PRESTAMOS!$Q$1:$T$10000,4,0),0)</f>
        <v>0</v>
      </c>
      <c r="O773" s="189">
        <f>IFERROR(VLOOKUP(C773,PRESTAMOS!$AG$1:$AM$10000,3,0),0)</f>
        <v>0</v>
      </c>
      <c r="P773" s="189">
        <f>IFERROR(VLOOKUP(C773,PRESTAMOS!$AO$1:$AU$10000,3,0),0)</f>
        <v>0</v>
      </c>
      <c r="Q773" s="190">
        <f>IFERROR(VLOOKUP(C773,PRESTAMOS!$AO$1:$AU$10000,7,0),0)</f>
        <v>0</v>
      </c>
      <c r="R773" s="190">
        <f>IFERROR(VLOOKUP(C773,PRESTAMOS!$AG$1:$AM$10000,4,0),0)</f>
        <v>0</v>
      </c>
      <c r="S773" s="189">
        <f>IFERROR(VLOOKUP(C773,PRESTAMOS!$AW$1:$BC$10000,3,0),0)</f>
        <v>0</v>
      </c>
      <c r="T773" s="189">
        <f>IFERROR(VLOOKUP(C773,PRESTAMOS!$BE$1:$BK$10000,3,0),0)</f>
        <v>0</v>
      </c>
      <c r="U773" s="188">
        <f>IFERROR(VLOOKUP(C773,PRESTAMOS!$BE$1:$BK$10000,7,0),0)</f>
        <v>0</v>
      </c>
      <c r="V773" s="190">
        <f>IFERROR(VLOOKUP(C773,PRESTAMOS!$AW$1:$BC$10000,4,0),0)</f>
        <v>0</v>
      </c>
      <c r="W773" s="189">
        <f>IFERROR(VLOOKUP(C773,PRESTAMOS!$BM$1:$BS$10000,3,0),0)</f>
        <v>0</v>
      </c>
      <c r="X773" s="189">
        <f>IFERROR(VLOOKUP(C773,PRESTAMOS!$BU$1:$CA$10000,3,0),0)</f>
        <v>0</v>
      </c>
      <c r="Y773" s="190">
        <f>IFERROR(VLOOKUP(C773,PRESTAMOS!$BU$1:$CA$10000,7,0),0)</f>
        <v>0</v>
      </c>
      <c r="Z773" s="190">
        <f>IFERROR(VLOOKUP(C773,PRESTAMOS!$BM$1:$BS$10000,4,0),0)</f>
        <v>0</v>
      </c>
      <c r="AA773" s="189">
        <f>IFERROR(VLOOKUP(C773,AHORRO!$P$1:$S$10000,3,0),0)</f>
        <v>0</v>
      </c>
    </row>
    <row r="774" spans="4:27" x14ac:dyDescent="0.2">
      <c r="D774" s="189">
        <f>IFERROR(VLOOKUP(C774,AHORRO!$F$1:$I$10000,3,0),0)</f>
        <v>0</v>
      </c>
      <c r="E774" s="189">
        <f>IFERROR(VLOOKUP(C774,AHORRO!$A$1:$D$10000,3,0),0)</f>
        <v>0</v>
      </c>
      <c r="F774" s="189">
        <f>IFERROR(VLOOKUP(C774,AHORRO!$K$1:$N$10000,3,0),0)</f>
        <v>0</v>
      </c>
      <c r="G774" s="189">
        <f>IFERROR(VLOOKUP($C774,PRESTAMOS!$A$1:$C$10000,3,0),0)</f>
        <v>0</v>
      </c>
      <c r="H774" s="189">
        <f>IFERROR(VLOOKUP(C774,PRESTAMOS!$I$1:$K$10000,3,0),0)</f>
        <v>0</v>
      </c>
      <c r="I774" s="190">
        <f>IFERROR(VLOOKUP(C774,PRESTAMOS!$A$1:$G$10000,7,0),0)</f>
        <v>0</v>
      </c>
      <c r="J774" s="190">
        <f>IFERROR(VLOOKUP(C774,PRESTAMOS!$A$1:$G$10000,4,0),0)</f>
        <v>0</v>
      </c>
      <c r="K774" s="189">
        <f>IFERROR(VLOOKUP(C774,PRESTAMOS!$Q$1:$W$10000,3,0),0)</f>
        <v>0</v>
      </c>
      <c r="L774" s="189">
        <f>IFERROR(VLOOKUP(C774,PRESTAMOS!$Y$1:$AE$10000,3,0),0)</f>
        <v>0</v>
      </c>
      <c r="M774" s="190">
        <f>IFERROR(VLOOKUP(C774,PRESTAMOS!$Y$1:$AE$10000,7,0),0)</f>
        <v>0</v>
      </c>
      <c r="N774" s="190">
        <f>IFERROR(VLOOKUP(C774,PRESTAMOS!$Q$1:$T$10000,4,0),0)</f>
        <v>0</v>
      </c>
      <c r="O774" s="189">
        <f>IFERROR(VLOOKUP(C774,PRESTAMOS!$AG$1:$AM$10000,3,0),0)</f>
        <v>0</v>
      </c>
      <c r="P774" s="189">
        <f>IFERROR(VLOOKUP(C774,PRESTAMOS!$AO$1:$AU$10000,3,0),0)</f>
        <v>0</v>
      </c>
      <c r="Q774" s="190">
        <f>IFERROR(VLOOKUP(C774,PRESTAMOS!$AO$1:$AU$10000,7,0),0)</f>
        <v>0</v>
      </c>
      <c r="R774" s="190">
        <f>IFERROR(VLOOKUP(C774,PRESTAMOS!$AG$1:$AM$10000,4,0),0)</f>
        <v>0</v>
      </c>
      <c r="S774" s="189">
        <f>IFERROR(VLOOKUP(C774,PRESTAMOS!$AW$1:$BC$10000,3,0),0)</f>
        <v>0</v>
      </c>
      <c r="T774" s="189">
        <f>IFERROR(VLOOKUP(C774,PRESTAMOS!$BE$1:$BK$10000,3,0),0)</f>
        <v>0</v>
      </c>
      <c r="U774" s="188">
        <f>IFERROR(VLOOKUP(C774,PRESTAMOS!$BE$1:$BK$10000,7,0),0)</f>
        <v>0</v>
      </c>
      <c r="V774" s="190">
        <f>IFERROR(VLOOKUP(C774,PRESTAMOS!$AW$1:$BC$10000,4,0),0)</f>
        <v>0</v>
      </c>
      <c r="W774" s="189">
        <f>IFERROR(VLOOKUP(C774,PRESTAMOS!$BM$1:$BS$10000,3,0),0)</f>
        <v>0</v>
      </c>
      <c r="X774" s="189">
        <f>IFERROR(VLOOKUP(C774,PRESTAMOS!$BU$1:$CA$10000,3,0),0)</f>
        <v>0</v>
      </c>
      <c r="Y774" s="190">
        <f>IFERROR(VLOOKUP(C774,PRESTAMOS!$BU$1:$CA$10000,7,0),0)</f>
        <v>0</v>
      </c>
      <c r="Z774" s="190">
        <f>IFERROR(VLOOKUP(C774,PRESTAMOS!$BM$1:$BS$10000,4,0),0)</f>
        <v>0</v>
      </c>
      <c r="AA774" s="189">
        <f>IFERROR(VLOOKUP(C774,AHORRO!$P$1:$S$10000,3,0),0)</f>
        <v>0</v>
      </c>
    </row>
    <row r="775" spans="4:27" x14ac:dyDescent="0.2">
      <c r="D775" s="189">
        <f>IFERROR(VLOOKUP(C775,AHORRO!$F$1:$I$10000,3,0),0)</f>
        <v>0</v>
      </c>
      <c r="E775" s="189">
        <f>IFERROR(VLOOKUP(C775,AHORRO!$A$1:$D$10000,3,0),0)</f>
        <v>0</v>
      </c>
      <c r="F775" s="189">
        <f>IFERROR(VLOOKUP(C775,AHORRO!$K$1:$N$10000,3,0),0)</f>
        <v>0</v>
      </c>
      <c r="G775" s="189">
        <f>IFERROR(VLOOKUP($C775,PRESTAMOS!$A$1:$C$10000,3,0),0)</f>
        <v>0</v>
      </c>
      <c r="H775" s="189">
        <f>IFERROR(VLOOKUP(C775,PRESTAMOS!$I$1:$K$10000,3,0),0)</f>
        <v>0</v>
      </c>
      <c r="I775" s="190">
        <f>IFERROR(VLOOKUP(C775,PRESTAMOS!$A$1:$G$10000,7,0),0)</f>
        <v>0</v>
      </c>
      <c r="J775" s="190">
        <f>IFERROR(VLOOKUP(C775,PRESTAMOS!$A$1:$G$10000,4,0),0)</f>
        <v>0</v>
      </c>
      <c r="K775" s="189">
        <f>IFERROR(VLOOKUP(C775,PRESTAMOS!$Q$1:$W$10000,3,0),0)</f>
        <v>0</v>
      </c>
      <c r="L775" s="189">
        <f>IFERROR(VLOOKUP(C775,PRESTAMOS!$Y$1:$AE$10000,3,0),0)</f>
        <v>0</v>
      </c>
      <c r="M775" s="190">
        <f>IFERROR(VLOOKUP(C775,PRESTAMOS!$Y$1:$AE$10000,7,0),0)</f>
        <v>0</v>
      </c>
      <c r="N775" s="190">
        <f>IFERROR(VLOOKUP(C775,PRESTAMOS!$Q$1:$T$10000,4,0),0)</f>
        <v>0</v>
      </c>
      <c r="O775" s="189">
        <f>IFERROR(VLOOKUP(C775,PRESTAMOS!$AG$1:$AM$10000,3,0),0)</f>
        <v>0</v>
      </c>
      <c r="P775" s="189">
        <f>IFERROR(VLOOKUP(C775,PRESTAMOS!$AO$1:$AU$10000,3,0),0)</f>
        <v>0</v>
      </c>
      <c r="Q775" s="190">
        <f>IFERROR(VLOOKUP(C775,PRESTAMOS!$AO$1:$AU$10000,7,0),0)</f>
        <v>0</v>
      </c>
      <c r="R775" s="190">
        <f>IFERROR(VLOOKUP(C775,PRESTAMOS!$AG$1:$AM$10000,4,0),0)</f>
        <v>0</v>
      </c>
      <c r="S775" s="189">
        <f>IFERROR(VLOOKUP(C775,PRESTAMOS!$AW$1:$BC$10000,3,0),0)</f>
        <v>0</v>
      </c>
      <c r="T775" s="189">
        <f>IFERROR(VLOOKUP(C775,PRESTAMOS!$BE$1:$BK$10000,3,0),0)</f>
        <v>0</v>
      </c>
      <c r="U775" s="188">
        <f>IFERROR(VLOOKUP(C775,PRESTAMOS!$BE$1:$BK$10000,7,0),0)</f>
        <v>0</v>
      </c>
      <c r="V775" s="190">
        <f>IFERROR(VLOOKUP(C775,PRESTAMOS!$AW$1:$BC$10000,4,0),0)</f>
        <v>0</v>
      </c>
      <c r="W775" s="189">
        <f>IFERROR(VLOOKUP(C775,PRESTAMOS!$BM$1:$BS$10000,3,0),0)</f>
        <v>0</v>
      </c>
      <c r="X775" s="189">
        <f>IFERROR(VLOOKUP(C775,PRESTAMOS!$BU$1:$CA$10000,3,0),0)</f>
        <v>0</v>
      </c>
      <c r="Y775" s="190">
        <f>IFERROR(VLOOKUP(C775,PRESTAMOS!$BU$1:$CA$10000,7,0),0)</f>
        <v>0</v>
      </c>
      <c r="Z775" s="190">
        <f>IFERROR(VLOOKUP(C775,PRESTAMOS!$BM$1:$BS$10000,4,0),0)</f>
        <v>0</v>
      </c>
      <c r="AA775" s="189">
        <f>IFERROR(VLOOKUP(C775,AHORRO!$P$1:$S$10000,3,0),0)</f>
        <v>0</v>
      </c>
    </row>
    <row r="776" spans="4:27" x14ac:dyDescent="0.2">
      <c r="D776" s="189">
        <f>IFERROR(VLOOKUP(C776,AHORRO!$F$1:$I$10000,3,0),0)</f>
        <v>0</v>
      </c>
      <c r="E776" s="189">
        <f>IFERROR(VLOOKUP(C776,AHORRO!$A$1:$D$10000,3,0),0)</f>
        <v>0</v>
      </c>
      <c r="F776" s="189">
        <f>IFERROR(VLOOKUP(C776,AHORRO!$K$1:$N$10000,3,0),0)</f>
        <v>0</v>
      </c>
      <c r="G776" s="189">
        <f>IFERROR(VLOOKUP($C776,PRESTAMOS!$A$1:$C$10000,3,0),0)</f>
        <v>0</v>
      </c>
      <c r="H776" s="189">
        <f>IFERROR(VLOOKUP(C776,PRESTAMOS!$I$1:$K$10000,3,0),0)</f>
        <v>0</v>
      </c>
      <c r="I776" s="190">
        <f>IFERROR(VLOOKUP(C776,PRESTAMOS!$A$1:$G$10000,7,0),0)</f>
        <v>0</v>
      </c>
      <c r="J776" s="190">
        <f>IFERROR(VLOOKUP(C776,PRESTAMOS!$A$1:$G$10000,4,0),0)</f>
        <v>0</v>
      </c>
      <c r="K776" s="189">
        <f>IFERROR(VLOOKUP(C776,PRESTAMOS!$Q$1:$W$10000,3,0),0)</f>
        <v>0</v>
      </c>
      <c r="L776" s="189">
        <f>IFERROR(VLOOKUP(C776,PRESTAMOS!$Y$1:$AE$10000,3,0),0)</f>
        <v>0</v>
      </c>
      <c r="M776" s="190">
        <f>IFERROR(VLOOKUP(C776,PRESTAMOS!$Y$1:$AE$10000,7,0),0)</f>
        <v>0</v>
      </c>
      <c r="N776" s="190">
        <f>IFERROR(VLOOKUP(C776,PRESTAMOS!$Q$1:$T$10000,4,0),0)</f>
        <v>0</v>
      </c>
      <c r="O776" s="189">
        <f>IFERROR(VLOOKUP(C776,PRESTAMOS!$AG$1:$AM$10000,3,0),0)</f>
        <v>0</v>
      </c>
      <c r="P776" s="189">
        <f>IFERROR(VLOOKUP(C776,PRESTAMOS!$AO$1:$AU$10000,3,0),0)</f>
        <v>0</v>
      </c>
      <c r="Q776" s="190">
        <f>IFERROR(VLOOKUP(C776,PRESTAMOS!$AO$1:$AU$10000,7,0),0)</f>
        <v>0</v>
      </c>
      <c r="R776" s="190">
        <f>IFERROR(VLOOKUP(C776,PRESTAMOS!$AG$1:$AM$10000,4,0),0)</f>
        <v>0</v>
      </c>
      <c r="S776" s="189">
        <f>IFERROR(VLOOKUP(C776,PRESTAMOS!$AW$1:$BC$10000,3,0),0)</f>
        <v>0</v>
      </c>
      <c r="T776" s="189">
        <f>IFERROR(VLOOKUP(C776,PRESTAMOS!$BE$1:$BK$10000,3,0),0)</f>
        <v>0</v>
      </c>
      <c r="U776" s="188">
        <f>IFERROR(VLOOKUP(C776,PRESTAMOS!$BE$1:$BK$10000,7,0),0)</f>
        <v>0</v>
      </c>
      <c r="V776" s="190">
        <f>IFERROR(VLOOKUP(C776,PRESTAMOS!$AW$1:$BC$10000,4,0),0)</f>
        <v>0</v>
      </c>
      <c r="W776" s="189">
        <f>IFERROR(VLOOKUP(C776,PRESTAMOS!$BM$1:$BS$10000,3,0),0)</f>
        <v>0</v>
      </c>
      <c r="X776" s="189">
        <f>IFERROR(VLOOKUP(C776,PRESTAMOS!$BU$1:$CA$10000,3,0),0)</f>
        <v>0</v>
      </c>
      <c r="Y776" s="190">
        <f>IFERROR(VLOOKUP(C776,PRESTAMOS!$BU$1:$CA$10000,7,0),0)</f>
        <v>0</v>
      </c>
      <c r="Z776" s="190">
        <f>IFERROR(VLOOKUP(C776,PRESTAMOS!$BM$1:$BS$10000,4,0),0)</f>
        <v>0</v>
      </c>
      <c r="AA776" s="189">
        <f>IFERROR(VLOOKUP(C776,AHORRO!$P$1:$S$10000,3,0),0)</f>
        <v>0</v>
      </c>
    </row>
    <row r="777" spans="4:27" x14ac:dyDescent="0.2">
      <c r="D777" s="189">
        <f>IFERROR(VLOOKUP(C777,AHORRO!$F$1:$I$10000,3,0),0)</f>
        <v>0</v>
      </c>
      <c r="E777" s="189">
        <f>IFERROR(VLOOKUP(C777,AHORRO!$A$1:$D$10000,3,0),0)</f>
        <v>0</v>
      </c>
      <c r="F777" s="189">
        <f>IFERROR(VLOOKUP(C777,AHORRO!$K$1:$N$10000,3,0),0)</f>
        <v>0</v>
      </c>
      <c r="G777" s="189">
        <f>IFERROR(VLOOKUP($C777,PRESTAMOS!$A$1:$C$10000,3,0),0)</f>
        <v>0</v>
      </c>
      <c r="H777" s="189">
        <f>IFERROR(VLOOKUP(C777,PRESTAMOS!$I$1:$K$10000,3,0),0)</f>
        <v>0</v>
      </c>
      <c r="I777" s="190">
        <f>IFERROR(VLOOKUP(C777,PRESTAMOS!$A$1:$G$10000,7,0),0)</f>
        <v>0</v>
      </c>
      <c r="J777" s="190">
        <f>IFERROR(VLOOKUP(C777,PRESTAMOS!$A$1:$G$10000,4,0),0)</f>
        <v>0</v>
      </c>
      <c r="K777" s="189">
        <f>IFERROR(VLOOKUP(C777,PRESTAMOS!$Q$1:$W$10000,3,0),0)</f>
        <v>0</v>
      </c>
      <c r="L777" s="189">
        <f>IFERROR(VLOOKUP(C777,PRESTAMOS!$Y$1:$AE$10000,3,0),0)</f>
        <v>0</v>
      </c>
      <c r="M777" s="190">
        <f>IFERROR(VLOOKUP(C777,PRESTAMOS!$Y$1:$AE$10000,7,0),0)</f>
        <v>0</v>
      </c>
      <c r="N777" s="190">
        <f>IFERROR(VLOOKUP(C777,PRESTAMOS!$Q$1:$T$10000,4,0),0)</f>
        <v>0</v>
      </c>
      <c r="O777" s="189">
        <f>IFERROR(VLOOKUP(C777,PRESTAMOS!$AG$1:$AM$10000,3,0),0)</f>
        <v>0</v>
      </c>
      <c r="P777" s="189">
        <f>IFERROR(VLOOKUP(C777,PRESTAMOS!$AO$1:$AU$10000,3,0),0)</f>
        <v>0</v>
      </c>
      <c r="Q777" s="190">
        <f>IFERROR(VLOOKUP(C777,PRESTAMOS!$AO$1:$AU$10000,7,0),0)</f>
        <v>0</v>
      </c>
      <c r="R777" s="190">
        <f>IFERROR(VLOOKUP(C777,PRESTAMOS!$AG$1:$AM$10000,4,0),0)</f>
        <v>0</v>
      </c>
      <c r="S777" s="189">
        <f>IFERROR(VLOOKUP(C777,PRESTAMOS!$AW$1:$BC$10000,3,0),0)</f>
        <v>0</v>
      </c>
      <c r="T777" s="189">
        <f>IFERROR(VLOOKUP(C777,PRESTAMOS!$BE$1:$BK$10000,3,0),0)</f>
        <v>0</v>
      </c>
      <c r="U777" s="188">
        <f>IFERROR(VLOOKUP(C777,PRESTAMOS!$BE$1:$BK$10000,7,0),0)</f>
        <v>0</v>
      </c>
      <c r="V777" s="190">
        <f>IFERROR(VLOOKUP(C777,PRESTAMOS!$AW$1:$BC$10000,4,0),0)</f>
        <v>0</v>
      </c>
      <c r="W777" s="189">
        <f>IFERROR(VLOOKUP(C777,PRESTAMOS!$BM$1:$BS$10000,3,0),0)</f>
        <v>0</v>
      </c>
      <c r="X777" s="189">
        <f>IFERROR(VLOOKUP(C777,PRESTAMOS!$BU$1:$CA$10000,3,0),0)</f>
        <v>0</v>
      </c>
      <c r="Y777" s="190">
        <f>IFERROR(VLOOKUP(C777,PRESTAMOS!$BU$1:$CA$10000,7,0),0)</f>
        <v>0</v>
      </c>
      <c r="Z777" s="190">
        <f>IFERROR(VLOOKUP(C777,PRESTAMOS!$BM$1:$BS$10000,4,0),0)</f>
        <v>0</v>
      </c>
      <c r="AA777" s="189">
        <f>IFERROR(VLOOKUP(C777,AHORRO!$P$1:$S$10000,3,0),0)</f>
        <v>0</v>
      </c>
    </row>
    <row r="778" spans="4:27" x14ac:dyDescent="0.2">
      <c r="D778" s="189">
        <f>IFERROR(VLOOKUP(C778,AHORRO!$F$1:$I$10000,3,0),0)</f>
        <v>0</v>
      </c>
      <c r="E778" s="189">
        <f>IFERROR(VLOOKUP(C778,AHORRO!$A$1:$D$10000,3,0),0)</f>
        <v>0</v>
      </c>
      <c r="F778" s="189">
        <f>IFERROR(VLOOKUP(C778,AHORRO!$K$1:$N$10000,3,0),0)</f>
        <v>0</v>
      </c>
      <c r="G778" s="189">
        <f>IFERROR(VLOOKUP($C778,PRESTAMOS!$A$1:$C$10000,3,0),0)</f>
        <v>0</v>
      </c>
      <c r="H778" s="189">
        <f>IFERROR(VLOOKUP(C778,PRESTAMOS!$I$1:$K$10000,3,0),0)</f>
        <v>0</v>
      </c>
      <c r="I778" s="190">
        <f>IFERROR(VLOOKUP(C778,PRESTAMOS!$A$1:$G$10000,7,0),0)</f>
        <v>0</v>
      </c>
      <c r="J778" s="190">
        <f>IFERROR(VLOOKUP(C778,PRESTAMOS!$A$1:$G$10000,4,0),0)</f>
        <v>0</v>
      </c>
      <c r="K778" s="189">
        <f>IFERROR(VLOOKUP(C778,PRESTAMOS!$Q$1:$W$10000,3,0),0)</f>
        <v>0</v>
      </c>
      <c r="L778" s="189">
        <f>IFERROR(VLOOKUP(C778,PRESTAMOS!$Y$1:$AE$10000,3,0),0)</f>
        <v>0</v>
      </c>
      <c r="M778" s="190">
        <f>IFERROR(VLOOKUP(C778,PRESTAMOS!$Y$1:$AE$10000,7,0),0)</f>
        <v>0</v>
      </c>
      <c r="N778" s="190">
        <f>IFERROR(VLOOKUP(C778,PRESTAMOS!$Q$1:$T$10000,4,0),0)</f>
        <v>0</v>
      </c>
      <c r="O778" s="189">
        <f>IFERROR(VLOOKUP(C778,PRESTAMOS!$AG$1:$AM$10000,3,0),0)</f>
        <v>0</v>
      </c>
      <c r="P778" s="189">
        <f>IFERROR(VLOOKUP(C778,PRESTAMOS!$AO$1:$AU$10000,3,0),0)</f>
        <v>0</v>
      </c>
      <c r="Q778" s="190">
        <f>IFERROR(VLOOKUP(C778,PRESTAMOS!$AO$1:$AU$10000,7,0),0)</f>
        <v>0</v>
      </c>
      <c r="R778" s="190">
        <f>IFERROR(VLOOKUP(C778,PRESTAMOS!$AG$1:$AM$10000,4,0),0)</f>
        <v>0</v>
      </c>
      <c r="S778" s="189">
        <f>IFERROR(VLOOKUP(C778,PRESTAMOS!$AW$1:$BC$10000,3,0),0)</f>
        <v>0</v>
      </c>
      <c r="T778" s="189">
        <f>IFERROR(VLOOKUP(C778,PRESTAMOS!$BE$1:$BK$10000,3,0),0)</f>
        <v>0</v>
      </c>
      <c r="U778" s="188">
        <f>IFERROR(VLOOKUP(C778,PRESTAMOS!$BE$1:$BK$10000,7,0),0)</f>
        <v>0</v>
      </c>
      <c r="V778" s="190">
        <f>IFERROR(VLOOKUP(C778,PRESTAMOS!$AW$1:$BC$10000,4,0),0)</f>
        <v>0</v>
      </c>
      <c r="W778" s="189">
        <f>IFERROR(VLOOKUP(C778,PRESTAMOS!$BM$1:$BS$10000,3,0),0)</f>
        <v>0</v>
      </c>
      <c r="X778" s="189">
        <f>IFERROR(VLOOKUP(C778,PRESTAMOS!$BU$1:$CA$10000,3,0),0)</f>
        <v>0</v>
      </c>
      <c r="Y778" s="190">
        <f>IFERROR(VLOOKUP(C778,PRESTAMOS!$BU$1:$CA$10000,7,0),0)</f>
        <v>0</v>
      </c>
      <c r="Z778" s="190">
        <f>IFERROR(VLOOKUP(C778,PRESTAMOS!$BM$1:$BS$10000,4,0),0)</f>
        <v>0</v>
      </c>
      <c r="AA778" s="189">
        <f>IFERROR(VLOOKUP(C778,AHORRO!$P$1:$S$10000,3,0),0)</f>
        <v>0</v>
      </c>
    </row>
    <row r="779" spans="4:27" x14ac:dyDescent="0.2">
      <c r="D779" s="189">
        <f>IFERROR(VLOOKUP(C779,AHORRO!$F$1:$I$10000,3,0),0)</f>
        <v>0</v>
      </c>
      <c r="E779" s="189">
        <f>IFERROR(VLOOKUP(C779,AHORRO!$A$1:$D$10000,3,0),0)</f>
        <v>0</v>
      </c>
      <c r="F779" s="189">
        <f>IFERROR(VLOOKUP(C779,AHORRO!$K$1:$N$10000,3,0),0)</f>
        <v>0</v>
      </c>
      <c r="G779" s="189">
        <f>IFERROR(VLOOKUP($C779,PRESTAMOS!$A$1:$C$10000,3,0),0)</f>
        <v>0</v>
      </c>
      <c r="H779" s="189">
        <f>IFERROR(VLOOKUP(C779,PRESTAMOS!$I$1:$K$10000,3,0),0)</f>
        <v>0</v>
      </c>
      <c r="I779" s="190">
        <f>IFERROR(VLOOKUP(C779,PRESTAMOS!$A$1:$G$10000,7,0),0)</f>
        <v>0</v>
      </c>
      <c r="J779" s="190">
        <f>IFERROR(VLOOKUP(C779,PRESTAMOS!$A$1:$G$10000,4,0),0)</f>
        <v>0</v>
      </c>
      <c r="K779" s="189">
        <f>IFERROR(VLOOKUP(C779,PRESTAMOS!$Q$1:$W$10000,3,0),0)</f>
        <v>0</v>
      </c>
      <c r="L779" s="189">
        <f>IFERROR(VLOOKUP(C779,PRESTAMOS!$Y$1:$AE$10000,3,0),0)</f>
        <v>0</v>
      </c>
      <c r="M779" s="190">
        <f>IFERROR(VLOOKUP(C779,PRESTAMOS!$Y$1:$AE$10000,7,0),0)</f>
        <v>0</v>
      </c>
      <c r="N779" s="190">
        <f>IFERROR(VLOOKUP(C779,PRESTAMOS!$Q$1:$T$10000,4,0),0)</f>
        <v>0</v>
      </c>
      <c r="O779" s="189">
        <f>IFERROR(VLOOKUP(C779,PRESTAMOS!$AG$1:$AM$10000,3,0),0)</f>
        <v>0</v>
      </c>
      <c r="P779" s="189">
        <f>IFERROR(VLOOKUP(C779,PRESTAMOS!$AO$1:$AU$10000,3,0),0)</f>
        <v>0</v>
      </c>
      <c r="Q779" s="190">
        <f>IFERROR(VLOOKUP(C779,PRESTAMOS!$AO$1:$AU$10000,7,0),0)</f>
        <v>0</v>
      </c>
      <c r="R779" s="190">
        <f>IFERROR(VLOOKUP(C779,PRESTAMOS!$AG$1:$AM$10000,4,0),0)</f>
        <v>0</v>
      </c>
      <c r="S779" s="189">
        <f>IFERROR(VLOOKUP(C779,PRESTAMOS!$AW$1:$BC$10000,3,0),0)</f>
        <v>0</v>
      </c>
      <c r="T779" s="189">
        <f>IFERROR(VLOOKUP(C779,PRESTAMOS!$BE$1:$BK$10000,3,0),0)</f>
        <v>0</v>
      </c>
      <c r="U779" s="188">
        <f>IFERROR(VLOOKUP(C779,PRESTAMOS!$BE$1:$BK$10000,7,0),0)</f>
        <v>0</v>
      </c>
      <c r="V779" s="190">
        <f>IFERROR(VLOOKUP(C779,PRESTAMOS!$AW$1:$BC$10000,4,0),0)</f>
        <v>0</v>
      </c>
      <c r="W779" s="189">
        <f>IFERROR(VLOOKUP(C779,PRESTAMOS!$BM$1:$BS$10000,3,0),0)</f>
        <v>0</v>
      </c>
      <c r="X779" s="189">
        <f>IFERROR(VLOOKUP(C779,PRESTAMOS!$BU$1:$CA$10000,3,0),0)</f>
        <v>0</v>
      </c>
      <c r="Y779" s="190">
        <f>IFERROR(VLOOKUP(C779,PRESTAMOS!$BU$1:$CA$10000,7,0),0)</f>
        <v>0</v>
      </c>
      <c r="Z779" s="190">
        <f>IFERROR(VLOOKUP(C779,PRESTAMOS!$BM$1:$BS$10000,4,0),0)</f>
        <v>0</v>
      </c>
      <c r="AA779" s="189">
        <f>IFERROR(VLOOKUP(C779,AHORRO!$P$1:$S$10000,3,0),0)</f>
        <v>0</v>
      </c>
    </row>
    <row r="780" spans="4:27" x14ac:dyDescent="0.2">
      <c r="D780" s="189">
        <f>IFERROR(VLOOKUP(C780,AHORRO!$F$1:$I$10000,3,0),0)</f>
        <v>0</v>
      </c>
      <c r="E780" s="189">
        <f>IFERROR(VLOOKUP(C780,AHORRO!$A$1:$D$10000,3,0),0)</f>
        <v>0</v>
      </c>
      <c r="F780" s="189">
        <f>IFERROR(VLOOKUP(C780,AHORRO!$K$1:$N$10000,3,0),0)</f>
        <v>0</v>
      </c>
      <c r="G780" s="189">
        <f>IFERROR(VLOOKUP($C780,PRESTAMOS!$A$1:$C$10000,3,0),0)</f>
        <v>0</v>
      </c>
      <c r="H780" s="189">
        <f>IFERROR(VLOOKUP(C780,PRESTAMOS!$I$1:$K$10000,3,0),0)</f>
        <v>0</v>
      </c>
      <c r="I780" s="190">
        <f>IFERROR(VLOOKUP(C780,PRESTAMOS!$A$1:$G$10000,7,0),0)</f>
        <v>0</v>
      </c>
      <c r="J780" s="190">
        <f>IFERROR(VLOOKUP(C780,PRESTAMOS!$A$1:$G$10000,4,0),0)</f>
        <v>0</v>
      </c>
      <c r="K780" s="189">
        <f>IFERROR(VLOOKUP(C780,PRESTAMOS!$Q$1:$W$10000,3,0),0)</f>
        <v>0</v>
      </c>
      <c r="L780" s="189">
        <f>IFERROR(VLOOKUP(C780,PRESTAMOS!$Y$1:$AE$10000,3,0),0)</f>
        <v>0</v>
      </c>
      <c r="M780" s="190">
        <f>IFERROR(VLOOKUP(C780,PRESTAMOS!$Y$1:$AE$10000,7,0),0)</f>
        <v>0</v>
      </c>
      <c r="N780" s="190">
        <f>IFERROR(VLOOKUP(C780,PRESTAMOS!$Q$1:$T$10000,4,0),0)</f>
        <v>0</v>
      </c>
      <c r="O780" s="189">
        <f>IFERROR(VLOOKUP(C780,PRESTAMOS!$AG$1:$AM$10000,3,0),0)</f>
        <v>0</v>
      </c>
      <c r="P780" s="189">
        <f>IFERROR(VLOOKUP(C780,PRESTAMOS!$AO$1:$AU$10000,3,0),0)</f>
        <v>0</v>
      </c>
      <c r="Q780" s="190">
        <f>IFERROR(VLOOKUP(C780,PRESTAMOS!$AO$1:$AU$10000,7,0),0)</f>
        <v>0</v>
      </c>
      <c r="R780" s="190">
        <f>IFERROR(VLOOKUP(C780,PRESTAMOS!$AG$1:$AM$10000,4,0),0)</f>
        <v>0</v>
      </c>
      <c r="S780" s="189">
        <f>IFERROR(VLOOKUP(C780,PRESTAMOS!$AW$1:$BC$10000,3,0),0)</f>
        <v>0</v>
      </c>
      <c r="T780" s="189">
        <f>IFERROR(VLOOKUP(C780,PRESTAMOS!$BE$1:$BK$10000,3,0),0)</f>
        <v>0</v>
      </c>
      <c r="U780" s="188">
        <f>IFERROR(VLOOKUP(C780,PRESTAMOS!$BE$1:$BK$10000,7,0),0)</f>
        <v>0</v>
      </c>
      <c r="V780" s="190">
        <f>IFERROR(VLOOKUP(C780,PRESTAMOS!$AW$1:$BC$10000,4,0),0)</f>
        <v>0</v>
      </c>
      <c r="W780" s="189">
        <f>IFERROR(VLOOKUP(C780,PRESTAMOS!$BM$1:$BS$10000,3,0),0)</f>
        <v>0</v>
      </c>
      <c r="X780" s="189">
        <f>IFERROR(VLOOKUP(C780,PRESTAMOS!$BU$1:$CA$10000,3,0),0)</f>
        <v>0</v>
      </c>
      <c r="Y780" s="190">
        <f>IFERROR(VLOOKUP(C780,PRESTAMOS!$BU$1:$CA$10000,7,0),0)</f>
        <v>0</v>
      </c>
      <c r="Z780" s="190">
        <f>IFERROR(VLOOKUP(C780,PRESTAMOS!$BM$1:$BS$10000,4,0),0)</f>
        <v>0</v>
      </c>
      <c r="AA780" s="189">
        <f>IFERROR(VLOOKUP(C780,AHORRO!$P$1:$S$10000,3,0),0)</f>
        <v>0</v>
      </c>
    </row>
    <row r="781" spans="4:27" x14ac:dyDescent="0.2">
      <c r="D781" s="189">
        <f>IFERROR(VLOOKUP(C781,AHORRO!$F$1:$I$10000,3,0),0)</f>
        <v>0</v>
      </c>
      <c r="E781" s="189">
        <f>IFERROR(VLOOKUP(C781,AHORRO!$A$1:$D$10000,3,0),0)</f>
        <v>0</v>
      </c>
      <c r="F781" s="189">
        <f>IFERROR(VLOOKUP(C781,AHORRO!$K$1:$N$10000,3,0),0)</f>
        <v>0</v>
      </c>
      <c r="G781" s="189">
        <f>IFERROR(VLOOKUP($C781,PRESTAMOS!$A$1:$C$10000,3,0),0)</f>
        <v>0</v>
      </c>
      <c r="H781" s="189">
        <f>IFERROR(VLOOKUP(C781,PRESTAMOS!$I$1:$K$10000,3,0),0)</f>
        <v>0</v>
      </c>
      <c r="I781" s="190">
        <f>IFERROR(VLOOKUP(C781,PRESTAMOS!$A$1:$G$10000,7,0),0)</f>
        <v>0</v>
      </c>
      <c r="J781" s="190">
        <f>IFERROR(VLOOKUP(C781,PRESTAMOS!$A$1:$G$10000,4,0),0)</f>
        <v>0</v>
      </c>
      <c r="K781" s="189">
        <f>IFERROR(VLOOKUP(C781,PRESTAMOS!$Q$1:$W$10000,3,0),0)</f>
        <v>0</v>
      </c>
      <c r="L781" s="189">
        <f>IFERROR(VLOOKUP(C781,PRESTAMOS!$Y$1:$AE$10000,3,0),0)</f>
        <v>0</v>
      </c>
      <c r="M781" s="190">
        <f>IFERROR(VLOOKUP(C781,PRESTAMOS!$Y$1:$AE$10000,7,0),0)</f>
        <v>0</v>
      </c>
      <c r="N781" s="190">
        <f>IFERROR(VLOOKUP(C781,PRESTAMOS!$Q$1:$T$10000,4,0),0)</f>
        <v>0</v>
      </c>
      <c r="O781" s="189">
        <f>IFERROR(VLOOKUP(C781,PRESTAMOS!$AG$1:$AM$10000,3,0),0)</f>
        <v>0</v>
      </c>
      <c r="P781" s="189">
        <f>IFERROR(VLOOKUP(C781,PRESTAMOS!$AO$1:$AU$10000,3,0),0)</f>
        <v>0</v>
      </c>
      <c r="Q781" s="190">
        <f>IFERROR(VLOOKUP(C781,PRESTAMOS!$AO$1:$AU$10000,7,0),0)</f>
        <v>0</v>
      </c>
      <c r="R781" s="190">
        <f>IFERROR(VLOOKUP(C781,PRESTAMOS!$AG$1:$AM$10000,4,0),0)</f>
        <v>0</v>
      </c>
      <c r="S781" s="189">
        <f>IFERROR(VLOOKUP(C781,PRESTAMOS!$AW$1:$BC$10000,3,0),0)</f>
        <v>0</v>
      </c>
      <c r="T781" s="189">
        <f>IFERROR(VLOOKUP(C781,PRESTAMOS!$BE$1:$BK$10000,3,0),0)</f>
        <v>0</v>
      </c>
      <c r="U781" s="188">
        <f>IFERROR(VLOOKUP(C781,PRESTAMOS!$BE$1:$BK$10000,7,0),0)</f>
        <v>0</v>
      </c>
      <c r="V781" s="190">
        <f>IFERROR(VLOOKUP(C781,PRESTAMOS!$AW$1:$BC$10000,4,0),0)</f>
        <v>0</v>
      </c>
      <c r="W781" s="189">
        <f>IFERROR(VLOOKUP(C781,PRESTAMOS!$BM$1:$BS$10000,3,0),0)</f>
        <v>0</v>
      </c>
      <c r="X781" s="189">
        <f>IFERROR(VLOOKUP(C781,PRESTAMOS!$BU$1:$CA$10000,3,0),0)</f>
        <v>0</v>
      </c>
      <c r="Y781" s="190">
        <f>IFERROR(VLOOKUP(C781,PRESTAMOS!$BU$1:$CA$10000,7,0),0)</f>
        <v>0</v>
      </c>
      <c r="Z781" s="190">
        <f>IFERROR(VLOOKUP(C781,PRESTAMOS!$BM$1:$BS$10000,4,0),0)</f>
        <v>0</v>
      </c>
      <c r="AA781" s="189">
        <f>IFERROR(VLOOKUP(C781,AHORRO!$P$1:$S$10000,3,0),0)</f>
        <v>0</v>
      </c>
    </row>
    <row r="782" spans="4:27" x14ac:dyDescent="0.2">
      <c r="D782" s="189">
        <f>IFERROR(VLOOKUP(C782,AHORRO!$F$1:$I$10000,3,0),0)</f>
        <v>0</v>
      </c>
      <c r="E782" s="189">
        <f>IFERROR(VLOOKUP(C782,AHORRO!$A$1:$D$10000,3,0),0)</f>
        <v>0</v>
      </c>
      <c r="F782" s="189">
        <f>IFERROR(VLOOKUP(C782,AHORRO!$K$1:$N$10000,3,0),0)</f>
        <v>0</v>
      </c>
      <c r="G782" s="189">
        <f>IFERROR(VLOOKUP($C782,PRESTAMOS!$A$1:$C$10000,3,0),0)</f>
        <v>0</v>
      </c>
      <c r="H782" s="189">
        <f>IFERROR(VLOOKUP(C782,PRESTAMOS!$I$1:$K$10000,3,0),0)</f>
        <v>0</v>
      </c>
      <c r="I782" s="190">
        <f>IFERROR(VLOOKUP(C782,PRESTAMOS!$A$1:$G$10000,7,0),0)</f>
        <v>0</v>
      </c>
      <c r="J782" s="190">
        <f>IFERROR(VLOOKUP(C782,PRESTAMOS!$A$1:$G$10000,4,0),0)</f>
        <v>0</v>
      </c>
      <c r="K782" s="189">
        <f>IFERROR(VLOOKUP(C782,PRESTAMOS!$Q$1:$W$10000,3,0),0)</f>
        <v>0</v>
      </c>
      <c r="L782" s="189">
        <f>IFERROR(VLOOKUP(C782,PRESTAMOS!$Y$1:$AE$10000,3,0),0)</f>
        <v>0</v>
      </c>
      <c r="M782" s="190">
        <f>IFERROR(VLOOKUP(C782,PRESTAMOS!$Y$1:$AE$10000,7,0),0)</f>
        <v>0</v>
      </c>
      <c r="N782" s="190">
        <f>IFERROR(VLOOKUP(C782,PRESTAMOS!$Q$1:$T$10000,4,0),0)</f>
        <v>0</v>
      </c>
      <c r="O782" s="189">
        <f>IFERROR(VLOOKUP(C782,PRESTAMOS!$AG$1:$AM$10000,3,0),0)</f>
        <v>0</v>
      </c>
      <c r="P782" s="189">
        <f>IFERROR(VLOOKUP(C782,PRESTAMOS!$AO$1:$AU$10000,3,0),0)</f>
        <v>0</v>
      </c>
      <c r="Q782" s="190">
        <f>IFERROR(VLOOKUP(C782,PRESTAMOS!$AO$1:$AU$10000,7,0),0)</f>
        <v>0</v>
      </c>
      <c r="R782" s="190">
        <f>IFERROR(VLOOKUP(C782,PRESTAMOS!$AG$1:$AM$10000,4,0),0)</f>
        <v>0</v>
      </c>
      <c r="S782" s="189">
        <f>IFERROR(VLOOKUP(C782,PRESTAMOS!$AW$1:$BC$10000,3,0),0)</f>
        <v>0</v>
      </c>
      <c r="T782" s="189">
        <f>IFERROR(VLOOKUP(C782,PRESTAMOS!$BE$1:$BK$10000,3,0),0)</f>
        <v>0</v>
      </c>
      <c r="U782" s="188">
        <f>IFERROR(VLOOKUP(C782,PRESTAMOS!$BE$1:$BK$10000,7,0),0)</f>
        <v>0</v>
      </c>
      <c r="V782" s="190">
        <f>IFERROR(VLOOKUP(C782,PRESTAMOS!$AW$1:$BC$10000,4,0),0)</f>
        <v>0</v>
      </c>
      <c r="W782" s="189">
        <f>IFERROR(VLOOKUP(C782,PRESTAMOS!$BM$1:$BS$10000,3,0),0)</f>
        <v>0</v>
      </c>
      <c r="X782" s="189">
        <f>IFERROR(VLOOKUP(C782,PRESTAMOS!$BU$1:$CA$10000,3,0),0)</f>
        <v>0</v>
      </c>
      <c r="Y782" s="190">
        <f>IFERROR(VLOOKUP(C782,PRESTAMOS!$BU$1:$CA$10000,7,0),0)</f>
        <v>0</v>
      </c>
      <c r="Z782" s="190">
        <f>IFERROR(VLOOKUP(C782,PRESTAMOS!$BM$1:$BS$10000,4,0),0)</f>
        <v>0</v>
      </c>
      <c r="AA782" s="189">
        <f>IFERROR(VLOOKUP(C782,AHORRO!$P$1:$S$10000,3,0),0)</f>
        <v>0</v>
      </c>
    </row>
    <row r="783" spans="4:27" x14ac:dyDescent="0.2">
      <c r="D783" s="189">
        <f>IFERROR(VLOOKUP(C783,AHORRO!$F$1:$I$10000,3,0),0)</f>
        <v>0</v>
      </c>
      <c r="E783" s="189">
        <f>IFERROR(VLOOKUP(C783,AHORRO!$A$1:$D$10000,3,0),0)</f>
        <v>0</v>
      </c>
      <c r="F783" s="189">
        <f>IFERROR(VLOOKUP(C783,AHORRO!$K$1:$N$10000,3,0),0)</f>
        <v>0</v>
      </c>
      <c r="G783" s="189">
        <f>IFERROR(VLOOKUP($C783,PRESTAMOS!$A$1:$C$10000,3,0),0)</f>
        <v>0</v>
      </c>
      <c r="H783" s="189">
        <f>IFERROR(VLOOKUP(C783,PRESTAMOS!$I$1:$K$10000,3,0),0)</f>
        <v>0</v>
      </c>
      <c r="I783" s="190">
        <f>IFERROR(VLOOKUP(C783,PRESTAMOS!$A$1:$G$10000,7,0),0)</f>
        <v>0</v>
      </c>
      <c r="J783" s="190">
        <f>IFERROR(VLOOKUP(C783,PRESTAMOS!$A$1:$G$10000,4,0),0)</f>
        <v>0</v>
      </c>
      <c r="K783" s="189">
        <f>IFERROR(VLOOKUP(C783,PRESTAMOS!$Q$1:$W$10000,3,0),0)</f>
        <v>0</v>
      </c>
      <c r="L783" s="189">
        <f>IFERROR(VLOOKUP(C783,PRESTAMOS!$Y$1:$AE$10000,3,0),0)</f>
        <v>0</v>
      </c>
      <c r="M783" s="190">
        <f>IFERROR(VLOOKUP(C783,PRESTAMOS!$Y$1:$AE$10000,7,0),0)</f>
        <v>0</v>
      </c>
      <c r="N783" s="190">
        <f>IFERROR(VLOOKUP(C783,PRESTAMOS!$Q$1:$T$10000,4,0),0)</f>
        <v>0</v>
      </c>
      <c r="O783" s="189">
        <f>IFERROR(VLOOKUP(C783,PRESTAMOS!$AG$1:$AM$10000,3,0),0)</f>
        <v>0</v>
      </c>
      <c r="P783" s="189">
        <f>IFERROR(VLOOKUP(C783,PRESTAMOS!$AO$1:$AU$10000,3,0),0)</f>
        <v>0</v>
      </c>
      <c r="Q783" s="190">
        <f>IFERROR(VLOOKUP(C783,PRESTAMOS!$AO$1:$AU$10000,7,0),0)</f>
        <v>0</v>
      </c>
      <c r="R783" s="190">
        <f>IFERROR(VLOOKUP(C783,PRESTAMOS!$AG$1:$AM$10000,4,0),0)</f>
        <v>0</v>
      </c>
      <c r="S783" s="189">
        <f>IFERROR(VLOOKUP(C783,PRESTAMOS!$AW$1:$BC$10000,3,0),0)</f>
        <v>0</v>
      </c>
      <c r="T783" s="189">
        <f>IFERROR(VLOOKUP(C783,PRESTAMOS!$BE$1:$BK$10000,3,0),0)</f>
        <v>0</v>
      </c>
      <c r="U783" s="188">
        <f>IFERROR(VLOOKUP(C783,PRESTAMOS!$BE$1:$BK$10000,7,0),0)</f>
        <v>0</v>
      </c>
      <c r="V783" s="190">
        <f>IFERROR(VLOOKUP(C783,PRESTAMOS!$AW$1:$BC$10000,4,0),0)</f>
        <v>0</v>
      </c>
      <c r="W783" s="189">
        <f>IFERROR(VLOOKUP(C783,PRESTAMOS!$BM$1:$BS$10000,3,0),0)</f>
        <v>0</v>
      </c>
      <c r="X783" s="189">
        <f>IFERROR(VLOOKUP(C783,PRESTAMOS!$BU$1:$CA$10000,3,0),0)</f>
        <v>0</v>
      </c>
      <c r="Y783" s="190">
        <f>IFERROR(VLOOKUP(C783,PRESTAMOS!$BU$1:$CA$10000,7,0),0)</f>
        <v>0</v>
      </c>
      <c r="Z783" s="190">
        <f>IFERROR(VLOOKUP(C783,PRESTAMOS!$BM$1:$BS$10000,4,0),0)</f>
        <v>0</v>
      </c>
      <c r="AA783" s="189">
        <f>IFERROR(VLOOKUP(C783,AHORRO!$P$1:$S$10000,3,0),0)</f>
        <v>0</v>
      </c>
    </row>
    <row r="784" spans="4:27" x14ac:dyDescent="0.2">
      <c r="D784" s="189">
        <f>IFERROR(VLOOKUP(C784,AHORRO!$F$1:$I$10000,3,0),0)</f>
        <v>0</v>
      </c>
      <c r="E784" s="189">
        <f>IFERROR(VLOOKUP(C784,AHORRO!$A$1:$D$10000,3,0),0)</f>
        <v>0</v>
      </c>
      <c r="F784" s="189">
        <f>IFERROR(VLOOKUP(C784,AHORRO!$K$1:$N$10000,3,0),0)</f>
        <v>0</v>
      </c>
      <c r="G784" s="189">
        <f>IFERROR(VLOOKUP($C784,PRESTAMOS!$A$1:$C$10000,3,0),0)</f>
        <v>0</v>
      </c>
      <c r="H784" s="189">
        <f>IFERROR(VLOOKUP(C784,PRESTAMOS!$I$1:$K$10000,3,0),0)</f>
        <v>0</v>
      </c>
      <c r="I784" s="190">
        <f>IFERROR(VLOOKUP(C784,PRESTAMOS!$A$1:$G$10000,7,0),0)</f>
        <v>0</v>
      </c>
      <c r="J784" s="190">
        <f>IFERROR(VLOOKUP(C784,PRESTAMOS!$A$1:$G$10000,4,0),0)</f>
        <v>0</v>
      </c>
      <c r="K784" s="189">
        <f>IFERROR(VLOOKUP(C784,PRESTAMOS!$Q$1:$W$10000,3,0),0)</f>
        <v>0</v>
      </c>
      <c r="L784" s="189">
        <f>IFERROR(VLOOKUP(C784,PRESTAMOS!$Y$1:$AE$10000,3,0),0)</f>
        <v>0</v>
      </c>
      <c r="M784" s="190">
        <f>IFERROR(VLOOKUP(C784,PRESTAMOS!$Y$1:$AE$10000,7,0),0)</f>
        <v>0</v>
      </c>
      <c r="N784" s="190">
        <f>IFERROR(VLOOKUP(C784,PRESTAMOS!$Q$1:$T$10000,4,0),0)</f>
        <v>0</v>
      </c>
      <c r="O784" s="189">
        <f>IFERROR(VLOOKUP(C784,PRESTAMOS!$AG$1:$AM$10000,3,0),0)</f>
        <v>0</v>
      </c>
      <c r="P784" s="189">
        <f>IFERROR(VLOOKUP(C784,PRESTAMOS!$AO$1:$AU$10000,3,0),0)</f>
        <v>0</v>
      </c>
      <c r="Q784" s="190">
        <f>IFERROR(VLOOKUP(C784,PRESTAMOS!$AO$1:$AU$10000,7,0),0)</f>
        <v>0</v>
      </c>
      <c r="R784" s="190">
        <f>IFERROR(VLOOKUP(C784,PRESTAMOS!$AG$1:$AM$10000,4,0),0)</f>
        <v>0</v>
      </c>
      <c r="S784" s="189">
        <f>IFERROR(VLOOKUP(C784,PRESTAMOS!$AW$1:$BC$10000,3,0),0)</f>
        <v>0</v>
      </c>
      <c r="T784" s="189">
        <f>IFERROR(VLOOKUP(C784,PRESTAMOS!$BE$1:$BK$10000,3,0),0)</f>
        <v>0</v>
      </c>
      <c r="U784" s="188">
        <f>IFERROR(VLOOKUP(C784,PRESTAMOS!$BE$1:$BK$10000,7,0),0)</f>
        <v>0</v>
      </c>
      <c r="V784" s="190">
        <f>IFERROR(VLOOKUP(C784,PRESTAMOS!$AW$1:$BC$10000,4,0),0)</f>
        <v>0</v>
      </c>
      <c r="W784" s="189">
        <f>IFERROR(VLOOKUP(C784,PRESTAMOS!$BM$1:$BS$10000,3,0),0)</f>
        <v>0</v>
      </c>
      <c r="X784" s="189">
        <f>IFERROR(VLOOKUP(C784,PRESTAMOS!$BU$1:$CA$10000,3,0),0)</f>
        <v>0</v>
      </c>
      <c r="Y784" s="190">
        <f>IFERROR(VLOOKUP(C784,PRESTAMOS!$BU$1:$CA$10000,7,0),0)</f>
        <v>0</v>
      </c>
      <c r="Z784" s="190">
        <f>IFERROR(VLOOKUP(C784,PRESTAMOS!$BM$1:$BS$10000,4,0),0)</f>
        <v>0</v>
      </c>
      <c r="AA784" s="189">
        <f>IFERROR(VLOOKUP(C784,AHORRO!$P$1:$S$10000,3,0),0)</f>
        <v>0</v>
      </c>
    </row>
    <row r="785" spans="4:27" x14ac:dyDescent="0.2">
      <c r="D785" s="189">
        <f>IFERROR(VLOOKUP(C785,AHORRO!$F$1:$I$10000,3,0),0)</f>
        <v>0</v>
      </c>
      <c r="E785" s="189">
        <f>IFERROR(VLOOKUP(C785,AHORRO!$A$1:$D$10000,3,0),0)</f>
        <v>0</v>
      </c>
      <c r="F785" s="189">
        <f>IFERROR(VLOOKUP(C785,AHORRO!$K$1:$N$10000,3,0),0)</f>
        <v>0</v>
      </c>
      <c r="G785" s="189">
        <f>IFERROR(VLOOKUP($C785,PRESTAMOS!$A$1:$C$10000,3,0),0)</f>
        <v>0</v>
      </c>
      <c r="H785" s="189">
        <f>IFERROR(VLOOKUP(C785,PRESTAMOS!$I$1:$K$10000,3,0),0)</f>
        <v>0</v>
      </c>
      <c r="I785" s="190">
        <f>IFERROR(VLOOKUP(C785,PRESTAMOS!$A$1:$G$10000,7,0),0)</f>
        <v>0</v>
      </c>
      <c r="J785" s="190">
        <f>IFERROR(VLOOKUP(C785,PRESTAMOS!$A$1:$G$10000,4,0),0)</f>
        <v>0</v>
      </c>
      <c r="K785" s="189">
        <f>IFERROR(VLOOKUP(C785,PRESTAMOS!$Q$1:$W$10000,3,0),0)</f>
        <v>0</v>
      </c>
      <c r="L785" s="189">
        <f>IFERROR(VLOOKUP(C785,PRESTAMOS!$Y$1:$AE$10000,3,0),0)</f>
        <v>0</v>
      </c>
      <c r="M785" s="190">
        <f>IFERROR(VLOOKUP(C785,PRESTAMOS!$Y$1:$AE$10000,7,0),0)</f>
        <v>0</v>
      </c>
      <c r="N785" s="190">
        <f>IFERROR(VLOOKUP(C785,PRESTAMOS!$Q$1:$T$10000,4,0),0)</f>
        <v>0</v>
      </c>
      <c r="O785" s="189">
        <f>IFERROR(VLOOKUP(C785,PRESTAMOS!$AG$1:$AM$10000,3,0),0)</f>
        <v>0</v>
      </c>
      <c r="P785" s="189">
        <f>IFERROR(VLOOKUP(C785,PRESTAMOS!$AO$1:$AU$10000,3,0),0)</f>
        <v>0</v>
      </c>
      <c r="Q785" s="190">
        <f>IFERROR(VLOOKUP(C785,PRESTAMOS!$AO$1:$AU$10000,7,0),0)</f>
        <v>0</v>
      </c>
      <c r="R785" s="190">
        <f>IFERROR(VLOOKUP(C785,PRESTAMOS!$AG$1:$AM$10000,4,0),0)</f>
        <v>0</v>
      </c>
      <c r="S785" s="189">
        <f>IFERROR(VLOOKUP(C785,PRESTAMOS!$AW$1:$BC$10000,3,0),0)</f>
        <v>0</v>
      </c>
      <c r="T785" s="189">
        <f>IFERROR(VLOOKUP(C785,PRESTAMOS!$BE$1:$BK$10000,3,0),0)</f>
        <v>0</v>
      </c>
      <c r="U785" s="188">
        <f>IFERROR(VLOOKUP(C785,PRESTAMOS!$BE$1:$BK$10000,7,0),0)</f>
        <v>0</v>
      </c>
      <c r="V785" s="190">
        <f>IFERROR(VLOOKUP(C785,PRESTAMOS!$AW$1:$BC$10000,4,0),0)</f>
        <v>0</v>
      </c>
      <c r="W785" s="189">
        <f>IFERROR(VLOOKUP(C785,PRESTAMOS!$BM$1:$BS$10000,3,0),0)</f>
        <v>0</v>
      </c>
      <c r="X785" s="189">
        <f>IFERROR(VLOOKUP(C785,PRESTAMOS!$BU$1:$CA$10000,3,0),0)</f>
        <v>0</v>
      </c>
      <c r="Y785" s="190">
        <f>IFERROR(VLOOKUP(C785,PRESTAMOS!$BU$1:$CA$10000,7,0),0)</f>
        <v>0</v>
      </c>
      <c r="Z785" s="190">
        <f>IFERROR(VLOOKUP(C785,PRESTAMOS!$BM$1:$BS$10000,4,0),0)</f>
        <v>0</v>
      </c>
      <c r="AA785" s="189">
        <f>IFERROR(VLOOKUP(C785,AHORRO!$P$1:$S$10000,3,0),0)</f>
        <v>0</v>
      </c>
    </row>
    <row r="786" spans="4:27" x14ac:dyDescent="0.2">
      <c r="D786" s="189">
        <f>IFERROR(VLOOKUP(C786,AHORRO!$F$1:$I$10000,3,0),0)</f>
        <v>0</v>
      </c>
      <c r="E786" s="189">
        <f>IFERROR(VLOOKUP(C786,AHORRO!$A$1:$D$10000,3,0),0)</f>
        <v>0</v>
      </c>
      <c r="F786" s="189">
        <f>IFERROR(VLOOKUP(C786,AHORRO!$K$1:$N$10000,3,0),0)</f>
        <v>0</v>
      </c>
      <c r="G786" s="189">
        <f>IFERROR(VLOOKUP($C786,PRESTAMOS!$A$1:$C$10000,3,0),0)</f>
        <v>0</v>
      </c>
      <c r="H786" s="189">
        <f>IFERROR(VLOOKUP(C786,PRESTAMOS!$I$1:$K$10000,3,0),0)</f>
        <v>0</v>
      </c>
      <c r="I786" s="190">
        <f>IFERROR(VLOOKUP(C786,PRESTAMOS!$A$1:$G$10000,7,0),0)</f>
        <v>0</v>
      </c>
      <c r="J786" s="190">
        <f>IFERROR(VLOOKUP(C786,PRESTAMOS!$A$1:$G$10000,4,0),0)</f>
        <v>0</v>
      </c>
      <c r="K786" s="189">
        <f>IFERROR(VLOOKUP(C786,PRESTAMOS!$Q$1:$W$10000,3,0),0)</f>
        <v>0</v>
      </c>
      <c r="L786" s="189">
        <f>IFERROR(VLOOKUP(C786,PRESTAMOS!$Y$1:$AE$10000,3,0),0)</f>
        <v>0</v>
      </c>
      <c r="M786" s="190">
        <f>IFERROR(VLOOKUP(C786,PRESTAMOS!$Y$1:$AE$10000,7,0),0)</f>
        <v>0</v>
      </c>
      <c r="N786" s="190">
        <f>IFERROR(VLOOKUP(C786,PRESTAMOS!$Q$1:$T$10000,4,0),0)</f>
        <v>0</v>
      </c>
      <c r="O786" s="189">
        <f>IFERROR(VLOOKUP(C786,PRESTAMOS!$AG$1:$AM$10000,3,0),0)</f>
        <v>0</v>
      </c>
      <c r="P786" s="189">
        <f>IFERROR(VLOOKUP(C786,PRESTAMOS!$AO$1:$AU$10000,3,0),0)</f>
        <v>0</v>
      </c>
      <c r="Q786" s="190">
        <f>IFERROR(VLOOKUP(C786,PRESTAMOS!$AO$1:$AU$10000,7,0),0)</f>
        <v>0</v>
      </c>
      <c r="R786" s="190">
        <f>IFERROR(VLOOKUP(C786,PRESTAMOS!$AG$1:$AM$10000,4,0),0)</f>
        <v>0</v>
      </c>
      <c r="S786" s="189">
        <f>IFERROR(VLOOKUP(C786,PRESTAMOS!$AW$1:$BC$10000,3,0),0)</f>
        <v>0</v>
      </c>
      <c r="T786" s="189">
        <f>IFERROR(VLOOKUP(C786,PRESTAMOS!$BE$1:$BK$10000,3,0),0)</f>
        <v>0</v>
      </c>
      <c r="U786" s="188">
        <f>IFERROR(VLOOKUP(C786,PRESTAMOS!$BE$1:$BK$10000,7,0),0)</f>
        <v>0</v>
      </c>
      <c r="V786" s="190">
        <f>IFERROR(VLOOKUP(C786,PRESTAMOS!$AW$1:$BC$10000,4,0),0)</f>
        <v>0</v>
      </c>
      <c r="W786" s="189">
        <f>IFERROR(VLOOKUP(C786,PRESTAMOS!$BM$1:$BS$10000,3,0),0)</f>
        <v>0</v>
      </c>
      <c r="X786" s="189">
        <f>IFERROR(VLOOKUP(C786,PRESTAMOS!$BU$1:$CA$10000,3,0),0)</f>
        <v>0</v>
      </c>
      <c r="Y786" s="190">
        <f>IFERROR(VLOOKUP(C786,PRESTAMOS!$BU$1:$CA$10000,7,0),0)</f>
        <v>0</v>
      </c>
      <c r="Z786" s="190">
        <f>IFERROR(VLOOKUP(C786,PRESTAMOS!$BM$1:$BS$10000,4,0),0)</f>
        <v>0</v>
      </c>
      <c r="AA786" s="189">
        <f>IFERROR(VLOOKUP(C786,AHORRO!$P$1:$S$10000,3,0),0)</f>
        <v>0</v>
      </c>
    </row>
    <row r="787" spans="4:27" x14ac:dyDescent="0.2">
      <c r="D787" s="189">
        <f>IFERROR(VLOOKUP(C787,AHORRO!$F$1:$I$10000,3,0),0)</f>
        <v>0</v>
      </c>
      <c r="E787" s="189">
        <f>IFERROR(VLOOKUP(C787,AHORRO!$A$1:$D$10000,3,0),0)</f>
        <v>0</v>
      </c>
      <c r="F787" s="189">
        <f>IFERROR(VLOOKUP(C787,AHORRO!$K$1:$N$10000,3,0),0)</f>
        <v>0</v>
      </c>
      <c r="G787" s="189">
        <f>IFERROR(VLOOKUP($C787,PRESTAMOS!$A$1:$C$10000,3,0),0)</f>
        <v>0</v>
      </c>
      <c r="H787" s="189">
        <f>IFERROR(VLOOKUP(C787,PRESTAMOS!$I$1:$K$10000,3,0),0)</f>
        <v>0</v>
      </c>
      <c r="I787" s="190">
        <f>IFERROR(VLOOKUP(C787,PRESTAMOS!$A$1:$G$10000,7,0),0)</f>
        <v>0</v>
      </c>
      <c r="J787" s="190">
        <f>IFERROR(VLOOKUP(C787,PRESTAMOS!$A$1:$G$10000,4,0),0)</f>
        <v>0</v>
      </c>
      <c r="K787" s="189">
        <f>IFERROR(VLOOKUP(C787,PRESTAMOS!$Q$1:$W$10000,3,0),0)</f>
        <v>0</v>
      </c>
      <c r="L787" s="189">
        <f>IFERROR(VLOOKUP(C787,PRESTAMOS!$Y$1:$AE$10000,3,0),0)</f>
        <v>0</v>
      </c>
      <c r="M787" s="190">
        <f>IFERROR(VLOOKUP(C787,PRESTAMOS!$Y$1:$AE$10000,7,0),0)</f>
        <v>0</v>
      </c>
      <c r="N787" s="190">
        <f>IFERROR(VLOOKUP(C787,PRESTAMOS!$Q$1:$T$10000,4,0),0)</f>
        <v>0</v>
      </c>
      <c r="O787" s="189">
        <f>IFERROR(VLOOKUP(C787,PRESTAMOS!$AG$1:$AM$10000,3,0),0)</f>
        <v>0</v>
      </c>
      <c r="P787" s="189">
        <f>IFERROR(VLOOKUP(C787,PRESTAMOS!$AO$1:$AU$10000,3,0),0)</f>
        <v>0</v>
      </c>
      <c r="Q787" s="190">
        <f>IFERROR(VLOOKUP(C787,PRESTAMOS!$AO$1:$AU$10000,7,0),0)</f>
        <v>0</v>
      </c>
      <c r="R787" s="190">
        <f>IFERROR(VLOOKUP(C787,PRESTAMOS!$AG$1:$AM$10000,4,0),0)</f>
        <v>0</v>
      </c>
      <c r="S787" s="189">
        <f>IFERROR(VLOOKUP(C787,PRESTAMOS!$AW$1:$BC$10000,3,0),0)</f>
        <v>0</v>
      </c>
      <c r="T787" s="189">
        <f>IFERROR(VLOOKUP(C787,PRESTAMOS!$BE$1:$BK$10000,3,0),0)</f>
        <v>0</v>
      </c>
      <c r="U787" s="188">
        <f>IFERROR(VLOOKUP(C787,PRESTAMOS!$BE$1:$BK$10000,7,0),0)</f>
        <v>0</v>
      </c>
      <c r="V787" s="190">
        <f>IFERROR(VLOOKUP(C787,PRESTAMOS!$AW$1:$BC$10000,4,0),0)</f>
        <v>0</v>
      </c>
      <c r="W787" s="189">
        <f>IFERROR(VLOOKUP(C787,PRESTAMOS!$BM$1:$BS$10000,3,0),0)</f>
        <v>0</v>
      </c>
      <c r="X787" s="189">
        <f>IFERROR(VLOOKUP(C787,PRESTAMOS!$BU$1:$CA$10000,3,0),0)</f>
        <v>0</v>
      </c>
      <c r="Y787" s="190">
        <f>IFERROR(VLOOKUP(C787,PRESTAMOS!$BU$1:$CA$10000,7,0),0)</f>
        <v>0</v>
      </c>
      <c r="Z787" s="190">
        <f>IFERROR(VLOOKUP(C787,PRESTAMOS!$BM$1:$BS$10000,4,0),0)</f>
        <v>0</v>
      </c>
      <c r="AA787" s="189">
        <f>IFERROR(VLOOKUP(C787,AHORRO!$P$1:$S$10000,3,0),0)</f>
        <v>0</v>
      </c>
    </row>
    <row r="788" spans="4:27" x14ac:dyDescent="0.2">
      <c r="D788" s="189">
        <f>IFERROR(VLOOKUP(C788,AHORRO!$F$1:$I$10000,3,0),0)</f>
        <v>0</v>
      </c>
      <c r="E788" s="189">
        <f>IFERROR(VLOOKUP(C788,AHORRO!$A$1:$D$10000,3,0),0)</f>
        <v>0</v>
      </c>
      <c r="F788" s="189">
        <f>IFERROR(VLOOKUP(C788,AHORRO!$K$1:$N$10000,3,0),0)</f>
        <v>0</v>
      </c>
      <c r="G788" s="189">
        <f>IFERROR(VLOOKUP($C788,PRESTAMOS!$A$1:$C$10000,3,0),0)</f>
        <v>0</v>
      </c>
      <c r="H788" s="189">
        <f>IFERROR(VLOOKUP(C788,PRESTAMOS!$I$1:$K$10000,3,0),0)</f>
        <v>0</v>
      </c>
      <c r="I788" s="190">
        <f>IFERROR(VLOOKUP(C788,PRESTAMOS!$A$1:$G$10000,7,0),0)</f>
        <v>0</v>
      </c>
      <c r="J788" s="190">
        <f>IFERROR(VLOOKUP(C788,PRESTAMOS!$A$1:$G$10000,4,0),0)</f>
        <v>0</v>
      </c>
      <c r="K788" s="189">
        <f>IFERROR(VLOOKUP(C788,PRESTAMOS!$Q$1:$W$10000,3,0),0)</f>
        <v>0</v>
      </c>
      <c r="L788" s="189">
        <f>IFERROR(VLOOKUP(C788,PRESTAMOS!$Y$1:$AE$10000,3,0),0)</f>
        <v>0</v>
      </c>
      <c r="M788" s="190">
        <f>IFERROR(VLOOKUP(C788,PRESTAMOS!$Y$1:$AE$10000,7,0),0)</f>
        <v>0</v>
      </c>
      <c r="N788" s="190">
        <f>IFERROR(VLOOKUP(C788,PRESTAMOS!$Q$1:$T$10000,4,0),0)</f>
        <v>0</v>
      </c>
      <c r="O788" s="189">
        <f>IFERROR(VLOOKUP(C788,PRESTAMOS!$AG$1:$AM$10000,3,0),0)</f>
        <v>0</v>
      </c>
      <c r="P788" s="189">
        <f>IFERROR(VLOOKUP(C788,PRESTAMOS!$AO$1:$AU$10000,3,0),0)</f>
        <v>0</v>
      </c>
      <c r="Q788" s="190">
        <f>IFERROR(VLOOKUP(C788,PRESTAMOS!$AO$1:$AU$10000,7,0),0)</f>
        <v>0</v>
      </c>
      <c r="R788" s="190">
        <f>IFERROR(VLOOKUP(C788,PRESTAMOS!$AG$1:$AM$10000,4,0),0)</f>
        <v>0</v>
      </c>
      <c r="S788" s="189">
        <f>IFERROR(VLOOKUP(C788,PRESTAMOS!$AW$1:$BC$10000,3,0),0)</f>
        <v>0</v>
      </c>
      <c r="T788" s="189">
        <f>IFERROR(VLOOKUP(C788,PRESTAMOS!$BE$1:$BK$10000,3,0),0)</f>
        <v>0</v>
      </c>
      <c r="U788" s="188">
        <f>IFERROR(VLOOKUP(C788,PRESTAMOS!$BE$1:$BK$10000,7,0),0)</f>
        <v>0</v>
      </c>
      <c r="V788" s="190">
        <f>IFERROR(VLOOKUP(C788,PRESTAMOS!$AW$1:$BC$10000,4,0),0)</f>
        <v>0</v>
      </c>
      <c r="W788" s="189">
        <f>IFERROR(VLOOKUP(C788,PRESTAMOS!$BM$1:$BS$10000,3,0),0)</f>
        <v>0</v>
      </c>
      <c r="X788" s="189">
        <f>IFERROR(VLOOKUP(C788,PRESTAMOS!$BU$1:$CA$10000,3,0),0)</f>
        <v>0</v>
      </c>
      <c r="Y788" s="190">
        <f>IFERROR(VLOOKUP(C788,PRESTAMOS!$BU$1:$CA$10000,7,0),0)</f>
        <v>0</v>
      </c>
      <c r="Z788" s="190">
        <f>IFERROR(VLOOKUP(C788,PRESTAMOS!$BM$1:$BS$10000,4,0),0)</f>
        <v>0</v>
      </c>
      <c r="AA788" s="189">
        <f>IFERROR(VLOOKUP(C788,AHORRO!$P$1:$S$10000,3,0),0)</f>
        <v>0</v>
      </c>
    </row>
    <row r="789" spans="4:27" x14ac:dyDescent="0.2">
      <c r="D789" s="189">
        <f>IFERROR(VLOOKUP(C789,AHORRO!$F$1:$I$10000,3,0),0)</f>
        <v>0</v>
      </c>
      <c r="E789" s="189">
        <f>IFERROR(VLOOKUP(C789,AHORRO!$A$1:$D$10000,3,0),0)</f>
        <v>0</v>
      </c>
      <c r="F789" s="189">
        <f>IFERROR(VLOOKUP(C789,AHORRO!$K$1:$N$10000,3,0),0)</f>
        <v>0</v>
      </c>
      <c r="G789" s="189">
        <f>IFERROR(VLOOKUP($C789,PRESTAMOS!$A$1:$C$10000,3,0),0)</f>
        <v>0</v>
      </c>
      <c r="H789" s="189">
        <f>IFERROR(VLOOKUP(C789,PRESTAMOS!$I$1:$K$10000,3,0),0)</f>
        <v>0</v>
      </c>
      <c r="I789" s="190">
        <f>IFERROR(VLOOKUP(C789,PRESTAMOS!$A$1:$G$10000,7,0),0)</f>
        <v>0</v>
      </c>
      <c r="J789" s="190">
        <f>IFERROR(VLOOKUP(C789,PRESTAMOS!$A$1:$G$10000,4,0),0)</f>
        <v>0</v>
      </c>
      <c r="K789" s="189">
        <f>IFERROR(VLOOKUP(C789,PRESTAMOS!$Q$1:$W$10000,3,0),0)</f>
        <v>0</v>
      </c>
      <c r="L789" s="189">
        <f>IFERROR(VLOOKUP(C789,PRESTAMOS!$Y$1:$AE$10000,3,0),0)</f>
        <v>0</v>
      </c>
      <c r="M789" s="190">
        <f>IFERROR(VLOOKUP(C789,PRESTAMOS!$Y$1:$AE$10000,7,0),0)</f>
        <v>0</v>
      </c>
      <c r="N789" s="190">
        <f>IFERROR(VLOOKUP(C789,PRESTAMOS!$Q$1:$T$10000,4,0),0)</f>
        <v>0</v>
      </c>
      <c r="O789" s="189">
        <f>IFERROR(VLOOKUP(C789,PRESTAMOS!$AG$1:$AM$10000,3,0),0)</f>
        <v>0</v>
      </c>
      <c r="P789" s="189">
        <f>IFERROR(VLOOKUP(C789,PRESTAMOS!$AO$1:$AU$10000,3,0),0)</f>
        <v>0</v>
      </c>
      <c r="Q789" s="190">
        <f>IFERROR(VLOOKUP(C789,PRESTAMOS!$AO$1:$AU$10000,7,0),0)</f>
        <v>0</v>
      </c>
      <c r="R789" s="190">
        <f>IFERROR(VLOOKUP(C789,PRESTAMOS!$AG$1:$AM$10000,4,0),0)</f>
        <v>0</v>
      </c>
      <c r="S789" s="189">
        <f>IFERROR(VLOOKUP(C789,PRESTAMOS!$AW$1:$BC$10000,3,0),0)</f>
        <v>0</v>
      </c>
      <c r="T789" s="189">
        <f>IFERROR(VLOOKUP(C789,PRESTAMOS!$BE$1:$BK$10000,3,0),0)</f>
        <v>0</v>
      </c>
      <c r="U789" s="188">
        <f>IFERROR(VLOOKUP(C789,PRESTAMOS!$BE$1:$BK$10000,7,0),0)</f>
        <v>0</v>
      </c>
      <c r="V789" s="190">
        <f>IFERROR(VLOOKUP(C789,PRESTAMOS!$AW$1:$BC$10000,4,0),0)</f>
        <v>0</v>
      </c>
      <c r="W789" s="189">
        <f>IFERROR(VLOOKUP(C789,PRESTAMOS!$BM$1:$BS$10000,3,0),0)</f>
        <v>0</v>
      </c>
      <c r="X789" s="189">
        <f>IFERROR(VLOOKUP(C789,PRESTAMOS!$BU$1:$CA$10000,3,0),0)</f>
        <v>0</v>
      </c>
      <c r="Y789" s="190">
        <f>IFERROR(VLOOKUP(C789,PRESTAMOS!$BU$1:$CA$10000,7,0),0)</f>
        <v>0</v>
      </c>
      <c r="Z789" s="190">
        <f>IFERROR(VLOOKUP(C789,PRESTAMOS!$BM$1:$BS$10000,4,0),0)</f>
        <v>0</v>
      </c>
      <c r="AA789" s="189">
        <f>IFERROR(VLOOKUP(C789,AHORRO!$P$1:$S$10000,3,0),0)</f>
        <v>0</v>
      </c>
    </row>
    <row r="790" spans="4:27" x14ac:dyDescent="0.2">
      <c r="D790" s="189">
        <f>IFERROR(VLOOKUP(C790,AHORRO!$F$1:$I$10000,3,0),0)</f>
        <v>0</v>
      </c>
      <c r="E790" s="189">
        <f>IFERROR(VLOOKUP(C790,AHORRO!$A$1:$D$10000,3,0),0)</f>
        <v>0</v>
      </c>
      <c r="F790" s="189">
        <f>IFERROR(VLOOKUP(C790,AHORRO!$K$1:$N$10000,3,0),0)</f>
        <v>0</v>
      </c>
      <c r="G790" s="189">
        <f>IFERROR(VLOOKUP($C790,PRESTAMOS!$A$1:$C$10000,3,0),0)</f>
        <v>0</v>
      </c>
      <c r="H790" s="189">
        <f>IFERROR(VLOOKUP(C790,PRESTAMOS!$I$1:$K$10000,3,0),0)</f>
        <v>0</v>
      </c>
      <c r="I790" s="190">
        <f>IFERROR(VLOOKUP(C790,PRESTAMOS!$A$1:$G$10000,7,0),0)</f>
        <v>0</v>
      </c>
      <c r="J790" s="190">
        <f>IFERROR(VLOOKUP(C790,PRESTAMOS!$A$1:$G$10000,4,0),0)</f>
        <v>0</v>
      </c>
      <c r="K790" s="189">
        <f>IFERROR(VLOOKUP(C790,PRESTAMOS!$Q$1:$W$10000,3,0),0)</f>
        <v>0</v>
      </c>
      <c r="L790" s="189">
        <f>IFERROR(VLOOKUP(C790,PRESTAMOS!$Y$1:$AE$10000,3,0),0)</f>
        <v>0</v>
      </c>
      <c r="M790" s="190">
        <f>IFERROR(VLOOKUP(C790,PRESTAMOS!$Y$1:$AE$10000,7,0),0)</f>
        <v>0</v>
      </c>
      <c r="N790" s="190">
        <f>IFERROR(VLOOKUP(C790,PRESTAMOS!$Q$1:$T$10000,4,0),0)</f>
        <v>0</v>
      </c>
      <c r="O790" s="189">
        <f>IFERROR(VLOOKUP(C790,PRESTAMOS!$AG$1:$AM$10000,3,0),0)</f>
        <v>0</v>
      </c>
      <c r="P790" s="189">
        <f>IFERROR(VLOOKUP(C790,PRESTAMOS!$AO$1:$AU$10000,3,0),0)</f>
        <v>0</v>
      </c>
      <c r="Q790" s="190">
        <f>IFERROR(VLOOKUP(C790,PRESTAMOS!$AO$1:$AU$10000,7,0),0)</f>
        <v>0</v>
      </c>
      <c r="R790" s="190">
        <f>IFERROR(VLOOKUP(C790,PRESTAMOS!$AG$1:$AM$10000,4,0),0)</f>
        <v>0</v>
      </c>
      <c r="S790" s="189">
        <f>IFERROR(VLOOKUP(C790,PRESTAMOS!$AW$1:$BC$10000,3,0),0)</f>
        <v>0</v>
      </c>
      <c r="T790" s="189">
        <f>IFERROR(VLOOKUP(C790,PRESTAMOS!$BE$1:$BK$10000,3,0),0)</f>
        <v>0</v>
      </c>
      <c r="U790" s="188">
        <f>IFERROR(VLOOKUP(C790,PRESTAMOS!$BE$1:$BK$10000,7,0),0)</f>
        <v>0</v>
      </c>
      <c r="V790" s="190">
        <f>IFERROR(VLOOKUP(C790,PRESTAMOS!$AW$1:$BC$10000,4,0),0)</f>
        <v>0</v>
      </c>
      <c r="W790" s="189">
        <f>IFERROR(VLOOKUP(C790,PRESTAMOS!$BM$1:$BS$10000,3,0),0)</f>
        <v>0</v>
      </c>
      <c r="X790" s="189">
        <f>IFERROR(VLOOKUP(C790,PRESTAMOS!$BU$1:$CA$10000,3,0),0)</f>
        <v>0</v>
      </c>
      <c r="Y790" s="190">
        <f>IFERROR(VLOOKUP(C790,PRESTAMOS!$BU$1:$CA$10000,7,0),0)</f>
        <v>0</v>
      </c>
      <c r="Z790" s="190">
        <f>IFERROR(VLOOKUP(C790,PRESTAMOS!$BM$1:$BS$10000,4,0),0)</f>
        <v>0</v>
      </c>
      <c r="AA790" s="189">
        <f>IFERROR(VLOOKUP(C790,AHORRO!$P$1:$S$10000,3,0),0)</f>
        <v>0</v>
      </c>
    </row>
    <row r="791" spans="4:27" x14ac:dyDescent="0.2">
      <c r="D791" s="189">
        <f>IFERROR(VLOOKUP(C791,AHORRO!$F$1:$I$10000,3,0),0)</f>
        <v>0</v>
      </c>
      <c r="E791" s="189">
        <f>IFERROR(VLOOKUP(C791,AHORRO!$A$1:$D$10000,3,0),0)</f>
        <v>0</v>
      </c>
      <c r="F791" s="189">
        <f>IFERROR(VLOOKUP(C791,AHORRO!$K$1:$N$10000,3,0),0)</f>
        <v>0</v>
      </c>
      <c r="G791" s="189">
        <f>IFERROR(VLOOKUP($C791,PRESTAMOS!$A$1:$C$10000,3,0),0)</f>
        <v>0</v>
      </c>
      <c r="H791" s="189">
        <f>IFERROR(VLOOKUP(C791,PRESTAMOS!$I$1:$K$10000,3,0),0)</f>
        <v>0</v>
      </c>
      <c r="I791" s="190">
        <f>IFERROR(VLOOKUP(C791,PRESTAMOS!$A$1:$G$10000,7,0),0)</f>
        <v>0</v>
      </c>
      <c r="J791" s="190">
        <f>IFERROR(VLOOKUP(C791,PRESTAMOS!$A$1:$G$10000,4,0),0)</f>
        <v>0</v>
      </c>
      <c r="K791" s="189">
        <f>IFERROR(VLOOKUP(C791,PRESTAMOS!$Q$1:$W$10000,3,0),0)</f>
        <v>0</v>
      </c>
      <c r="L791" s="189">
        <f>IFERROR(VLOOKUP(C791,PRESTAMOS!$Y$1:$AE$10000,3,0),0)</f>
        <v>0</v>
      </c>
      <c r="M791" s="190">
        <f>IFERROR(VLOOKUP(C791,PRESTAMOS!$Y$1:$AE$10000,7,0),0)</f>
        <v>0</v>
      </c>
      <c r="N791" s="190">
        <f>IFERROR(VLOOKUP(C791,PRESTAMOS!$Q$1:$T$10000,4,0),0)</f>
        <v>0</v>
      </c>
      <c r="O791" s="189">
        <f>IFERROR(VLOOKUP(C791,PRESTAMOS!$AG$1:$AM$10000,3,0),0)</f>
        <v>0</v>
      </c>
      <c r="P791" s="189">
        <f>IFERROR(VLOOKUP(C791,PRESTAMOS!$AO$1:$AU$10000,3,0),0)</f>
        <v>0</v>
      </c>
      <c r="Q791" s="190">
        <f>IFERROR(VLOOKUP(C791,PRESTAMOS!$AO$1:$AU$10000,7,0),0)</f>
        <v>0</v>
      </c>
      <c r="R791" s="190">
        <f>IFERROR(VLOOKUP(C791,PRESTAMOS!$AG$1:$AM$10000,4,0),0)</f>
        <v>0</v>
      </c>
      <c r="S791" s="189">
        <f>IFERROR(VLOOKUP(C791,PRESTAMOS!$AW$1:$BC$10000,3,0),0)</f>
        <v>0</v>
      </c>
      <c r="T791" s="189">
        <f>IFERROR(VLOOKUP(C791,PRESTAMOS!$BE$1:$BK$10000,3,0),0)</f>
        <v>0</v>
      </c>
      <c r="U791" s="188">
        <f>IFERROR(VLOOKUP(C791,PRESTAMOS!$BE$1:$BK$10000,7,0),0)</f>
        <v>0</v>
      </c>
      <c r="V791" s="190">
        <f>IFERROR(VLOOKUP(C791,PRESTAMOS!$AW$1:$BC$10000,4,0),0)</f>
        <v>0</v>
      </c>
      <c r="W791" s="189">
        <f>IFERROR(VLOOKUP(C791,PRESTAMOS!$BM$1:$BS$10000,3,0),0)</f>
        <v>0</v>
      </c>
      <c r="X791" s="189">
        <f>IFERROR(VLOOKUP(C791,PRESTAMOS!$BU$1:$CA$10000,3,0),0)</f>
        <v>0</v>
      </c>
      <c r="Y791" s="190">
        <f>IFERROR(VLOOKUP(C791,PRESTAMOS!$BU$1:$CA$10000,7,0),0)</f>
        <v>0</v>
      </c>
      <c r="Z791" s="190">
        <f>IFERROR(VLOOKUP(C791,PRESTAMOS!$BM$1:$BS$10000,4,0),0)</f>
        <v>0</v>
      </c>
      <c r="AA791" s="189">
        <f>IFERROR(VLOOKUP(C791,AHORRO!$P$1:$S$10000,3,0),0)</f>
        <v>0</v>
      </c>
    </row>
    <row r="792" spans="4:27" x14ac:dyDescent="0.2">
      <c r="D792" s="189">
        <f>IFERROR(VLOOKUP(C792,AHORRO!$F$1:$I$10000,3,0),0)</f>
        <v>0</v>
      </c>
      <c r="E792" s="189">
        <f>IFERROR(VLOOKUP(C792,AHORRO!$A$1:$D$10000,3,0),0)</f>
        <v>0</v>
      </c>
      <c r="F792" s="189">
        <f>IFERROR(VLOOKUP(C792,AHORRO!$K$1:$N$10000,3,0),0)</f>
        <v>0</v>
      </c>
      <c r="G792" s="189">
        <f>IFERROR(VLOOKUP($C792,PRESTAMOS!$A$1:$C$10000,3,0),0)</f>
        <v>0</v>
      </c>
      <c r="H792" s="189">
        <f>IFERROR(VLOOKUP(C792,PRESTAMOS!$I$1:$K$10000,3,0),0)</f>
        <v>0</v>
      </c>
      <c r="I792" s="190">
        <f>IFERROR(VLOOKUP(C792,PRESTAMOS!$A$1:$G$10000,7,0),0)</f>
        <v>0</v>
      </c>
      <c r="J792" s="190">
        <f>IFERROR(VLOOKUP(C792,PRESTAMOS!$A$1:$G$10000,4,0),0)</f>
        <v>0</v>
      </c>
      <c r="K792" s="189">
        <f>IFERROR(VLOOKUP(C792,PRESTAMOS!$Q$1:$W$10000,3,0),0)</f>
        <v>0</v>
      </c>
      <c r="L792" s="189">
        <f>IFERROR(VLOOKUP(C792,PRESTAMOS!$Y$1:$AE$10000,3,0),0)</f>
        <v>0</v>
      </c>
      <c r="M792" s="190">
        <f>IFERROR(VLOOKUP(C792,PRESTAMOS!$Y$1:$AE$10000,7,0),0)</f>
        <v>0</v>
      </c>
      <c r="N792" s="190">
        <f>IFERROR(VLOOKUP(C792,PRESTAMOS!$Q$1:$T$10000,4,0),0)</f>
        <v>0</v>
      </c>
      <c r="O792" s="189">
        <f>IFERROR(VLOOKUP(C792,PRESTAMOS!$AG$1:$AM$10000,3,0),0)</f>
        <v>0</v>
      </c>
      <c r="P792" s="189">
        <f>IFERROR(VLOOKUP(C792,PRESTAMOS!$AO$1:$AU$10000,3,0),0)</f>
        <v>0</v>
      </c>
      <c r="Q792" s="190">
        <f>IFERROR(VLOOKUP(C792,PRESTAMOS!$AO$1:$AU$10000,7,0),0)</f>
        <v>0</v>
      </c>
      <c r="R792" s="190">
        <f>IFERROR(VLOOKUP(C792,PRESTAMOS!$AG$1:$AM$10000,4,0),0)</f>
        <v>0</v>
      </c>
      <c r="S792" s="189">
        <f>IFERROR(VLOOKUP(C792,PRESTAMOS!$AW$1:$BC$10000,3,0),0)</f>
        <v>0</v>
      </c>
      <c r="T792" s="189">
        <f>IFERROR(VLOOKUP(C792,PRESTAMOS!$BE$1:$BK$10000,3,0),0)</f>
        <v>0</v>
      </c>
      <c r="U792" s="188">
        <f>IFERROR(VLOOKUP(C792,PRESTAMOS!$BE$1:$BK$10000,7,0),0)</f>
        <v>0</v>
      </c>
      <c r="V792" s="190">
        <f>IFERROR(VLOOKUP(C792,PRESTAMOS!$AW$1:$BC$10000,4,0),0)</f>
        <v>0</v>
      </c>
      <c r="W792" s="189">
        <f>IFERROR(VLOOKUP(C792,PRESTAMOS!$BM$1:$BS$10000,3,0),0)</f>
        <v>0</v>
      </c>
      <c r="X792" s="189">
        <f>IFERROR(VLOOKUP(C792,PRESTAMOS!$BU$1:$CA$10000,3,0),0)</f>
        <v>0</v>
      </c>
      <c r="Y792" s="190">
        <f>IFERROR(VLOOKUP(C792,PRESTAMOS!$BU$1:$CA$10000,7,0),0)</f>
        <v>0</v>
      </c>
      <c r="Z792" s="190">
        <f>IFERROR(VLOOKUP(C792,PRESTAMOS!$BM$1:$BS$10000,4,0),0)</f>
        <v>0</v>
      </c>
      <c r="AA792" s="189">
        <f>IFERROR(VLOOKUP(C792,AHORRO!$P$1:$S$10000,3,0),0)</f>
        <v>0</v>
      </c>
    </row>
    <row r="793" spans="4:27" x14ac:dyDescent="0.2">
      <c r="D793" s="189">
        <f>IFERROR(VLOOKUP(C793,AHORRO!$F$1:$I$10000,3,0),0)</f>
        <v>0</v>
      </c>
      <c r="E793" s="189">
        <f>IFERROR(VLOOKUP(C793,AHORRO!$A$1:$D$10000,3,0),0)</f>
        <v>0</v>
      </c>
      <c r="F793" s="189">
        <f>IFERROR(VLOOKUP(C793,AHORRO!$K$1:$N$10000,3,0),0)</f>
        <v>0</v>
      </c>
      <c r="G793" s="189">
        <f>IFERROR(VLOOKUP($C793,PRESTAMOS!$A$1:$C$10000,3,0),0)</f>
        <v>0</v>
      </c>
      <c r="H793" s="189">
        <f>IFERROR(VLOOKUP(C793,PRESTAMOS!$I$1:$K$10000,3,0),0)</f>
        <v>0</v>
      </c>
      <c r="I793" s="190">
        <f>IFERROR(VLOOKUP(C793,PRESTAMOS!$A$1:$G$10000,7,0),0)</f>
        <v>0</v>
      </c>
      <c r="J793" s="190">
        <f>IFERROR(VLOOKUP(C793,PRESTAMOS!$A$1:$G$10000,4,0),0)</f>
        <v>0</v>
      </c>
      <c r="K793" s="189">
        <f>IFERROR(VLOOKUP(C793,PRESTAMOS!$Q$1:$W$10000,3,0),0)</f>
        <v>0</v>
      </c>
      <c r="L793" s="189">
        <f>IFERROR(VLOOKUP(C793,PRESTAMOS!$Y$1:$AE$10000,3,0),0)</f>
        <v>0</v>
      </c>
      <c r="M793" s="190">
        <f>IFERROR(VLOOKUP(C793,PRESTAMOS!$Y$1:$AE$10000,7,0),0)</f>
        <v>0</v>
      </c>
      <c r="N793" s="190">
        <f>IFERROR(VLOOKUP(C793,PRESTAMOS!$Q$1:$T$10000,4,0),0)</f>
        <v>0</v>
      </c>
      <c r="O793" s="189">
        <f>IFERROR(VLOOKUP(C793,PRESTAMOS!$AG$1:$AM$10000,3,0),0)</f>
        <v>0</v>
      </c>
      <c r="P793" s="189">
        <f>IFERROR(VLOOKUP(C793,PRESTAMOS!$AO$1:$AU$10000,3,0),0)</f>
        <v>0</v>
      </c>
      <c r="Q793" s="190">
        <f>IFERROR(VLOOKUP(C793,PRESTAMOS!$AO$1:$AU$10000,7,0),0)</f>
        <v>0</v>
      </c>
      <c r="R793" s="190">
        <f>IFERROR(VLOOKUP(C793,PRESTAMOS!$AG$1:$AM$10000,4,0),0)</f>
        <v>0</v>
      </c>
      <c r="S793" s="189">
        <f>IFERROR(VLOOKUP(C793,PRESTAMOS!$AW$1:$BC$10000,3,0),0)</f>
        <v>0</v>
      </c>
      <c r="T793" s="189">
        <f>IFERROR(VLOOKUP(C793,PRESTAMOS!$BE$1:$BK$10000,3,0),0)</f>
        <v>0</v>
      </c>
      <c r="U793" s="188">
        <f>IFERROR(VLOOKUP(C793,PRESTAMOS!$BE$1:$BK$10000,7,0),0)</f>
        <v>0</v>
      </c>
      <c r="V793" s="190">
        <f>IFERROR(VLOOKUP(C793,PRESTAMOS!$AW$1:$BC$10000,4,0),0)</f>
        <v>0</v>
      </c>
      <c r="W793" s="189">
        <f>IFERROR(VLOOKUP(C793,PRESTAMOS!$BM$1:$BS$10000,3,0),0)</f>
        <v>0</v>
      </c>
      <c r="X793" s="189">
        <f>IFERROR(VLOOKUP(C793,PRESTAMOS!$BU$1:$CA$10000,3,0),0)</f>
        <v>0</v>
      </c>
      <c r="Y793" s="190">
        <f>IFERROR(VLOOKUP(C793,PRESTAMOS!$BU$1:$CA$10000,7,0),0)</f>
        <v>0</v>
      </c>
      <c r="Z793" s="190">
        <f>IFERROR(VLOOKUP(C793,PRESTAMOS!$BM$1:$BS$10000,4,0),0)</f>
        <v>0</v>
      </c>
      <c r="AA793" s="189">
        <f>IFERROR(VLOOKUP(C793,AHORRO!$P$1:$S$10000,3,0),0)</f>
        <v>0</v>
      </c>
    </row>
    <row r="794" spans="4:27" x14ac:dyDescent="0.2">
      <c r="D794" s="189">
        <f>IFERROR(VLOOKUP(C794,AHORRO!$F$1:$I$10000,3,0),0)</f>
        <v>0</v>
      </c>
      <c r="E794" s="189">
        <f>IFERROR(VLOOKUP(C794,AHORRO!$A$1:$D$10000,3,0),0)</f>
        <v>0</v>
      </c>
      <c r="F794" s="189">
        <f>IFERROR(VLOOKUP(C794,AHORRO!$K$1:$N$10000,3,0),0)</f>
        <v>0</v>
      </c>
      <c r="G794" s="189">
        <f>IFERROR(VLOOKUP($C794,PRESTAMOS!$A$1:$C$10000,3,0),0)</f>
        <v>0</v>
      </c>
      <c r="H794" s="189">
        <f>IFERROR(VLOOKUP(C794,PRESTAMOS!$I$1:$K$10000,3,0),0)</f>
        <v>0</v>
      </c>
      <c r="I794" s="190">
        <f>IFERROR(VLOOKUP(C794,PRESTAMOS!$A$1:$G$10000,7,0),0)</f>
        <v>0</v>
      </c>
      <c r="J794" s="190">
        <f>IFERROR(VLOOKUP(C794,PRESTAMOS!$A$1:$G$10000,4,0),0)</f>
        <v>0</v>
      </c>
      <c r="K794" s="189">
        <f>IFERROR(VLOOKUP(C794,PRESTAMOS!$Q$1:$W$10000,3,0),0)</f>
        <v>0</v>
      </c>
      <c r="L794" s="189">
        <f>IFERROR(VLOOKUP(C794,PRESTAMOS!$Y$1:$AE$10000,3,0),0)</f>
        <v>0</v>
      </c>
      <c r="M794" s="190">
        <f>IFERROR(VLOOKUP(C794,PRESTAMOS!$Y$1:$AE$10000,7,0),0)</f>
        <v>0</v>
      </c>
      <c r="N794" s="190">
        <f>IFERROR(VLOOKUP(C794,PRESTAMOS!$Q$1:$T$10000,4,0),0)</f>
        <v>0</v>
      </c>
      <c r="O794" s="189">
        <f>IFERROR(VLOOKUP(C794,PRESTAMOS!$AG$1:$AM$10000,3,0),0)</f>
        <v>0</v>
      </c>
      <c r="P794" s="189">
        <f>IFERROR(VLOOKUP(C794,PRESTAMOS!$AO$1:$AU$10000,3,0),0)</f>
        <v>0</v>
      </c>
      <c r="Q794" s="190">
        <f>IFERROR(VLOOKUP(C794,PRESTAMOS!$AO$1:$AU$10000,7,0),0)</f>
        <v>0</v>
      </c>
      <c r="R794" s="190">
        <f>IFERROR(VLOOKUP(C794,PRESTAMOS!$AG$1:$AM$10000,4,0),0)</f>
        <v>0</v>
      </c>
      <c r="S794" s="189">
        <f>IFERROR(VLOOKUP(C794,PRESTAMOS!$AW$1:$BC$10000,3,0),0)</f>
        <v>0</v>
      </c>
      <c r="T794" s="189">
        <f>IFERROR(VLOOKUP(C794,PRESTAMOS!$BE$1:$BK$10000,3,0),0)</f>
        <v>0</v>
      </c>
      <c r="U794" s="188">
        <f>IFERROR(VLOOKUP(C794,PRESTAMOS!$BE$1:$BK$10000,7,0),0)</f>
        <v>0</v>
      </c>
      <c r="V794" s="190">
        <f>IFERROR(VLOOKUP(C794,PRESTAMOS!$AW$1:$BC$10000,4,0),0)</f>
        <v>0</v>
      </c>
      <c r="W794" s="189">
        <f>IFERROR(VLOOKUP(C794,PRESTAMOS!$BM$1:$BS$10000,3,0),0)</f>
        <v>0</v>
      </c>
      <c r="X794" s="189">
        <f>IFERROR(VLOOKUP(C794,PRESTAMOS!$BU$1:$CA$10000,3,0),0)</f>
        <v>0</v>
      </c>
      <c r="Y794" s="190">
        <f>IFERROR(VLOOKUP(C794,PRESTAMOS!$BU$1:$CA$10000,7,0),0)</f>
        <v>0</v>
      </c>
      <c r="Z794" s="190">
        <f>IFERROR(VLOOKUP(C794,PRESTAMOS!$BM$1:$BS$10000,4,0),0)</f>
        <v>0</v>
      </c>
      <c r="AA794" s="189">
        <f>IFERROR(VLOOKUP(C794,AHORRO!$P$1:$S$10000,3,0),0)</f>
        <v>0</v>
      </c>
    </row>
    <row r="795" spans="4:27" x14ac:dyDescent="0.2">
      <c r="D795" s="189">
        <f>IFERROR(VLOOKUP(C795,AHORRO!$F$1:$I$10000,3,0),0)</f>
        <v>0</v>
      </c>
      <c r="E795" s="189">
        <f>IFERROR(VLOOKUP(C795,AHORRO!$A$1:$D$10000,3,0),0)</f>
        <v>0</v>
      </c>
      <c r="F795" s="189">
        <f>IFERROR(VLOOKUP(C795,AHORRO!$K$1:$N$10000,3,0),0)</f>
        <v>0</v>
      </c>
      <c r="G795" s="189">
        <f>IFERROR(VLOOKUP($C795,PRESTAMOS!$A$1:$C$10000,3,0),0)</f>
        <v>0</v>
      </c>
      <c r="H795" s="189">
        <f>IFERROR(VLOOKUP(C795,PRESTAMOS!$I$1:$K$10000,3,0),0)</f>
        <v>0</v>
      </c>
      <c r="I795" s="190">
        <f>IFERROR(VLOOKUP(C795,PRESTAMOS!$A$1:$G$10000,7,0),0)</f>
        <v>0</v>
      </c>
      <c r="J795" s="190">
        <f>IFERROR(VLOOKUP(C795,PRESTAMOS!$A$1:$G$10000,4,0),0)</f>
        <v>0</v>
      </c>
      <c r="K795" s="189">
        <f>IFERROR(VLOOKUP(C795,PRESTAMOS!$Q$1:$W$10000,3,0),0)</f>
        <v>0</v>
      </c>
      <c r="L795" s="189">
        <f>IFERROR(VLOOKUP(C795,PRESTAMOS!$Y$1:$AE$10000,3,0),0)</f>
        <v>0</v>
      </c>
      <c r="M795" s="190">
        <f>IFERROR(VLOOKUP(C795,PRESTAMOS!$Y$1:$AE$10000,7,0),0)</f>
        <v>0</v>
      </c>
      <c r="N795" s="190">
        <f>IFERROR(VLOOKUP(C795,PRESTAMOS!$Q$1:$T$10000,4,0),0)</f>
        <v>0</v>
      </c>
      <c r="O795" s="189">
        <f>IFERROR(VLOOKUP(C795,PRESTAMOS!$AG$1:$AM$10000,3,0),0)</f>
        <v>0</v>
      </c>
      <c r="P795" s="189">
        <f>IFERROR(VLOOKUP(C795,PRESTAMOS!$AO$1:$AU$10000,3,0),0)</f>
        <v>0</v>
      </c>
      <c r="Q795" s="190">
        <f>IFERROR(VLOOKUP(C795,PRESTAMOS!$AO$1:$AU$10000,7,0),0)</f>
        <v>0</v>
      </c>
      <c r="R795" s="190">
        <f>IFERROR(VLOOKUP(C795,PRESTAMOS!$AG$1:$AM$10000,4,0),0)</f>
        <v>0</v>
      </c>
      <c r="S795" s="189">
        <f>IFERROR(VLOOKUP(C795,PRESTAMOS!$AW$1:$BC$10000,3,0),0)</f>
        <v>0</v>
      </c>
      <c r="T795" s="189">
        <f>IFERROR(VLOOKUP(C795,PRESTAMOS!$BE$1:$BK$10000,3,0),0)</f>
        <v>0</v>
      </c>
      <c r="U795" s="188">
        <f>IFERROR(VLOOKUP(C795,PRESTAMOS!$BE$1:$BK$10000,7,0),0)</f>
        <v>0</v>
      </c>
      <c r="V795" s="190">
        <f>IFERROR(VLOOKUP(C795,PRESTAMOS!$AW$1:$BC$10000,4,0),0)</f>
        <v>0</v>
      </c>
      <c r="W795" s="189">
        <f>IFERROR(VLOOKUP(C795,PRESTAMOS!$BM$1:$BS$10000,3,0),0)</f>
        <v>0</v>
      </c>
      <c r="X795" s="189">
        <f>IFERROR(VLOOKUP(C795,PRESTAMOS!$BU$1:$CA$10000,3,0),0)</f>
        <v>0</v>
      </c>
      <c r="Y795" s="190">
        <f>IFERROR(VLOOKUP(C795,PRESTAMOS!$BU$1:$CA$10000,7,0),0)</f>
        <v>0</v>
      </c>
      <c r="Z795" s="190">
        <f>IFERROR(VLOOKUP(C795,PRESTAMOS!$BM$1:$BS$10000,4,0),0)</f>
        <v>0</v>
      </c>
      <c r="AA795" s="189">
        <f>IFERROR(VLOOKUP(C795,AHORRO!$P$1:$S$10000,3,0),0)</f>
        <v>0</v>
      </c>
    </row>
    <row r="796" spans="4:27" x14ac:dyDescent="0.2">
      <c r="D796" s="189">
        <f>IFERROR(VLOOKUP(C796,AHORRO!$F$1:$I$10000,3,0),0)</f>
        <v>0</v>
      </c>
      <c r="E796" s="189">
        <f>IFERROR(VLOOKUP(C796,AHORRO!$A$1:$D$10000,3,0),0)</f>
        <v>0</v>
      </c>
      <c r="F796" s="189">
        <f>IFERROR(VLOOKUP(C796,AHORRO!$K$1:$N$10000,3,0),0)</f>
        <v>0</v>
      </c>
      <c r="G796" s="189">
        <f>IFERROR(VLOOKUP($C796,PRESTAMOS!$A$1:$C$10000,3,0),0)</f>
        <v>0</v>
      </c>
      <c r="H796" s="189">
        <f>IFERROR(VLOOKUP(C796,PRESTAMOS!$I$1:$K$10000,3,0),0)</f>
        <v>0</v>
      </c>
      <c r="I796" s="190">
        <f>IFERROR(VLOOKUP(C796,PRESTAMOS!$A$1:$G$10000,7,0),0)</f>
        <v>0</v>
      </c>
      <c r="J796" s="190">
        <f>IFERROR(VLOOKUP(C796,PRESTAMOS!$A$1:$G$10000,4,0),0)</f>
        <v>0</v>
      </c>
      <c r="K796" s="189">
        <f>IFERROR(VLOOKUP(C796,PRESTAMOS!$Q$1:$W$10000,3,0),0)</f>
        <v>0</v>
      </c>
      <c r="L796" s="189">
        <f>IFERROR(VLOOKUP(C796,PRESTAMOS!$Y$1:$AE$10000,3,0),0)</f>
        <v>0</v>
      </c>
      <c r="M796" s="190">
        <f>IFERROR(VLOOKUP(C796,PRESTAMOS!$Y$1:$AE$10000,7,0),0)</f>
        <v>0</v>
      </c>
      <c r="N796" s="190">
        <f>IFERROR(VLOOKUP(C796,PRESTAMOS!$Q$1:$T$10000,4,0),0)</f>
        <v>0</v>
      </c>
      <c r="O796" s="189">
        <f>IFERROR(VLOOKUP(C796,PRESTAMOS!$AG$1:$AM$10000,3,0),0)</f>
        <v>0</v>
      </c>
      <c r="P796" s="189">
        <f>IFERROR(VLOOKUP(C796,PRESTAMOS!$AO$1:$AU$10000,3,0),0)</f>
        <v>0</v>
      </c>
      <c r="Q796" s="190">
        <f>IFERROR(VLOOKUP(C796,PRESTAMOS!$AO$1:$AU$10000,7,0),0)</f>
        <v>0</v>
      </c>
      <c r="R796" s="190">
        <f>IFERROR(VLOOKUP(C796,PRESTAMOS!$AG$1:$AM$10000,4,0),0)</f>
        <v>0</v>
      </c>
      <c r="S796" s="189">
        <f>IFERROR(VLOOKUP(C796,PRESTAMOS!$AW$1:$BC$10000,3,0),0)</f>
        <v>0</v>
      </c>
      <c r="T796" s="189">
        <f>IFERROR(VLOOKUP(C796,PRESTAMOS!$BE$1:$BK$10000,3,0),0)</f>
        <v>0</v>
      </c>
      <c r="U796" s="188">
        <f>IFERROR(VLOOKUP(C796,PRESTAMOS!$BE$1:$BK$10000,7,0),0)</f>
        <v>0</v>
      </c>
      <c r="V796" s="190">
        <f>IFERROR(VLOOKUP(C796,PRESTAMOS!$AW$1:$BC$10000,4,0),0)</f>
        <v>0</v>
      </c>
      <c r="W796" s="189">
        <f>IFERROR(VLOOKUP(C796,PRESTAMOS!$BM$1:$BS$10000,3,0),0)</f>
        <v>0</v>
      </c>
      <c r="X796" s="189">
        <f>IFERROR(VLOOKUP(C796,PRESTAMOS!$BU$1:$CA$10000,3,0),0)</f>
        <v>0</v>
      </c>
      <c r="Y796" s="190">
        <f>IFERROR(VLOOKUP(C796,PRESTAMOS!$BU$1:$CA$10000,7,0),0)</f>
        <v>0</v>
      </c>
      <c r="Z796" s="190">
        <f>IFERROR(VLOOKUP(C796,PRESTAMOS!$BM$1:$BS$10000,4,0),0)</f>
        <v>0</v>
      </c>
      <c r="AA796" s="189">
        <f>IFERROR(VLOOKUP(C796,AHORRO!$P$1:$S$10000,3,0),0)</f>
        <v>0</v>
      </c>
    </row>
    <row r="797" spans="4:27" x14ac:dyDescent="0.2">
      <c r="D797" s="189">
        <f>IFERROR(VLOOKUP(C797,AHORRO!$F$1:$I$10000,3,0),0)</f>
        <v>0</v>
      </c>
      <c r="E797" s="189">
        <f>IFERROR(VLOOKUP(C797,AHORRO!$A$1:$D$10000,3,0),0)</f>
        <v>0</v>
      </c>
      <c r="F797" s="189">
        <f>IFERROR(VLOOKUP(C797,AHORRO!$K$1:$N$10000,3,0),0)</f>
        <v>0</v>
      </c>
      <c r="G797" s="189">
        <f>IFERROR(VLOOKUP($C797,PRESTAMOS!$A$1:$C$10000,3,0),0)</f>
        <v>0</v>
      </c>
      <c r="H797" s="189">
        <f>IFERROR(VLOOKUP(C797,PRESTAMOS!$I$1:$K$10000,3,0),0)</f>
        <v>0</v>
      </c>
      <c r="I797" s="190">
        <f>IFERROR(VLOOKUP(C797,PRESTAMOS!$A$1:$G$10000,7,0),0)</f>
        <v>0</v>
      </c>
      <c r="J797" s="190">
        <f>IFERROR(VLOOKUP(C797,PRESTAMOS!$A$1:$G$10000,4,0),0)</f>
        <v>0</v>
      </c>
      <c r="K797" s="189">
        <f>IFERROR(VLOOKUP(C797,PRESTAMOS!$Q$1:$W$10000,3,0),0)</f>
        <v>0</v>
      </c>
      <c r="L797" s="189">
        <f>IFERROR(VLOOKUP(C797,PRESTAMOS!$Y$1:$AE$10000,3,0),0)</f>
        <v>0</v>
      </c>
      <c r="M797" s="190">
        <f>IFERROR(VLOOKUP(C797,PRESTAMOS!$Y$1:$AE$10000,7,0),0)</f>
        <v>0</v>
      </c>
      <c r="N797" s="190">
        <f>IFERROR(VLOOKUP(C797,PRESTAMOS!$Q$1:$T$10000,4,0),0)</f>
        <v>0</v>
      </c>
      <c r="O797" s="189">
        <f>IFERROR(VLOOKUP(C797,PRESTAMOS!$AG$1:$AM$10000,3,0),0)</f>
        <v>0</v>
      </c>
      <c r="P797" s="189">
        <f>IFERROR(VLOOKUP(C797,PRESTAMOS!$AO$1:$AU$10000,3,0),0)</f>
        <v>0</v>
      </c>
      <c r="Q797" s="190">
        <f>IFERROR(VLOOKUP(C797,PRESTAMOS!$AO$1:$AU$10000,7,0),0)</f>
        <v>0</v>
      </c>
      <c r="R797" s="190">
        <f>IFERROR(VLOOKUP(C797,PRESTAMOS!$AG$1:$AM$10000,4,0),0)</f>
        <v>0</v>
      </c>
      <c r="S797" s="189">
        <f>IFERROR(VLOOKUP(C797,PRESTAMOS!$AW$1:$BC$10000,3,0),0)</f>
        <v>0</v>
      </c>
      <c r="T797" s="189">
        <f>IFERROR(VLOOKUP(C797,PRESTAMOS!$BE$1:$BK$10000,3,0),0)</f>
        <v>0</v>
      </c>
      <c r="U797" s="188">
        <f>IFERROR(VLOOKUP(C797,PRESTAMOS!$BE$1:$BK$10000,7,0),0)</f>
        <v>0</v>
      </c>
      <c r="V797" s="190">
        <f>IFERROR(VLOOKUP(C797,PRESTAMOS!$AW$1:$BC$10000,4,0),0)</f>
        <v>0</v>
      </c>
      <c r="W797" s="189">
        <f>IFERROR(VLOOKUP(C797,PRESTAMOS!$BM$1:$BS$10000,3,0),0)</f>
        <v>0</v>
      </c>
      <c r="X797" s="189">
        <f>IFERROR(VLOOKUP(C797,PRESTAMOS!$BU$1:$CA$10000,3,0),0)</f>
        <v>0</v>
      </c>
      <c r="Y797" s="190">
        <f>IFERROR(VLOOKUP(C797,PRESTAMOS!$BU$1:$CA$10000,7,0),0)</f>
        <v>0</v>
      </c>
      <c r="Z797" s="190">
        <f>IFERROR(VLOOKUP(C797,PRESTAMOS!$BM$1:$BS$10000,4,0),0)</f>
        <v>0</v>
      </c>
      <c r="AA797" s="189">
        <f>IFERROR(VLOOKUP(C797,AHORRO!$P$1:$S$10000,3,0),0)</f>
        <v>0</v>
      </c>
    </row>
    <row r="798" spans="4:27" x14ac:dyDescent="0.2">
      <c r="D798" s="189">
        <f>IFERROR(VLOOKUP(C798,AHORRO!$F$1:$I$10000,3,0),0)</f>
        <v>0</v>
      </c>
      <c r="E798" s="189">
        <f>IFERROR(VLOOKUP(C798,AHORRO!$A$1:$D$10000,3,0),0)</f>
        <v>0</v>
      </c>
      <c r="F798" s="189">
        <f>IFERROR(VLOOKUP(C798,AHORRO!$K$1:$N$10000,3,0),0)</f>
        <v>0</v>
      </c>
      <c r="G798" s="189">
        <f>IFERROR(VLOOKUP($C798,PRESTAMOS!$A$1:$C$10000,3,0),0)</f>
        <v>0</v>
      </c>
      <c r="H798" s="189">
        <f>IFERROR(VLOOKUP(C798,PRESTAMOS!$I$1:$K$10000,3,0),0)</f>
        <v>0</v>
      </c>
      <c r="I798" s="190">
        <f>IFERROR(VLOOKUP(C798,PRESTAMOS!$A$1:$G$10000,7,0),0)</f>
        <v>0</v>
      </c>
      <c r="J798" s="190">
        <f>IFERROR(VLOOKUP(C798,PRESTAMOS!$A$1:$G$10000,4,0),0)</f>
        <v>0</v>
      </c>
      <c r="K798" s="189">
        <f>IFERROR(VLOOKUP(C798,PRESTAMOS!$Q$1:$W$10000,3,0),0)</f>
        <v>0</v>
      </c>
      <c r="L798" s="189">
        <f>IFERROR(VLOOKUP(C798,PRESTAMOS!$Y$1:$AE$10000,3,0),0)</f>
        <v>0</v>
      </c>
      <c r="M798" s="190">
        <f>IFERROR(VLOOKUP(C798,PRESTAMOS!$Y$1:$AE$10000,7,0),0)</f>
        <v>0</v>
      </c>
      <c r="N798" s="190">
        <f>IFERROR(VLOOKUP(C798,PRESTAMOS!$Q$1:$T$10000,4,0),0)</f>
        <v>0</v>
      </c>
      <c r="O798" s="189">
        <f>IFERROR(VLOOKUP(C798,PRESTAMOS!$AG$1:$AM$10000,3,0),0)</f>
        <v>0</v>
      </c>
      <c r="P798" s="189">
        <f>IFERROR(VLOOKUP(C798,PRESTAMOS!$AO$1:$AU$10000,3,0),0)</f>
        <v>0</v>
      </c>
      <c r="Q798" s="190">
        <f>IFERROR(VLOOKUP(C798,PRESTAMOS!$AO$1:$AU$10000,7,0),0)</f>
        <v>0</v>
      </c>
      <c r="R798" s="190">
        <f>IFERROR(VLOOKUP(C798,PRESTAMOS!$AG$1:$AM$10000,4,0),0)</f>
        <v>0</v>
      </c>
      <c r="S798" s="189">
        <f>IFERROR(VLOOKUP(C798,PRESTAMOS!$AW$1:$BC$10000,3,0),0)</f>
        <v>0</v>
      </c>
      <c r="T798" s="189">
        <f>IFERROR(VLOOKUP(C798,PRESTAMOS!$BE$1:$BK$10000,3,0),0)</f>
        <v>0</v>
      </c>
      <c r="U798" s="188">
        <f>IFERROR(VLOOKUP(C798,PRESTAMOS!$BE$1:$BK$10000,7,0),0)</f>
        <v>0</v>
      </c>
      <c r="V798" s="190">
        <f>IFERROR(VLOOKUP(C798,PRESTAMOS!$AW$1:$BC$10000,4,0),0)</f>
        <v>0</v>
      </c>
      <c r="W798" s="189">
        <f>IFERROR(VLOOKUP(C798,PRESTAMOS!$BM$1:$BS$10000,3,0),0)</f>
        <v>0</v>
      </c>
      <c r="X798" s="189">
        <f>IFERROR(VLOOKUP(C798,PRESTAMOS!$BU$1:$CA$10000,3,0),0)</f>
        <v>0</v>
      </c>
      <c r="Y798" s="190">
        <f>IFERROR(VLOOKUP(C798,PRESTAMOS!$BU$1:$CA$10000,7,0),0)</f>
        <v>0</v>
      </c>
      <c r="Z798" s="190">
        <f>IFERROR(VLOOKUP(C798,PRESTAMOS!$BM$1:$BS$10000,4,0),0)</f>
        <v>0</v>
      </c>
      <c r="AA798" s="189">
        <f>IFERROR(VLOOKUP(C798,AHORRO!$P$1:$S$10000,3,0),0)</f>
        <v>0</v>
      </c>
    </row>
    <row r="799" spans="4:27" x14ac:dyDescent="0.2">
      <c r="D799" s="189">
        <f>IFERROR(VLOOKUP(C799,AHORRO!$F$1:$I$10000,3,0),0)</f>
        <v>0</v>
      </c>
      <c r="E799" s="189">
        <f>IFERROR(VLOOKUP(C799,AHORRO!$A$1:$D$10000,3,0),0)</f>
        <v>0</v>
      </c>
      <c r="F799" s="189">
        <f>IFERROR(VLOOKUP(C799,AHORRO!$K$1:$N$10000,3,0),0)</f>
        <v>0</v>
      </c>
      <c r="G799" s="189">
        <f>IFERROR(VLOOKUP($C799,PRESTAMOS!$A$1:$C$10000,3,0),0)</f>
        <v>0</v>
      </c>
      <c r="H799" s="189">
        <f>IFERROR(VLOOKUP(C799,PRESTAMOS!$I$1:$K$10000,3,0),0)</f>
        <v>0</v>
      </c>
      <c r="I799" s="190">
        <f>IFERROR(VLOOKUP(C799,PRESTAMOS!$A$1:$G$10000,7,0),0)</f>
        <v>0</v>
      </c>
      <c r="J799" s="190">
        <f>IFERROR(VLOOKUP(C799,PRESTAMOS!$A$1:$G$10000,4,0),0)</f>
        <v>0</v>
      </c>
      <c r="K799" s="189">
        <f>IFERROR(VLOOKUP(C799,PRESTAMOS!$Q$1:$W$10000,3,0),0)</f>
        <v>0</v>
      </c>
      <c r="L799" s="189">
        <f>IFERROR(VLOOKUP(C799,PRESTAMOS!$Y$1:$AE$10000,3,0),0)</f>
        <v>0</v>
      </c>
      <c r="M799" s="190">
        <f>IFERROR(VLOOKUP(C799,PRESTAMOS!$Y$1:$AE$10000,7,0),0)</f>
        <v>0</v>
      </c>
      <c r="N799" s="190">
        <f>IFERROR(VLOOKUP(C799,PRESTAMOS!$Q$1:$T$10000,4,0),0)</f>
        <v>0</v>
      </c>
      <c r="O799" s="189">
        <f>IFERROR(VLOOKUP(C799,PRESTAMOS!$AG$1:$AM$10000,3,0),0)</f>
        <v>0</v>
      </c>
      <c r="P799" s="189">
        <f>IFERROR(VLOOKUP(C799,PRESTAMOS!$AO$1:$AU$10000,3,0),0)</f>
        <v>0</v>
      </c>
      <c r="Q799" s="190">
        <f>IFERROR(VLOOKUP(C799,PRESTAMOS!$AO$1:$AU$10000,7,0),0)</f>
        <v>0</v>
      </c>
      <c r="R799" s="190">
        <f>IFERROR(VLOOKUP(C799,PRESTAMOS!$AG$1:$AM$10000,4,0),0)</f>
        <v>0</v>
      </c>
      <c r="S799" s="189">
        <f>IFERROR(VLOOKUP(C799,PRESTAMOS!$AW$1:$BC$10000,3,0),0)</f>
        <v>0</v>
      </c>
      <c r="T799" s="189">
        <f>IFERROR(VLOOKUP(C799,PRESTAMOS!$BE$1:$BK$10000,3,0),0)</f>
        <v>0</v>
      </c>
      <c r="U799" s="188">
        <f>IFERROR(VLOOKUP(C799,PRESTAMOS!$BE$1:$BK$10000,7,0),0)</f>
        <v>0</v>
      </c>
      <c r="V799" s="190">
        <f>IFERROR(VLOOKUP(C799,PRESTAMOS!$AW$1:$BC$10000,4,0),0)</f>
        <v>0</v>
      </c>
      <c r="W799" s="189">
        <f>IFERROR(VLOOKUP(C799,PRESTAMOS!$BM$1:$BS$10000,3,0),0)</f>
        <v>0</v>
      </c>
      <c r="X799" s="189">
        <f>IFERROR(VLOOKUP(C799,PRESTAMOS!$BU$1:$CA$10000,3,0),0)</f>
        <v>0</v>
      </c>
      <c r="Y799" s="190">
        <f>IFERROR(VLOOKUP(C799,PRESTAMOS!$BU$1:$CA$10000,7,0),0)</f>
        <v>0</v>
      </c>
      <c r="Z799" s="190">
        <f>IFERROR(VLOOKUP(C799,PRESTAMOS!$BM$1:$BS$10000,4,0),0)</f>
        <v>0</v>
      </c>
      <c r="AA799" s="189">
        <f>IFERROR(VLOOKUP(C799,AHORRO!$P$1:$S$10000,3,0),0)</f>
        <v>0</v>
      </c>
    </row>
    <row r="800" spans="4:27" x14ac:dyDescent="0.2">
      <c r="D800" s="189">
        <f>IFERROR(VLOOKUP(C800,AHORRO!$F$1:$I$10000,3,0),0)</f>
        <v>0</v>
      </c>
      <c r="E800" s="189">
        <f>IFERROR(VLOOKUP(C800,AHORRO!$A$1:$D$10000,3,0),0)</f>
        <v>0</v>
      </c>
      <c r="F800" s="189">
        <f>IFERROR(VLOOKUP(C800,AHORRO!$K$1:$N$10000,3,0),0)</f>
        <v>0</v>
      </c>
      <c r="G800" s="189">
        <f>IFERROR(VLOOKUP($C800,PRESTAMOS!$A$1:$C$10000,3,0),0)</f>
        <v>0</v>
      </c>
      <c r="H800" s="189">
        <f>IFERROR(VLOOKUP(C800,PRESTAMOS!$I$1:$K$10000,3,0),0)</f>
        <v>0</v>
      </c>
      <c r="I800" s="190">
        <f>IFERROR(VLOOKUP(C800,PRESTAMOS!$A$1:$G$10000,7,0),0)</f>
        <v>0</v>
      </c>
      <c r="J800" s="190">
        <f>IFERROR(VLOOKUP(C800,PRESTAMOS!$A$1:$G$10000,4,0),0)</f>
        <v>0</v>
      </c>
      <c r="K800" s="189">
        <f>IFERROR(VLOOKUP(C800,PRESTAMOS!$Q$1:$W$10000,3,0),0)</f>
        <v>0</v>
      </c>
      <c r="L800" s="189">
        <f>IFERROR(VLOOKUP(C800,PRESTAMOS!$Y$1:$AE$10000,3,0),0)</f>
        <v>0</v>
      </c>
      <c r="M800" s="190">
        <f>IFERROR(VLOOKUP(C800,PRESTAMOS!$Y$1:$AE$10000,7,0),0)</f>
        <v>0</v>
      </c>
      <c r="N800" s="190">
        <f>IFERROR(VLOOKUP(C800,PRESTAMOS!$Q$1:$T$10000,4,0),0)</f>
        <v>0</v>
      </c>
      <c r="O800" s="189">
        <f>IFERROR(VLOOKUP(C800,PRESTAMOS!$AG$1:$AM$10000,3,0),0)</f>
        <v>0</v>
      </c>
      <c r="P800" s="189">
        <f>IFERROR(VLOOKUP(C800,PRESTAMOS!$AO$1:$AU$10000,3,0),0)</f>
        <v>0</v>
      </c>
      <c r="Q800" s="190">
        <f>IFERROR(VLOOKUP(C800,PRESTAMOS!$AO$1:$AU$10000,7,0),0)</f>
        <v>0</v>
      </c>
      <c r="R800" s="190">
        <f>IFERROR(VLOOKUP(C800,PRESTAMOS!$AG$1:$AM$10000,4,0),0)</f>
        <v>0</v>
      </c>
      <c r="S800" s="189">
        <f>IFERROR(VLOOKUP(C800,PRESTAMOS!$AW$1:$BC$10000,3,0),0)</f>
        <v>0</v>
      </c>
      <c r="T800" s="189">
        <f>IFERROR(VLOOKUP(C800,PRESTAMOS!$BE$1:$BK$10000,3,0),0)</f>
        <v>0</v>
      </c>
      <c r="U800" s="188">
        <f>IFERROR(VLOOKUP(C800,PRESTAMOS!$BE$1:$BK$10000,7,0),0)</f>
        <v>0</v>
      </c>
      <c r="V800" s="190">
        <f>IFERROR(VLOOKUP(C800,PRESTAMOS!$AW$1:$BC$10000,4,0),0)</f>
        <v>0</v>
      </c>
      <c r="W800" s="189">
        <f>IFERROR(VLOOKUP(C800,PRESTAMOS!$BM$1:$BS$10000,3,0),0)</f>
        <v>0</v>
      </c>
      <c r="X800" s="189">
        <f>IFERROR(VLOOKUP(C800,PRESTAMOS!$BU$1:$CA$10000,3,0),0)</f>
        <v>0</v>
      </c>
      <c r="Y800" s="190">
        <f>IFERROR(VLOOKUP(C800,PRESTAMOS!$BU$1:$CA$10000,7,0),0)</f>
        <v>0</v>
      </c>
      <c r="Z800" s="190">
        <f>IFERROR(VLOOKUP(C800,PRESTAMOS!$BM$1:$BS$10000,4,0),0)</f>
        <v>0</v>
      </c>
      <c r="AA800" s="189">
        <f>IFERROR(VLOOKUP(C800,AHORRO!$P$1:$S$10000,3,0),0)</f>
        <v>0</v>
      </c>
    </row>
    <row r="801" spans="4:27" x14ac:dyDescent="0.2">
      <c r="D801" s="189">
        <f>IFERROR(VLOOKUP(C801,AHORRO!$F$1:$I$10000,3,0),0)</f>
        <v>0</v>
      </c>
      <c r="E801" s="189">
        <f>IFERROR(VLOOKUP(C801,AHORRO!$A$1:$D$10000,3,0),0)</f>
        <v>0</v>
      </c>
      <c r="F801" s="189">
        <f>IFERROR(VLOOKUP(C801,AHORRO!$K$1:$N$10000,3,0),0)</f>
        <v>0</v>
      </c>
      <c r="G801" s="189">
        <f>IFERROR(VLOOKUP($C801,PRESTAMOS!$A$1:$C$10000,3,0),0)</f>
        <v>0</v>
      </c>
      <c r="H801" s="189">
        <f>IFERROR(VLOOKUP(C801,PRESTAMOS!$I$1:$K$10000,3,0),0)</f>
        <v>0</v>
      </c>
      <c r="I801" s="190">
        <f>IFERROR(VLOOKUP(C801,PRESTAMOS!$A$1:$G$10000,7,0),0)</f>
        <v>0</v>
      </c>
      <c r="J801" s="190">
        <f>IFERROR(VLOOKUP(C801,PRESTAMOS!$A$1:$G$10000,4,0),0)</f>
        <v>0</v>
      </c>
      <c r="K801" s="189">
        <f>IFERROR(VLOOKUP(C801,PRESTAMOS!$Q$1:$W$10000,3,0),0)</f>
        <v>0</v>
      </c>
      <c r="L801" s="189">
        <f>IFERROR(VLOOKUP(C801,PRESTAMOS!$Y$1:$AE$10000,3,0),0)</f>
        <v>0</v>
      </c>
      <c r="M801" s="190">
        <f>IFERROR(VLOOKUP(C801,PRESTAMOS!$Y$1:$AE$10000,7,0),0)</f>
        <v>0</v>
      </c>
      <c r="N801" s="190">
        <f>IFERROR(VLOOKUP(C801,PRESTAMOS!$Q$1:$T$10000,4,0),0)</f>
        <v>0</v>
      </c>
      <c r="O801" s="189">
        <f>IFERROR(VLOOKUP(C801,PRESTAMOS!$AG$1:$AM$10000,3,0),0)</f>
        <v>0</v>
      </c>
      <c r="P801" s="189">
        <f>IFERROR(VLOOKUP(C801,PRESTAMOS!$AO$1:$AU$10000,3,0),0)</f>
        <v>0</v>
      </c>
      <c r="Q801" s="190">
        <f>IFERROR(VLOOKUP(C801,PRESTAMOS!$AO$1:$AU$10000,7,0),0)</f>
        <v>0</v>
      </c>
      <c r="R801" s="190">
        <f>IFERROR(VLOOKUP(C801,PRESTAMOS!$AG$1:$AM$10000,4,0),0)</f>
        <v>0</v>
      </c>
      <c r="S801" s="189">
        <f>IFERROR(VLOOKUP(C801,PRESTAMOS!$AW$1:$BC$10000,3,0),0)</f>
        <v>0</v>
      </c>
      <c r="T801" s="189">
        <f>IFERROR(VLOOKUP(C801,PRESTAMOS!$BE$1:$BK$10000,3,0),0)</f>
        <v>0</v>
      </c>
      <c r="U801" s="188">
        <f>IFERROR(VLOOKUP(C801,PRESTAMOS!$BE$1:$BK$10000,7,0),0)</f>
        <v>0</v>
      </c>
      <c r="V801" s="190">
        <f>IFERROR(VLOOKUP(C801,PRESTAMOS!$AW$1:$BC$10000,4,0),0)</f>
        <v>0</v>
      </c>
      <c r="W801" s="189">
        <f>IFERROR(VLOOKUP(C801,PRESTAMOS!$BM$1:$BS$10000,3,0),0)</f>
        <v>0</v>
      </c>
      <c r="X801" s="189">
        <f>IFERROR(VLOOKUP(C801,PRESTAMOS!$BU$1:$CA$10000,3,0),0)</f>
        <v>0</v>
      </c>
      <c r="Y801" s="190">
        <f>IFERROR(VLOOKUP(C801,PRESTAMOS!$BU$1:$CA$10000,7,0),0)</f>
        <v>0</v>
      </c>
      <c r="Z801" s="190">
        <f>IFERROR(VLOOKUP(C801,PRESTAMOS!$BM$1:$BS$10000,4,0),0)</f>
        <v>0</v>
      </c>
      <c r="AA801" s="189">
        <f>IFERROR(VLOOKUP(C801,AHORRO!$P$1:$S$10000,3,0),0)</f>
        <v>0</v>
      </c>
    </row>
    <row r="802" spans="4:27" x14ac:dyDescent="0.2">
      <c r="D802" s="189">
        <f>IFERROR(VLOOKUP(C802,AHORRO!$F$1:$I$10000,3,0),0)</f>
        <v>0</v>
      </c>
      <c r="E802" s="189">
        <f>IFERROR(VLOOKUP(C802,AHORRO!$A$1:$D$10000,3,0),0)</f>
        <v>0</v>
      </c>
      <c r="F802" s="189">
        <f>IFERROR(VLOOKUP(C802,AHORRO!$K$1:$N$10000,3,0),0)</f>
        <v>0</v>
      </c>
      <c r="G802" s="189">
        <f>IFERROR(VLOOKUP($C802,PRESTAMOS!$A$1:$C$10000,3,0),0)</f>
        <v>0</v>
      </c>
      <c r="H802" s="189">
        <f>IFERROR(VLOOKUP(C802,PRESTAMOS!$I$1:$K$10000,3,0),0)</f>
        <v>0</v>
      </c>
      <c r="I802" s="190">
        <f>IFERROR(VLOOKUP(C802,PRESTAMOS!$A$1:$G$10000,7,0),0)</f>
        <v>0</v>
      </c>
      <c r="J802" s="190">
        <f>IFERROR(VLOOKUP(C802,PRESTAMOS!$A$1:$G$10000,4,0),0)</f>
        <v>0</v>
      </c>
      <c r="K802" s="189">
        <f>IFERROR(VLOOKUP(C802,PRESTAMOS!$Q$1:$W$10000,3,0),0)</f>
        <v>0</v>
      </c>
      <c r="L802" s="189">
        <f>IFERROR(VLOOKUP(C802,PRESTAMOS!$Y$1:$AE$10000,3,0),0)</f>
        <v>0</v>
      </c>
      <c r="M802" s="190">
        <f>IFERROR(VLOOKUP(C802,PRESTAMOS!$Y$1:$AE$10000,7,0),0)</f>
        <v>0</v>
      </c>
      <c r="N802" s="190">
        <f>IFERROR(VLOOKUP(C802,PRESTAMOS!$Q$1:$T$10000,4,0),0)</f>
        <v>0</v>
      </c>
      <c r="O802" s="189">
        <f>IFERROR(VLOOKUP(C802,PRESTAMOS!$AG$1:$AM$10000,3,0),0)</f>
        <v>0</v>
      </c>
      <c r="P802" s="189">
        <f>IFERROR(VLOOKUP(C802,PRESTAMOS!$AO$1:$AU$10000,3,0),0)</f>
        <v>0</v>
      </c>
      <c r="Q802" s="190">
        <f>IFERROR(VLOOKUP(C802,PRESTAMOS!$AO$1:$AU$10000,7,0),0)</f>
        <v>0</v>
      </c>
      <c r="R802" s="190">
        <f>IFERROR(VLOOKUP(C802,PRESTAMOS!$AG$1:$AM$10000,4,0),0)</f>
        <v>0</v>
      </c>
      <c r="S802" s="189">
        <f>IFERROR(VLOOKUP(C802,PRESTAMOS!$AW$1:$BC$10000,3,0),0)</f>
        <v>0</v>
      </c>
      <c r="T802" s="189">
        <f>IFERROR(VLOOKUP(C802,PRESTAMOS!$BE$1:$BK$10000,3,0),0)</f>
        <v>0</v>
      </c>
      <c r="U802" s="188">
        <f>IFERROR(VLOOKUP(C802,PRESTAMOS!$BE$1:$BK$10000,7,0),0)</f>
        <v>0</v>
      </c>
      <c r="V802" s="190">
        <f>IFERROR(VLOOKUP(C802,PRESTAMOS!$AW$1:$BC$10000,4,0),0)</f>
        <v>0</v>
      </c>
      <c r="W802" s="189">
        <f>IFERROR(VLOOKUP(C802,PRESTAMOS!$BM$1:$BS$10000,3,0),0)</f>
        <v>0</v>
      </c>
      <c r="X802" s="189">
        <f>IFERROR(VLOOKUP(C802,PRESTAMOS!$BU$1:$CA$10000,3,0),0)</f>
        <v>0</v>
      </c>
      <c r="Y802" s="190">
        <f>IFERROR(VLOOKUP(C802,PRESTAMOS!$BU$1:$CA$10000,7,0),0)</f>
        <v>0</v>
      </c>
      <c r="Z802" s="190">
        <f>IFERROR(VLOOKUP(C802,PRESTAMOS!$BM$1:$BS$10000,4,0),0)</f>
        <v>0</v>
      </c>
      <c r="AA802" s="189">
        <f>IFERROR(VLOOKUP(C802,AHORRO!$P$1:$S$10000,3,0),0)</f>
        <v>0</v>
      </c>
    </row>
    <row r="803" spans="4:27" x14ac:dyDescent="0.2">
      <c r="D803" s="189">
        <f>IFERROR(VLOOKUP(C803,AHORRO!$F$1:$I$10000,3,0),0)</f>
        <v>0</v>
      </c>
      <c r="E803" s="189">
        <f>IFERROR(VLOOKUP(C803,AHORRO!$A$1:$D$10000,3,0),0)</f>
        <v>0</v>
      </c>
      <c r="F803" s="189">
        <f>IFERROR(VLOOKUP(C803,AHORRO!$K$1:$N$10000,3,0),0)</f>
        <v>0</v>
      </c>
      <c r="G803" s="189">
        <f>IFERROR(VLOOKUP($C803,PRESTAMOS!$A$1:$C$10000,3,0),0)</f>
        <v>0</v>
      </c>
      <c r="H803" s="189">
        <f>IFERROR(VLOOKUP(C803,PRESTAMOS!$I$1:$K$10000,3,0),0)</f>
        <v>0</v>
      </c>
      <c r="I803" s="190">
        <f>IFERROR(VLOOKUP(C803,PRESTAMOS!$A$1:$G$10000,7,0),0)</f>
        <v>0</v>
      </c>
      <c r="J803" s="190">
        <f>IFERROR(VLOOKUP(C803,PRESTAMOS!$A$1:$G$10000,4,0),0)</f>
        <v>0</v>
      </c>
      <c r="K803" s="189">
        <f>IFERROR(VLOOKUP(C803,PRESTAMOS!$Q$1:$W$10000,3,0),0)</f>
        <v>0</v>
      </c>
      <c r="L803" s="189">
        <f>IFERROR(VLOOKUP(C803,PRESTAMOS!$Y$1:$AE$10000,3,0),0)</f>
        <v>0</v>
      </c>
      <c r="M803" s="190">
        <f>IFERROR(VLOOKUP(C803,PRESTAMOS!$Y$1:$AE$10000,7,0),0)</f>
        <v>0</v>
      </c>
      <c r="N803" s="190">
        <f>IFERROR(VLOOKUP(C803,PRESTAMOS!$Q$1:$T$10000,4,0),0)</f>
        <v>0</v>
      </c>
      <c r="O803" s="189">
        <f>IFERROR(VLOOKUP(C803,PRESTAMOS!$AG$1:$AM$10000,3,0),0)</f>
        <v>0</v>
      </c>
      <c r="P803" s="189">
        <f>IFERROR(VLOOKUP(C803,PRESTAMOS!$AO$1:$AU$10000,3,0),0)</f>
        <v>0</v>
      </c>
      <c r="Q803" s="190">
        <f>IFERROR(VLOOKUP(C803,PRESTAMOS!$AO$1:$AU$10000,7,0),0)</f>
        <v>0</v>
      </c>
      <c r="R803" s="190">
        <f>IFERROR(VLOOKUP(C803,PRESTAMOS!$AG$1:$AM$10000,4,0),0)</f>
        <v>0</v>
      </c>
      <c r="S803" s="189">
        <f>IFERROR(VLOOKUP(C803,PRESTAMOS!$AW$1:$BC$10000,3,0),0)</f>
        <v>0</v>
      </c>
      <c r="T803" s="189">
        <f>IFERROR(VLOOKUP(C803,PRESTAMOS!$BE$1:$BK$10000,3,0),0)</f>
        <v>0</v>
      </c>
      <c r="U803" s="188">
        <f>IFERROR(VLOOKUP(C803,PRESTAMOS!$BE$1:$BK$10000,7,0),0)</f>
        <v>0</v>
      </c>
      <c r="V803" s="190">
        <f>IFERROR(VLOOKUP(C803,PRESTAMOS!$AW$1:$BC$10000,4,0),0)</f>
        <v>0</v>
      </c>
      <c r="W803" s="189">
        <f>IFERROR(VLOOKUP(C803,PRESTAMOS!$BM$1:$BS$10000,3,0),0)</f>
        <v>0</v>
      </c>
      <c r="X803" s="189">
        <f>IFERROR(VLOOKUP(C803,PRESTAMOS!$BU$1:$CA$10000,3,0),0)</f>
        <v>0</v>
      </c>
      <c r="Y803" s="190">
        <f>IFERROR(VLOOKUP(C803,PRESTAMOS!$BU$1:$CA$10000,7,0),0)</f>
        <v>0</v>
      </c>
      <c r="Z803" s="190">
        <f>IFERROR(VLOOKUP(C803,PRESTAMOS!$BM$1:$BS$10000,4,0),0)</f>
        <v>0</v>
      </c>
      <c r="AA803" s="189">
        <f>IFERROR(VLOOKUP(C803,AHORRO!$P$1:$S$10000,3,0),0)</f>
        <v>0</v>
      </c>
    </row>
    <row r="804" spans="4:27" x14ac:dyDescent="0.2">
      <c r="D804" s="189">
        <f>IFERROR(VLOOKUP(C804,AHORRO!$F$1:$I$10000,3,0),0)</f>
        <v>0</v>
      </c>
      <c r="E804" s="189">
        <f>IFERROR(VLOOKUP(C804,AHORRO!$A$1:$D$10000,3,0),0)</f>
        <v>0</v>
      </c>
      <c r="F804" s="189">
        <f>IFERROR(VLOOKUP(C804,AHORRO!$K$1:$N$10000,3,0),0)</f>
        <v>0</v>
      </c>
      <c r="G804" s="189">
        <f>IFERROR(VLOOKUP($C804,PRESTAMOS!$A$1:$C$10000,3,0),0)</f>
        <v>0</v>
      </c>
      <c r="H804" s="189">
        <f>IFERROR(VLOOKUP(C804,PRESTAMOS!$I$1:$K$10000,3,0),0)</f>
        <v>0</v>
      </c>
      <c r="I804" s="190">
        <f>IFERROR(VLOOKUP(C804,PRESTAMOS!$A$1:$G$10000,7,0),0)</f>
        <v>0</v>
      </c>
      <c r="J804" s="190">
        <f>IFERROR(VLOOKUP(C804,PRESTAMOS!$A$1:$G$10000,4,0),0)</f>
        <v>0</v>
      </c>
      <c r="K804" s="189">
        <f>IFERROR(VLOOKUP(C804,PRESTAMOS!$Q$1:$W$10000,3,0),0)</f>
        <v>0</v>
      </c>
      <c r="L804" s="189">
        <f>IFERROR(VLOOKUP(C804,PRESTAMOS!$Y$1:$AE$10000,3,0),0)</f>
        <v>0</v>
      </c>
      <c r="M804" s="190">
        <f>IFERROR(VLOOKUP(C804,PRESTAMOS!$Y$1:$AE$10000,7,0),0)</f>
        <v>0</v>
      </c>
      <c r="N804" s="190">
        <f>IFERROR(VLOOKUP(C804,PRESTAMOS!$Q$1:$T$10000,4,0),0)</f>
        <v>0</v>
      </c>
      <c r="O804" s="189">
        <f>IFERROR(VLOOKUP(C804,PRESTAMOS!$AG$1:$AM$10000,3,0),0)</f>
        <v>0</v>
      </c>
      <c r="P804" s="189">
        <f>IFERROR(VLOOKUP(C804,PRESTAMOS!$AO$1:$AU$10000,3,0),0)</f>
        <v>0</v>
      </c>
      <c r="Q804" s="190">
        <f>IFERROR(VLOOKUP(C804,PRESTAMOS!$AO$1:$AU$10000,7,0),0)</f>
        <v>0</v>
      </c>
      <c r="R804" s="190">
        <f>IFERROR(VLOOKUP(C804,PRESTAMOS!$AG$1:$AM$10000,4,0),0)</f>
        <v>0</v>
      </c>
      <c r="S804" s="189">
        <f>IFERROR(VLOOKUP(C804,PRESTAMOS!$AW$1:$BC$10000,3,0),0)</f>
        <v>0</v>
      </c>
      <c r="T804" s="189">
        <f>IFERROR(VLOOKUP(C804,PRESTAMOS!$BE$1:$BK$10000,3,0),0)</f>
        <v>0</v>
      </c>
      <c r="U804" s="188">
        <f>IFERROR(VLOOKUP(C804,PRESTAMOS!$BE$1:$BK$10000,7,0),0)</f>
        <v>0</v>
      </c>
      <c r="V804" s="190">
        <f>IFERROR(VLOOKUP(C804,PRESTAMOS!$AW$1:$BC$10000,4,0),0)</f>
        <v>0</v>
      </c>
      <c r="W804" s="189">
        <f>IFERROR(VLOOKUP(C804,PRESTAMOS!$BM$1:$BS$10000,3,0),0)</f>
        <v>0</v>
      </c>
      <c r="X804" s="189">
        <f>IFERROR(VLOOKUP(C804,PRESTAMOS!$BU$1:$CA$10000,3,0),0)</f>
        <v>0</v>
      </c>
      <c r="Y804" s="190">
        <f>IFERROR(VLOOKUP(C804,PRESTAMOS!$BU$1:$CA$10000,7,0),0)</f>
        <v>0</v>
      </c>
      <c r="Z804" s="190">
        <f>IFERROR(VLOOKUP(C804,PRESTAMOS!$BM$1:$BS$10000,4,0),0)</f>
        <v>0</v>
      </c>
      <c r="AA804" s="189">
        <f>IFERROR(VLOOKUP(C804,AHORRO!$P$1:$S$10000,3,0),0)</f>
        <v>0</v>
      </c>
    </row>
    <row r="805" spans="4:27" x14ac:dyDescent="0.2">
      <c r="D805" s="189">
        <f>IFERROR(VLOOKUP(C805,AHORRO!$F$1:$I$10000,3,0),0)</f>
        <v>0</v>
      </c>
      <c r="E805" s="189">
        <f>IFERROR(VLOOKUP(C805,AHORRO!$A$1:$D$10000,3,0),0)</f>
        <v>0</v>
      </c>
      <c r="F805" s="189">
        <f>IFERROR(VLOOKUP(C805,AHORRO!$K$1:$N$10000,3,0),0)</f>
        <v>0</v>
      </c>
      <c r="G805" s="189">
        <f>IFERROR(VLOOKUP($C805,PRESTAMOS!$A$1:$C$10000,3,0),0)</f>
        <v>0</v>
      </c>
      <c r="H805" s="189">
        <f>IFERROR(VLOOKUP(C805,PRESTAMOS!$I$1:$K$10000,3,0),0)</f>
        <v>0</v>
      </c>
      <c r="I805" s="190">
        <f>IFERROR(VLOOKUP(C805,PRESTAMOS!$A$1:$G$10000,7,0),0)</f>
        <v>0</v>
      </c>
      <c r="J805" s="190">
        <f>IFERROR(VLOOKUP(C805,PRESTAMOS!$A$1:$G$10000,4,0),0)</f>
        <v>0</v>
      </c>
      <c r="K805" s="189">
        <f>IFERROR(VLOOKUP(C805,PRESTAMOS!$Q$1:$W$10000,3,0),0)</f>
        <v>0</v>
      </c>
      <c r="L805" s="189">
        <f>IFERROR(VLOOKUP(C805,PRESTAMOS!$Y$1:$AE$10000,3,0),0)</f>
        <v>0</v>
      </c>
      <c r="M805" s="190">
        <f>IFERROR(VLOOKUP(C805,PRESTAMOS!$Y$1:$AE$10000,7,0),0)</f>
        <v>0</v>
      </c>
      <c r="N805" s="190">
        <f>IFERROR(VLOOKUP(C805,PRESTAMOS!$Q$1:$T$10000,4,0),0)</f>
        <v>0</v>
      </c>
      <c r="O805" s="189">
        <f>IFERROR(VLOOKUP(C805,PRESTAMOS!$AG$1:$AM$10000,3,0),0)</f>
        <v>0</v>
      </c>
      <c r="P805" s="189">
        <f>IFERROR(VLOOKUP(C805,PRESTAMOS!$AO$1:$AU$10000,3,0),0)</f>
        <v>0</v>
      </c>
      <c r="Q805" s="190">
        <f>IFERROR(VLOOKUP(C805,PRESTAMOS!$AO$1:$AU$10000,7,0),0)</f>
        <v>0</v>
      </c>
      <c r="R805" s="190">
        <f>IFERROR(VLOOKUP(C805,PRESTAMOS!$AG$1:$AM$10000,4,0),0)</f>
        <v>0</v>
      </c>
      <c r="S805" s="189">
        <f>IFERROR(VLOOKUP(C805,PRESTAMOS!$AW$1:$BC$10000,3,0),0)</f>
        <v>0</v>
      </c>
      <c r="T805" s="189">
        <f>IFERROR(VLOOKUP(C805,PRESTAMOS!$BE$1:$BK$10000,3,0),0)</f>
        <v>0</v>
      </c>
      <c r="U805" s="188">
        <f>IFERROR(VLOOKUP(C805,PRESTAMOS!$BE$1:$BK$10000,7,0),0)</f>
        <v>0</v>
      </c>
      <c r="V805" s="190">
        <f>IFERROR(VLOOKUP(C805,PRESTAMOS!$AW$1:$BC$10000,4,0),0)</f>
        <v>0</v>
      </c>
      <c r="W805" s="189">
        <f>IFERROR(VLOOKUP(C805,PRESTAMOS!$BM$1:$BS$10000,3,0),0)</f>
        <v>0</v>
      </c>
      <c r="X805" s="189">
        <f>IFERROR(VLOOKUP(C805,PRESTAMOS!$BU$1:$CA$10000,3,0),0)</f>
        <v>0</v>
      </c>
      <c r="Y805" s="190">
        <f>IFERROR(VLOOKUP(C805,PRESTAMOS!$BU$1:$CA$10000,7,0),0)</f>
        <v>0</v>
      </c>
      <c r="Z805" s="190">
        <f>IFERROR(VLOOKUP(C805,PRESTAMOS!$BM$1:$BS$10000,4,0),0)</f>
        <v>0</v>
      </c>
      <c r="AA805" s="189">
        <f>IFERROR(VLOOKUP(C805,AHORRO!$P$1:$S$10000,3,0),0)</f>
        <v>0</v>
      </c>
    </row>
    <row r="806" spans="4:27" x14ac:dyDescent="0.2">
      <c r="D806" s="189">
        <f>IFERROR(VLOOKUP(C806,AHORRO!$F$1:$I$10000,3,0),0)</f>
        <v>0</v>
      </c>
      <c r="E806" s="189">
        <f>IFERROR(VLOOKUP(C806,AHORRO!$A$1:$D$10000,3,0),0)</f>
        <v>0</v>
      </c>
      <c r="F806" s="189">
        <f>IFERROR(VLOOKUP(C806,AHORRO!$K$1:$N$10000,3,0),0)</f>
        <v>0</v>
      </c>
      <c r="G806" s="189">
        <f>IFERROR(VLOOKUP($C806,PRESTAMOS!$A$1:$C$10000,3,0),0)</f>
        <v>0</v>
      </c>
      <c r="H806" s="189">
        <f>IFERROR(VLOOKUP(C806,PRESTAMOS!$I$1:$K$10000,3,0),0)</f>
        <v>0</v>
      </c>
      <c r="I806" s="190">
        <f>IFERROR(VLOOKUP(C806,PRESTAMOS!$A$1:$G$10000,7,0),0)</f>
        <v>0</v>
      </c>
      <c r="J806" s="190">
        <f>IFERROR(VLOOKUP(C806,PRESTAMOS!$A$1:$G$10000,4,0),0)</f>
        <v>0</v>
      </c>
      <c r="K806" s="189">
        <f>IFERROR(VLOOKUP(C806,PRESTAMOS!$Q$1:$W$10000,3,0),0)</f>
        <v>0</v>
      </c>
      <c r="L806" s="189">
        <f>IFERROR(VLOOKUP(C806,PRESTAMOS!$Y$1:$AE$10000,3,0),0)</f>
        <v>0</v>
      </c>
      <c r="M806" s="190">
        <f>IFERROR(VLOOKUP(C806,PRESTAMOS!$Y$1:$AE$10000,7,0),0)</f>
        <v>0</v>
      </c>
      <c r="N806" s="190">
        <f>IFERROR(VLOOKUP(C806,PRESTAMOS!$Q$1:$T$10000,4,0),0)</f>
        <v>0</v>
      </c>
      <c r="O806" s="189">
        <f>IFERROR(VLOOKUP(C806,PRESTAMOS!$AG$1:$AM$10000,3,0),0)</f>
        <v>0</v>
      </c>
      <c r="P806" s="189">
        <f>IFERROR(VLOOKUP(C806,PRESTAMOS!$AO$1:$AU$10000,3,0),0)</f>
        <v>0</v>
      </c>
      <c r="Q806" s="190">
        <f>IFERROR(VLOOKUP(C806,PRESTAMOS!$AO$1:$AU$10000,7,0),0)</f>
        <v>0</v>
      </c>
      <c r="R806" s="190">
        <f>IFERROR(VLOOKUP(C806,PRESTAMOS!$AG$1:$AM$10000,4,0),0)</f>
        <v>0</v>
      </c>
      <c r="S806" s="189">
        <f>IFERROR(VLOOKUP(C806,PRESTAMOS!$AW$1:$BC$10000,3,0),0)</f>
        <v>0</v>
      </c>
      <c r="T806" s="189">
        <f>IFERROR(VLOOKUP(C806,PRESTAMOS!$BE$1:$BK$10000,3,0),0)</f>
        <v>0</v>
      </c>
      <c r="U806" s="188">
        <f>IFERROR(VLOOKUP(C806,PRESTAMOS!$BE$1:$BK$10000,7,0),0)</f>
        <v>0</v>
      </c>
      <c r="V806" s="190">
        <f>IFERROR(VLOOKUP(C806,PRESTAMOS!$AW$1:$BC$10000,4,0),0)</f>
        <v>0</v>
      </c>
      <c r="W806" s="189">
        <f>IFERROR(VLOOKUP(C806,PRESTAMOS!$BM$1:$BS$10000,3,0),0)</f>
        <v>0</v>
      </c>
      <c r="X806" s="189">
        <f>IFERROR(VLOOKUP(C806,PRESTAMOS!$BU$1:$CA$10000,3,0),0)</f>
        <v>0</v>
      </c>
      <c r="Y806" s="190">
        <f>IFERROR(VLOOKUP(C806,PRESTAMOS!$BU$1:$CA$10000,7,0),0)</f>
        <v>0</v>
      </c>
      <c r="Z806" s="190">
        <f>IFERROR(VLOOKUP(C806,PRESTAMOS!$BM$1:$BS$10000,4,0),0)</f>
        <v>0</v>
      </c>
      <c r="AA806" s="189">
        <f>IFERROR(VLOOKUP(C806,AHORRO!$P$1:$S$10000,3,0),0)</f>
        <v>0</v>
      </c>
    </row>
    <row r="807" spans="4:27" x14ac:dyDescent="0.2">
      <c r="D807" s="189">
        <f>IFERROR(VLOOKUP(C807,AHORRO!$F$1:$I$10000,3,0),0)</f>
        <v>0</v>
      </c>
      <c r="E807" s="189">
        <f>IFERROR(VLOOKUP(C807,AHORRO!$A$1:$D$10000,3,0),0)</f>
        <v>0</v>
      </c>
      <c r="F807" s="189">
        <f>IFERROR(VLOOKUP(C807,AHORRO!$K$1:$N$10000,3,0),0)</f>
        <v>0</v>
      </c>
      <c r="G807" s="189">
        <f>IFERROR(VLOOKUP($C807,PRESTAMOS!$A$1:$C$10000,3,0),0)</f>
        <v>0</v>
      </c>
      <c r="H807" s="189">
        <f>IFERROR(VLOOKUP(C807,PRESTAMOS!$I$1:$K$10000,3,0),0)</f>
        <v>0</v>
      </c>
      <c r="I807" s="190">
        <f>IFERROR(VLOOKUP(C807,PRESTAMOS!$A$1:$G$10000,7,0),0)</f>
        <v>0</v>
      </c>
      <c r="J807" s="190">
        <f>IFERROR(VLOOKUP(C807,PRESTAMOS!$A$1:$G$10000,4,0),0)</f>
        <v>0</v>
      </c>
      <c r="K807" s="189">
        <f>IFERROR(VLOOKUP(C807,PRESTAMOS!$Q$1:$W$10000,3,0),0)</f>
        <v>0</v>
      </c>
      <c r="L807" s="189">
        <f>IFERROR(VLOOKUP(C807,PRESTAMOS!$Y$1:$AE$10000,3,0),0)</f>
        <v>0</v>
      </c>
      <c r="M807" s="190">
        <f>IFERROR(VLOOKUP(C807,PRESTAMOS!$Y$1:$AE$10000,7,0),0)</f>
        <v>0</v>
      </c>
      <c r="N807" s="190">
        <f>IFERROR(VLOOKUP(C807,PRESTAMOS!$Q$1:$T$10000,4,0),0)</f>
        <v>0</v>
      </c>
      <c r="O807" s="189">
        <f>IFERROR(VLOOKUP(C807,PRESTAMOS!$AG$1:$AM$10000,3,0),0)</f>
        <v>0</v>
      </c>
      <c r="P807" s="189">
        <f>IFERROR(VLOOKUP(C807,PRESTAMOS!$AO$1:$AU$10000,3,0),0)</f>
        <v>0</v>
      </c>
      <c r="Q807" s="190">
        <f>IFERROR(VLOOKUP(C807,PRESTAMOS!$AO$1:$AU$10000,7,0),0)</f>
        <v>0</v>
      </c>
      <c r="R807" s="190">
        <f>IFERROR(VLOOKUP(C807,PRESTAMOS!$AG$1:$AM$10000,4,0),0)</f>
        <v>0</v>
      </c>
      <c r="S807" s="189">
        <f>IFERROR(VLOOKUP(C807,PRESTAMOS!$AW$1:$BC$10000,3,0),0)</f>
        <v>0</v>
      </c>
      <c r="T807" s="189">
        <f>IFERROR(VLOOKUP(C807,PRESTAMOS!$BE$1:$BK$10000,3,0),0)</f>
        <v>0</v>
      </c>
      <c r="U807" s="188">
        <f>IFERROR(VLOOKUP(C807,PRESTAMOS!$BE$1:$BK$10000,7,0),0)</f>
        <v>0</v>
      </c>
      <c r="V807" s="190">
        <f>IFERROR(VLOOKUP(C807,PRESTAMOS!$AW$1:$BC$10000,4,0),0)</f>
        <v>0</v>
      </c>
      <c r="W807" s="189">
        <f>IFERROR(VLOOKUP(C807,PRESTAMOS!$BM$1:$BS$10000,3,0),0)</f>
        <v>0</v>
      </c>
      <c r="X807" s="189">
        <f>IFERROR(VLOOKUP(C807,PRESTAMOS!$BU$1:$CA$10000,3,0),0)</f>
        <v>0</v>
      </c>
      <c r="Y807" s="190">
        <f>IFERROR(VLOOKUP(C807,PRESTAMOS!$BU$1:$CA$10000,7,0),0)</f>
        <v>0</v>
      </c>
      <c r="Z807" s="190">
        <f>IFERROR(VLOOKUP(C807,PRESTAMOS!$BM$1:$BS$10000,4,0),0)</f>
        <v>0</v>
      </c>
      <c r="AA807" s="189">
        <f>IFERROR(VLOOKUP(C807,AHORRO!$P$1:$S$10000,3,0),0)</f>
        <v>0</v>
      </c>
    </row>
    <row r="808" spans="4:27" x14ac:dyDescent="0.2">
      <c r="D808" s="189">
        <f>IFERROR(VLOOKUP(C808,AHORRO!$F$1:$I$10000,3,0),0)</f>
        <v>0</v>
      </c>
      <c r="E808" s="189">
        <f>IFERROR(VLOOKUP(C808,AHORRO!$A$1:$D$10000,3,0),0)</f>
        <v>0</v>
      </c>
      <c r="F808" s="189">
        <f>IFERROR(VLOOKUP(C808,AHORRO!$K$1:$N$10000,3,0),0)</f>
        <v>0</v>
      </c>
      <c r="G808" s="189">
        <f>IFERROR(VLOOKUP($C808,PRESTAMOS!$A$1:$C$10000,3,0),0)</f>
        <v>0</v>
      </c>
      <c r="H808" s="189">
        <f>IFERROR(VLOOKUP(C808,PRESTAMOS!$I$1:$K$10000,3,0),0)</f>
        <v>0</v>
      </c>
      <c r="I808" s="190">
        <f>IFERROR(VLOOKUP(C808,PRESTAMOS!$A$1:$G$10000,7,0),0)</f>
        <v>0</v>
      </c>
      <c r="J808" s="190">
        <f>IFERROR(VLOOKUP(C808,PRESTAMOS!$A$1:$G$10000,4,0),0)</f>
        <v>0</v>
      </c>
      <c r="K808" s="189">
        <f>IFERROR(VLOOKUP(C808,PRESTAMOS!$Q$1:$W$10000,3,0),0)</f>
        <v>0</v>
      </c>
      <c r="L808" s="189">
        <f>IFERROR(VLOOKUP(C808,PRESTAMOS!$Y$1:$AE$10000,3,0),0)</f>
        <v>0</v>
      </c>
      <c r="M808" s="190">
        <f>IFERROR(VLOOKUP(C808,PRESTAMOS!$Y$1:$AE$10000,7,0),0)</f>
        <v>0</v>
      </c>
      <c r="N808" s="190">
        <f>IFERROR(VLOOKUP(C808,PRESTAMOS!$Q$1:$T$10000,4,0),0)</f>
        <v>0</v>
      </c>
      <c r="O808" s="189">
        <f>IFERROR(VLOOKUP(C808,PRESTAMOS!$AG$1:$AM$10000,3,0),0)</f>
        <v>0</v>
      </c>
      <c r="P808" s="189">
        <f>IFERROR(VLOOKUP(C808,PRESTAMOS!$AO$1:$AU$10000,3,0),0)</f>
        <v>0</v>
      </c>
      <c r="Q808" s="190">
        <f>IFERROR(VLOOKUP(C808,PRESTAMOS!$AO$1:$AU$10000,7,0),0)</f>
        <v>0</v>
      </c>
      <c r="R808" s="190">
        <f>IFERROR(VLOOKUP(C808,PRESTAMOS!$AG$1:$AM$10000,4,0),0)</f>
        <v>0</v>
      </c>
      <c r="S808" s="189">
        <f>IFERROR(VLOOKUP(C808,PRESTAMOS!$AW$1:$BC$10000,3,0),0)</f>
        <v>0</v>
      </c>
      <c r="T808" s="189">
        <f>IFERROR(VLOOKUP(C808,PRESTAMOS!$BE$1:$BK$10000,3,0),0)</f>
        <v>0</v>
      </c>
      <c r="U808" s="188">
        <f>IFERROR(VLOOKUP(C808,PRESTAMOS!$BE$1:$BK$10000,7,0),0)</f>
        <v>0</v>
      </c>
      <c r="V808" s="190">
        <f>IFERROR(VLOOKUP(C808,PRESTAMOS!$AW$1:$BC$10000,4,0),0)</f>
        <v>0</v>
      </c>
      <c r="W808" s="189">
        <f>IFERROR(VLOOKUP(C808,PRESTAMOS!$BM$1:$BS$10000,3,0),0)</f>
        <v>0</v>
      </c>
      <c r="X808" s="189">
        <f>IFERROR(VLOOKUP(C808,PRESTAMOS!$BU$1:$CA$10000,3,0),0)</f>
        <v>0</v>
      </c>
      <c r="Y808" s="190">
        <f>IFERROR(VLOOKUP(C808,PRESTAMOS!$BU$1:$CA$10000,7,0),0)</f>
        <v>0</v>
      </c>
      <c r="Z808" s="190">
        <f>IFERROR(VLOOKUP(C808,PRESTAMOS!$BM$1:$BS$10000,4,0),0)</f>
        <v>0</v>
      </c>
      <c r="AA808" s="189">
        <f>IFERROR(VLOOKUP(C808,AHORRO!$P$1:$S$10000,3,0),0)</f>
        <v>0</v>
      </c>
    </row>
    <row r="809" spans="4:27" x14ac:dyDescent="0.2">
      <c r="D809" s="189">
        <f>IFERROR(VLOOKUP(C809,AHORRO!$F$1:$I$10000,3,0),0)</f>
        <v>0</v>
      </c>
      <c r="E809" s="189">
        <f>IFERROR(VLOOKUP(C809,AHORRO!$A$1:$D$10000,3,0),0)</f>
        <v>0</v>
      </c>
      <c r="F809" s="189">
        <f>IFERROR(VLOOKUP(C809,AHORRO!$K$1:$N$10000,3,0),0)</f>
        <v>0</v>
      </c>
      <c r="G809" s="189">
        <f>IFERROR(VLOOKUP($C809,PRESTAMOS!$A$1:$C$10000,3,0),0)</f>
        <v>0</v>
      </c>
      <c r="H809" s="189">
        <f>IFERROR(VLOOKUP(C809,PRESTAMOS!$I$1:$K$10000,3,0),0)</f>
        <v>0</v>
      </c>
      <c r="I809" s="190">
        <f>IFERROR(VLOOKUP(C809,PRESTAMOS!$A$1:$G$10000,7,0),0)</f>
        <v>0</v>
      </c>
      <c r="J809" s="190">
        <f>IFERROR(VLOOKUP(C809,PRESTAMOS!$A$1:$G$10000,4,0),0)</f>
        <v>0</v>
      </c>
      <c r="K809" s="189">
        <f>IFERROR(VLOOKUP(C809,PRESTAMOS!$Q$1:$W$10000,3,0),0)</f>
        <v>0</v>
      </c>
      <c r="L809" s="189">
        <f>IFERROR(VLOOKUP(C809,PRESTAMOS!$Y$1:$AE$10000,3,0),0)</f>
        <v>0</v>
      </c>
      <c r="M809" s="190">
        <f>IFERROR(VLOOKUP(C809,PRESTAMOS!$Y$1:$AE$10000,7,0),0)</f>
        <v>0</v>
      </c>
      <c r="N809" s="190">
        <f>IFERROR(VLOOKUP(C809,PRESTAMOS!$Q$1:$T$10000,4,0),0)</f>
        <v>0</v>
      </c>
      <c r="O809" s="189">
        <f>IFERROR(VLOOKUP(C809,PRESTAMOS!$AG$1:$AM$10000,3,0),0)</f>
        <v>0</v>
      </c>
      <c r="P809" s="189">
        <f>IFERROR(VLOOKUP(C809,PRESTAMOS!$AO$1:$AU$10000,3,0),0)</f>
        <v>0</v>
      </c>
      <c r="Q809" s="190">
        <f>IFERROR(VLOOKUP(C809,PRESTAMOS!$AO$1:$AU$10000,7,0),0)</f>
        <v>0</v>
      </c>
      <c r="R809" s="190">
        <f>IFERROR(VLOOKUP(C809,PRESTAMOS!$AG$1:$AM$10000,4,0),0)</f>
        <v>0</v>
      </c>
      <c r="S809" s="189">
        <f>IFERROR(VLOOKUP(C809,PRESTAMOS!$AW$1:$BC$10000,3,0),0)</f>
        <v>0</v>
      </c>
      <c r="T809" s="189">
        <f>IFERROR(VLOOKUP(C809,PRESTAMOS!$BE$1:$BK$10000,3,0),0)</f>
        <v>0</v>
      </c>
      <c r="U809" s="188">
        <f>IFERROR(VLOOKUP(C809,PRESTAMOS!$BE$1:$BK$10000,7,0),0)</f>
        <v>0</v>
      </c>
      <c r="V809" s="190">
        <f>IFERROR(VLOOKUP(C809,PRESTAMOS!$AW$1:$BC$10000,4,0),0)</f>
        <v>0</v>
      </c>
      <c r="W809" s="189">
        <f>IFERROR(VLOOKUP(C809,PRESTAMOS!$BM$1:$BS$10000,3,0),0)</f>
        <v>0</v>
      </c>
      <c r="X809" s="189">
        <f>IFERROR(VLOOKUP(C809,PRESTAMOS!$BU$1:$CA$10000,3,0),0)</f>
        <v>0</v>
      </c>
      <c r="Y809" s="190">
        <f>IFERROR(VLOOKUP(C809,PRESTAMOS!$BU$1:$CA$10000,7,0),0)</f>
        <v>0</v>
      </c>
      <c r="Z809" s="190">
        <f>IFERROR(VLOOKUP(C809,PRESTAMOS!$BM$1:$BS$10000,4,0),0)</f>
        <v>0</v>
      </c>
      <c r="AA809" s="189">
        <f>IFERROR(VLOOKUP(C809,AHORRO!$P$1:$S$10000,3,0),0)</f>
        <v>0</v>
      </c>
    </row>
    <row r="810" spans="4:27" x14ac:dyDescent="0.2">
      <c r="D810" s="189">
        <f>IFERROR(VLOOKUP(C810,AHORRO!$F$1:$I$10000,3,0),0)</f>
        <v>0</v>
      </c>
      <c r="E810" s="189">
        <f>IFERROR(VLOOKUP(C810,AHORRO!$A$1:$D$10000,3,0),0)</f>
        <v>0</v>
      </c>
      <c r="F810" s="189">
        <f>IFERROR(VLOOKUP(C810,AHORRO!$K$1:$N$10000,3,0),0)</f>
        <v>0</v>
      </c>
      <c r="G810" s="189">
        <f>IFERROR(VLOOKUP($C810,PRESTAMOS!$A$1:$C$10000,3,0),0)</f>
        <v>0</v>
      </c>
      <c r="H810" s="189">
        <f>IFERROR(VLOOKUP(C810,PRESTAMOS!$I$1:$K$10000,3,0),0)</f>
        <v>0</v>
      </c>
      <c r="I810" s="190">
        <f>IFERROR(VLOOKUP(C810,PRESTAMOS!$A$1:$G$10000,7,0),0)</f>
        <v>0</v>
      </c>
      <c r="J810" s="190">
        <f>IFERROR(VLOOKUP(C810,PRESTAMOS!$A$1:$G$10000,4,0),0)</f>
        <v>0</v>
      </c>
      <c r="K810" s="189">
        <f>IFERROR(VLOOKUP(C810,PRESTAMOS!$Q$1:$W$10000,3,0),0)</f>
        <v>0</v>
      </c>
      <c r="L810" s="189">
        <f>IFERROR(VLOOKUP(C810,PRESTAMOS!$Y$1:$AE$10000,3,0),0)</f>
        <v>0</v>
      </c>
      <c r="M810" s="190">
        <f>IFERROR(VLOOKUP(C810,PRESTAMOS!$Y$1:$AE$10000,7,0),0)</f>
        <v>0</v>
      </c>
      <c r="N810" s="190">
        <f>IFERROR(VLOOKUP(C810,PRESTAMOS!$Q$1:$T$10000,4,0),0)</f>
        <v>0</v>
      </c>
      <c r="O810" s="189">
        <f>IFERROR(VLOOKUP(C810,PRESTAMOS!$AG$1:$AM$10000,3,0),0)</f>
        <v>0</v>
      </c>
      <c r="P810" s="189">
        <f>IFERROR(VLOOKUP(C810,PRESTAMOS!$AO$1:$AU$10000,3,0),0)</f>
        <v>0</v>
      </c>
      <c r="Q810" s="190">
        <f>IFERROR(VLOOKUP(C810,PRESTAMOS!$AO$1:$AU$10000,7,0),0)</f>
        <v>0</v>
      </c>
      <c r="R810" s="190">
        <f>IFERROR(VLOOKUP(C810,PRESTAMOS!$AG$1:$AM$10000,4,0),0)</f>
        <v>0</v>
      </c>
      <c r="S810" s="189">
        <f>IFERROR(VLOOKUP(C810,PRESTAMOS!$AW$1:$BC$10000,3,0),0)</f>
        <v>0</v>
      </c>
      <c r="T810" s="189">
        <f>IFERROR(VLOOKUP(C810,PRESTAMOS!$BE$1:$BK$10000,3,0),0)</f>
        <v>0</v>
      </c>
      <c r="U810" s="188">
        <f>IFERROR(VLOOKUP(C810,PRESTAMOS!$BE$1:$BK$10000,7,0),0)</f>
        <v>0</v>
      </c>
      <c r="V810" s="190">
        <f>IFERROR(VLOOKUP(C810,PRESTAMOS!$AW$1:$BC$10000,4,0),0)</f>
        <v>0</v>
      </c>
      <c r="W810" s="189">
        <f>IFERROR(VLOOKUP(C810,PRESTAMOS!$BM$1:$BS$10000,3,0),0)</f>
        <v>0</v>
      </c>
      <c r="X810" s="189">
        <f>IFERROR(VLOOKUP(C810,PRESTAMOS!$BU$1:$CA$10000,3,0),0)</f>
        <v>0</v>
      </c>
      <c r="Y810" s="190">
        <f>IFERROR(VLOOKUP(C810,PRESTAMOS!$BU$1:$CA$10000,7,0),0)</f>
        <v>0</v>
      </c>
      <c r="Z810" s="190">
        <f>IFERROR(VLOOKUP(C810,PRESTAMOS!$BM$1:$BS$10000,4,0),0)</f>
        <v>0</v>
      </c>
      <c r="AA810" s="189">
        <f>IFERROR(VLOOKUP(C810,AHORRO!$P$1:$S$10000,3,0),0)</f>
        <v>0</v>
      </c>
    </row>
    <row r="811" spans="4:27" x14ac:dyDescent="0.2">
      <c r="D811" s="189">
        <f>IFERROR(VLOOKUP(C811,AHORRO!$F$1:$I$10000,3,0),0)</f>
        <v>0</v>
      </c>
      <c r="E811" s="189">
        <f>IFERROR(VLOOKUP(C811,AHORRO!$A$1:$D$10000,3,0),0)</f>
        <v>0</v>
      </c>
      <c r="F811" s="189">
        <f>IFERROR(VLOOKUP(C811,AHORRO!$K$1:$N$10000,3,0),0)</f>
        <v>0</v>
      </c>
      <c r="G811" s="189">
        <f>IFERROR(VLOOKUP($C811,PRESTAMOS!$A$1:$C$10000,3,0),0)</f>
        <v>0</v>
      </c>
      <c r="H811" s="189">
        <f>IFERROR(VLOOKUP(C811,PRESTAMOS!$I$1:$K$10000,3,0),0)</f>
        <v>0</v>
      </c>
      <c r="I811" s="190">
        <f>IFERROR(VLOOKUP(C811,PRESTAMOS!$A$1:$G$10000,7,0),0)</f>
        <v>0</v>
      </c>
      <c r="J811" s="190">
        <f>IFERROR(VLOOKUP(C811,PRESTAMOS!$A$1:$G$10000,4,0),0)</f>
        <v>0</v>
      </c>
      <c r="K811" s="189">
        <f>IFERROR(VLOOKUP(C811,PRESTAMOS!$Q$1:$W$10000,3,0),0)</f>
        <v>0</v>
      </c>
      <c r="L811" s="189">
        <f>IFERROR(VLOOKUP(C811,PRESTAMOS!$Y$1:$AE$10000,3,0),0)</f>
        <v>0</v>
      </c>
      <c r="M811" s="190">
        <f>IFERROR(VLOOKUP(C811,PRESTAMOS!$Y$1:$AE$10000,7,0),0)</f>
        <v>0</v>
      </c>
      <c r="N811" s="190">
        <f>IFERROR(VLOOKUP(C811,PRESTAMOS!$Q$1:$T$10000,4,0),0)</f>
        <v>0</v>
      </c>
      <c r="O811" s="189">
        <f>IFERROR(VLOOKUP(C811,PRESTAMOS!$AG$1:$AM$10000,3,0),0)</f>
        <v>0</v>
      </c>
      <c r="P811" s="189">
        <f>IFERROR(VLOOKUP(C811,PRESTAMOS!$AO$1:$AU$10000,3,0),0)</f>
        <v>0</v>
      </c>
      <c r="Q811" s="190">
        <f>IFERROR(VLOOKUP(C811,PRESTAMOS!$AO$1:$AU$10000,7,0),0)</f>
        <v>0</v>
      </c>
      <c r="R811" s="190">
        <f>IFERROR(VLOOKUP(C811,PRESTAMOS!$AG$1:$AM$10000,4,0),0)</f>
        <v>0</v>
      </c>
      <c r="S811" s="189">
        <f>IFERROR(VLOOKUP(C811,PRESTAMOS!$AW$1:$BC$10000,3,0),0)</f>
        <v>0</v>
      </c>
      <c r="T811" s="189">
        <f>IFERROR(VLOOKUP(C811,PRESTAMOS!$BE$1:$BK$10000,3,0),0)</f>
        <v>0</v>
      </c>
      <c r="U811" s="188">
        <f>IFERROR(VLOOKUP(C811,PRESTAMOS!$BE$1:$BK$10000,7,0),0)</f>
        <v>0</v>
      </c>
      <c r="V811" s="190">
        <f>IFERROR(VLOOKUP(C811,PRESTAMOS!$AW$1:$BC$10000,4,0),0)</f>
        <v>0</v>
      </c>
      <c r="W811" s="189">
        <f>IFERROR(VLOOKUP(C811,PRESTAMOS!$BM$1:$BS$10000,3,0),0)</f>
        <v>0</v>
      </c>
      <c r="X811" s="189">
        <f>IFERROR(VLOOKUP(C811,PRESTAMOS!$BU$1:$CA$10000,3,0),0)</f>
        <v>0</v>
      </c>
      <c r="Y811" s="190">
        <f>IFERROR(VLOOKUP(C811,PRESTAMOS!$BU$1:$CA$10000,7,0),0)</f>
        <v>0</v>
      </c>
      <c r="Z811" s="190">
        <f>IFERROR(VLOOKUP(C811,PRESTAMOS!$BM$1:$BS$10000,4,0),0)</f>
        <v>0</v>
      </c>
      <c r="AA811" s="189">
        <f>IFERROR(VLOOKUP(C811,AHORRO!$P$1:$S$10000,3,0),0)</f>
        <v>0</v>
      </c>
    </row>
    <row r="812" spans="4:27" x14ac:dyDescent="0.2">
      <c r="D812" s="189">
        <f>IFERROR(VLOOKUP(C812,AHORRO!$F$1:$I$10000,3,0),0)</f>
        <v>0</v>
      </c>
      <c r="E812" s="189">
        <f>IFERROR(VLOOKUP(C812,AHORRO!$A$1:$D$10000,3,0),0)</f>
        <v>0</v>
      </c>
      <c r="F812" s="189">
        <f>IFERROR(VLOOKUP(C812,AHORRO!$K$1:$N$10000,3,0),0)</f>
        <v>0</v>
      </c>
      <c r="G812" s="189">
        <f>IFERROR(VLOOKUP($C812,PRESTAMOS!$A$1:$C$10000,3,0),0)</f>
        <v>0</v>
      </c>
      <c r="H812" s="189">
        <f>IFERROR(VLOOKUP(C812,PRESTAMOS!$I$1:$K$10000,3,0),0)</f>
        <v>0</v>
      </c>
      <c r="I812" s="190">
        <f>IFERROR(VLOOKUP(C812,PRESTAMOS!$A$1:$G$10000,7,0),0)</f>
        <v>0</v>
      </c>
      <c r="J812" s="190">
        <f>IFERROR(VLOOKUP(C812,PRESTAMOS!$A$1:$G$10000,4,0),0)</f>
        <v>0</v>
      </c>
      <c r="K812" s="189">
        <f>IFERROR(VLOOKUP(C812,PRESTAMOS!$Q$1:$W$10000,3,0),0)</f>
        <v>0</v>
      </c>
      <c r="L812" s="189">
        <f>IFERROR(VLOOKUP(C812,PRESTAMOS!$Y$1:$AE$10000,3,0),0)</f>
        <v>0</v>
      </c>
      <c r="M812" s="190">
        <f>IFERROR(VLOOKUP(C812,PRESTAMOS!$Y$1:$AE$10000,7,0),0)</f>
        <v>0</v>
      </c>
      <c r="N812" s="190">
        <f>IFERROR(VLOOKUP(C812,PRESTAMOS!$Q$1:$T$10000,4,0),0)</f>
        <v>0</v>
      </c>
      <c r="O812" s="189">
        <f>IFERROR(VLOOKUP(C812,PRESTAMOS!$AG$1:$AM$10000,3,0),0)</f>
        <v>0</v>
      </c>
      <c r="P812" s="189">
        <f>IFERROR(VLOOKUP(C812,PRESTAMOS!$AO$1:$AU$10000,3,0),0)</f>
        <v>0</v>
      </c>
      <c r="Q812" s="190">
        <f>IFERROR(VLOOKUP(C812,PRESTAMOS!$AO$1:$AU$10000,7,0),0)</f>
        <v>0</v>
      </c>
      <c r="R812" s="190">
        <f>IFERROR(VLOOKUP(C812,PRESTAMOS!$AG$1:$AM$10000,4,0),0)</f>
        <v>0</v>
      </c>
      <c r="S812" s="189">
        <f>IFERROR(VLOOKUP(C812,PRESTAMOS!$AW$1:$BC$10000,3,0),0)</f>
        <v>0</v>
      </c>
      <c r="T812" s="189">
        <f>IFERROR(VLOOKUP(C812,PRESTAMOS!$BE$1:$BK$10000,3,0),0)</f>
        <v>0</v>
      </c>
      <c r="U812" s="188">
        <f>IFERROR(VLOOKUP(C812,PRESTAMOS!$BE$1:$BK$10000,7,0),0)</f>
        <v>0</v>
      </c>
      <c r="V812" s="190">
        <f>IFERROR(VLOOKUP(C812,PRESTAMOS!$AW$1:$BC$10000,4,0),0)</f>
        <v>0</v>
      </c>
      <c r="W812" s="189">
        <f>IFERROR(VLOOKUP(C812,PRESTAMOS!$BM$1:$BS$10000,3,0),0)</f>
        <v>0</v>
      </c>
      <c r="X812" s="189">
        <f>IFERROR(VLOOKUP(C812,PRESTAMOS!$BU$1:$CA$10000,3,0),0)</f>
        <v>0</v>
      </c>
      <c r="Y812" s="190">
        <f>IFERROR(VLOOKUP(C812,PRESTAMOS!$BU$1:$CA$10000,7,0),0)</f>
        <v>0</v>
      </c>
      <c r="Z812" s="190">
        <f>IFERROR(VLOOKUP(C812,PRESTAMOS!$BM$1:$BS$10000,4,0),0)</f>
        <v>0</v>
      </c>
      <c r="AA812" s="189">
        <f>IFERROR(VLOOKUP(C812,AHORRO!$P$1:$S$10000,3,0),0)</f>
        <v>0</v>
      </c>
    </row>
    <row r="813" spans="4:27" x14ac:dyDescent="0.2">
      <c r="D813" s="189">
        <f>IFERROR(VLOOKUP(C813,AHORRO!$F$1:$I$10000,3,0),0)</f>
        <v>0</v>
      </c>
      <c r="E813" s="189">
        <f>IFERROR(VLOOKUP(C813,AHORRO!$A$1:$D$10000,3,0),0)</f>
        <v>0</v>
      </c>
      <c r="F813" s="189">
        <f>IFERROR(VLOOKUP(C813,AHORRO!$K$1:$N$10000,3,0),0)</f>
        <v>0</v>
      </c>
      <c r="G813" s="189">
        <f>IFERROR(VLOOKUP($C813,PRESTAMOS!$A$1:$C$10000,3,0),0)</f>
        <v>0</v>
      </c>
      <c r="H813" s="189">
        <f>IFERROR(VLOOKUP(C813,PRESTAMOS!$I$1:$K$10000,3,0),0)</f>
        <v>0</v>
      </c>
      <c r="I813" s="190">
        <f>IFERROR(VLOOKUP(C813,PRESTAMOS!$A$1:$G$10000,7,0),0)</f>
        <v>0</v>
      </c>
      <c r="J813" s="190">
        <f>IFERROR(VLOOKUP(C813,PRESTAMOS!$A$1:$G$10000,4,0),0)</f>
        <v>0</v>
      </c>
      <c r="K813" s="189">
        <f>IFERROR(VLOOKUP(C813,PRESTAMOS!$Q$1:$W$10000,3,0),0)</f>
        <v>0</v>
      </c>
      <c r="L813" s="189">
        <f>IFERROR(VLOOKUP(C813,PRESTAMOS!$Y$1:$AE$10000,3,0),0)</f>
        <v>0</v>
      </c>
      <c r="M813" s="190">
        <f>IFERROR(VLOOKUP(C813,PRESTAMOS!$Y$1:$AE$10000,7,0),0)</f>
        <v>0</v>
      </c>
      <c r="N813" s="190">
        <f>IFERROR(VLOOKUP(C813,PRESTAMOS!$Q$1:$T$10000,4,0),0)</f>
        <v>0</v>
      </c>
      <c r="O813" s="189">
        <f>IFERROR(VLOOKUP(C813,PRESTAMOS!$AG$1:$AM$10000,3,0),0)</f>
        <v>0</v>
      </c>
      <c r="P813" s="189">
        <f>IFERROR(VLOOKUP(C813,PRESTAMOS!$AO$1:$AU$10000,3,0),0)</f>
        <v>0</v>
      </c>
      <c r="Q813" s="190">
        <f>IFERROR(VLOOKUP(C813,PRESTAMOS!$AO$1:$AU$10000,7,0),0)</f>
        <v>0</v>
      </c>
      <c r="R813" s="190">
        <f>IFERROR(VLOOKUP(C813,PRESTAMOS!$AG$1:$AM$10000,4,0),0)</f>
        <v>0</v>
      </c>
      <c r="S813" s="189">
        <f>IFERROR(VLOOKUP(C813,PRESTAMOS!$AW$1:$BC$10000,3,0),0)</f>
        <v>0</v>
      </c>
      <c r="T813" s="189">
        <f>IFERROR(VLOOKUP(C813,PRESTAMOS!$BE$1:$BK$10000,3,0),0)</f>
        <v>0</v>
      </c>
      <c r="U813" s="188">
        <f>IFERROR(VLOOKUP(C813,PRESTAMOS!$BE$1:$BK$10000,7,0),0)</f>
        <v>0</v>
      </c>
      <c r="V813" s="190">
        <f>IFERROR(VLOOKUP(C813,PRESTAMOS!$AW$1:$BC$10000,4,0),0)</f>
        <v>0</v>
      </c>
      <c r="W813" s="189">
        <f>IFERROR(VLOOKUP(C813,PRESTAMOS!$BM$1:$BS$10000,3,0),0)</f>
        <v>0</v>
      </c>
      <c r="X813" s="189">
        <f>IFERROR(VLOOKUP(C813,PRESTAMOS!$BU$1:$CA$10000,3,0),0)</f>
        <v>0</v>
      </c>
      <c r="Y813" s="190">
        <f>IFERROR(VLOOKUP(C813,PRESTAMOS!$BU$1:$CA$10000,7,0),0)</f>
        <v>0</v>
      </c>
      <c r="Z813" s="190">
        <f>IFERROR(VLOOKUP(C813,PRESTAMOS!$BM$1:$BS$10000,4,0),0)</f>
        <v>0</v>
      </c>
      <c r="AA813" s="189">
        <f>IFERROR(VLOOKUP(C813,AHORRO!$P$1:$S$10000,3,0),0)</f>
        <v>0</v>
      </c>
    </row>
    <row r="814" spans="4:27" x14ac:dyDescent="0.2">
      <c r="D814" s="189">
        <f>IFERROR(VLOOKUP(C814,AHORRO!$F$1:$I$10000,3,0),0)</f>
        <v>0</v>
      </c>
      <c r="E814" s="189">
        <f>IFERROR(VLOOKUP(C814,AHORRO!$A$1:$D$10000,3,0),0)</f>
        <v>0</v>
      </c>
      <c r="F814" s="189">
        <f>IFERROR(VLOOKUP(C814,AHORRO!$K$1:$N$10000,3,0),0)</f>
        <v>0</v>
      </c>
      <c r="G814" s="189">
        <f>IFERROR(VLOOKUP($C814,PRESTAMOS!$A$1:$C$10000,3,0),0)</f>
        <v>0</v>
      </c>
      <c r="H814" s="189">
        <f>IFERROR(VLOOKUP(C814,PRESTAMOS!$I$1:$K$10000,3,0),0)</f>
        <v>0</v>
      </c>
      <c r="I814" s="190">
        <f>IFERROR(VLOOKUP(C814,PRESTAMOS!$A$1:$G$10000,7,0),0)</f>
        <v>0</v>
      </c>
      <c r="J814" s="190">
        <f>IFERROR(VLOOKUP(C814,PRESTAMOS!$A$1:$G$10000,4,0),0)</f>
        <v>0</v>
      </c>
      <c r="K814" s="189">
        <f>IFERROR(VLOOKUP(C814,PRESTAMOS!$Q$1:$W$10000,3,0),0)</f>
        <v>0</v>
      </c>
      <c r="L814" s="189">
        <f>IFERROR(VLOOKUP(C814,PRESTAMOS!$Y$1:$AE$10000,3,0),0)</f>
        <v>0</v>
      </c>
      <c r="M814" s="190">
        <f>IFERROR(VLOOKUP(C814,PRESTAMOS!$Y$1:$AE$10000,7,0),0)</f>
        <v>0</v>
      </c>
      <c r="N814" s="190">
        <f>IFERROR(VLOOKUP(C814,PRESTAMOS!$Q$1:$T$10000,4,0),0)</f>
        <v>0</v>
      </c>
      <c r="O814" s="189">
        <f>IFERROR(VLOOKUP(C814,PRESTAMOS!$AG$1:$AM$10000,3,0),0)</f>
        <v>0</v>
      </c>
      <c r="P814" s="189">
        <f>IFERROR(VLOOKUP(C814,PRESTAMOS!$AO$1:$AU$10000,3,0),0)</f>
        <v>0</v>
      </c>
      <c r="Q814" s="190">
        <f>IFERROR(VLOOKUP(C814,PRESTAMOS!$AO$1:$AU$10000,7,0),0)</f>
        <v>0</v>
      </c>
      <c r="R814" s="190">
        <f>IFERROR(VLOOKUP(C814,PRESTAMOS!$AG$1:$AM$10000,4,0),0)</f>
        <v>0</v>
      </c>
      <c r="S814" s="189">
        <f>IFERROR(VLOOKUP(C814,PRESTAMOS!$AW$1:$BC$10000,3,0),0)</f>
        <v>0</v>
      </c>
      <c r="T814" s="189">
        <f>IFERROR(VLOOKUP(C814,PRESTAMOS!$BE$1:$BK$10000,3,0),0)</f>
        <v>0</v>
      </c>
      <c r="U814" s="188">
        <f>IFERROR(VLOOKUP(C814,PRESTAMOS!$BE$1:$BK$10000,7,0),0)</f>
        <v>0</v>
      </c>
      <c r="V814" s="190">
        <f>IFERROR(VLOOKUP(C814,PRESTAMOS!$AW$1:$BC$10000,4,0),0)</f>
        <v>0</v>
      </c>
      <c r="W814" s="189">
        <f>IFERROR(VLOOKUP(C814,PRESTAMOS!$BM$1:$BS$10000,3,0),0)</f>
        <v>0</v>
      </c>
      <c r="X814" s="189">
        <f>IFERROR(VLOOKUP(C814,PRESTAMOS!$BU$1:$CA$10000,3,0),0)</f>
        <v>0</v>
      </c>
      <c r="Y814" s="190">
        <f>IFERROR(VLOOKUP(C814,PRESTAMOS!$BU$1:$CA$10000,7,0),0)</f>
        <v>0</v>
      </c>
      <c r="Z814" s="190">
        <f>IFERROR(VLOOKUP(C814,PRESTAMOS!$BM$1:$BS$10000,4,0),0)</f>
        <v>0</v>
      </c>
      <c r="AA814" s="189">
        <f>IFERROR(VLOOKUP(C814,AHORRO!$P$1:$S$10000,3,0),0)</f>
        <v>0</v>
      </c>
    </row>
    <row r="815" spans="4:27" x14ac:dyDescent="0.2">
      <c r="D815" s="189">
        <f>IFERROR(VLOOKUP(C815,AHORRO!$F$1:$I$10000,3,0),0)</f>
        <v>0</v>
      </c>
      <c r="E815" s="189">
        <f>IFERROR(VLOOKUP(C815,AHORRO!$A$1:$D$10000,3,0),0)</f>
        <v>0</v>
      </c>
      <c r="F815" s="189">
        <f>IFERROR(VLOOKUP(C815,AHORRO!$K$1:$N$10000,3,0),0)</f>
        <v>0</v>
      </c>
      <c r="G815" s="189">
        <f>IFERROR(VLOOKUP($C815,PRESTAMOS!$A$1:$C$10000,3,0),0)</f>
        <v>0</v>
      </c>
      <c r="H815" s="189">
        <f>IFERROR(VLOOKUP(C815,PRESTAMOS!$I$1:$K$10000,3,0),0)</f>
        <v>0</v>
      </c>
      <c r="I815" s="190">
        <f>IFERROR(VLOOKUP(C815,PRESTAMOS!$A$1:$G$10000,7,0),0)</f>
        <v>0</v>
      </c>
      <c r="J815" s="190">
        <f>IFERROR(VLOOKUP(C815,PRESTAMOS!$A$1:$G$10000,4,0),0)</f>
        <v>0</v>
      </c>
      <c r="K815" s="189">
        <f>IFERROR(VLOOKUP(C815,PRESTAMOS!$Q$1:$W$10000,3,0),0)</f>
        <v>0</v>
      </c>
      <c r="L815" s="189">
        <f>IFERROR(VLOOKUP(C815,PRESTAMOS!$Y$1:$AE$10000,3,0),0)</f>
        <v>0</v>
      </c>
      <c r="M815" s="190">
        <f>IFERROR(VLOOKUP(C815,PRESTAMOS!$Y$1:$AE$10000,7,0),0)</f>
        <v>0</v>
      </c>
      <c r="N815" s="190">
        <f>IFERROR(VLOOKUP(C815,PRESTAMOS!$Q$1:$T$10000,4,0),0)</f>
        <v>0</v>
      </c>
      <c r="O815" s="189">
        <f>IFERROR(VLOOKUP(C815,PRESTAMOS!$AG$1:$AM$10000,3,0),0)</f>
        <v>0</v>
      </c>
      <c r="P815" s="189">
        <f>IFERROR(VLOOKUP(C815,PRESTAMOS!$AO$1:$AU$10000,3,0),0)</f>
        <v>0</v>
      </c>
      <c r="Q815" s="190">
        <f>IFERROR(VLOOKUP(C815,PRESTAMOS!$AO$1:$AU$10000,7,0),0)</f>
        <v>0</v>
      </c>
      <c r="R815" s="190">
        <f>IFERROR(VLOOKUP(C815,PRESTAMOS!$AG$1:$AM$10000,4,0),0)</f>
        <v>0</v>
      </c>
      <c r="S815" s="189">
        <f>IFERROR(VLOOKUP(C815,PRESTAMOS!$AW$1:$BC$10000,3,0),0)</f>
        <v>0</v>
      </c>
      <c r="T815" s="189">
        <f>IFERROR(VLOOKUP(C815,PRESTAMOS!$BE$1:$BK$10000,3,0),0)</f>
        <v>0</v>
      </c>
      <c r="U815" s="188">
        <f>IFERROR(VLOOKUP(C815,PRESTAMOS!$BE$1:$BK$10000,7,0),0)</f>
        <v>0</v>
      </c>
      <c r="V815" s="190">
        <f>IFERROR(VLOOKUP(C815,PRESTAMOS!$AW$1:$BC$10000,4,0),0)</f>
        <v>0</v>
      </c>
      <c r="W815" s="189">
        <f>IFERROR(VLOOKUP(C815,PRESTAMOS!$BM$1:$BS$10000,3,0),0)</f>
        <v>0</v>
      </c>
      <c r="X815" s="189">
        <f>IFERROR(VLOOKUP(C815,PRESTAMOS!$BU$1:$CA$10000,3,0),0)</f>
        <v>0</v>
      </c>
      <c r="Y815" s="190">
        <f>IFERROR(VLOOKUP(C815,PRESTAMOS!$BU$1:$CA$10000,7,0),0)</f>
        <v>0</v>
      </c>
      <c r="Z815" s="190">
        <f>IFERROR(VLOOKUP(C815,PRESTAMOS!$BM$1:$BS$10000,4,0),0)</f>
        <v>0</v>
      </c>
      <c r="AA815" s="189">
        <f>IFERROR(VLOOKUP(C815,AHORRO!$P$1:$S$10000,3,0),0)</f>
        <v>0</v>
      </c>
    </row>
    <row r="816" spans="4:27" x14ac:dyDescent="0.2">
      <c r="D816" s="189">
        <f>IFERROR(VLOOKUP(C816,AHORRO!$F$1:$I$10000,3,0),0)</f>
        <v>0</v>
      </c>
      <c r="E816" s="189">
        <f>IFERROR(VLOOKUP(C816,AHORRO!$A$1:$D$10000,3,0),0)</f>
        <v>0</v>
      </c>
      <c r="F816" s="189">
        <f>IFERROR(VLOOKUP(C816,AHORRO!$K$1:$N$10000,3,0),0)</f>
        <v>0</v>
      </c>
      <c r="G816" s="189">
        <f>IFERROR(VLOOKUP($C816,PRESTAMOS!$A$1:$C$10000,3,0),0)</f>
        <v>0</v>
      </c>
      <c r="H816" s="189">
        <f>IFERROR(VLOOKUP(C816,PRESTAMOS!$I$1:$K$10000,3,0),0)</f>
        <v>0</v>
      </c>
      <c r="I816" s="190">
        <f>IFERROR(VLOOKUP(C816,PRESTAMOS!$A$1:$G$10000,7,0),0)</f>
        <v>0</v>
      </c>
      <c r="J816" s="190">
        <f>IFERROR(VLOOKUP(C816,PRESTAMOS!$A$1:$G$10000,4,0),0)</f>
        <v>0</v>
      </c>
      <c r="K816" s="189">
        <f>IFERROR(VLOOKUP(C816,PRESTAMOS!$Q$1:$W$10000,3,0),0)</f>
        <v>0</v>
      </c>
      <c r="L816" s="189">
        <f>IFERROR(VLOOKUP(C816,PRESTAMOS!$Y$1:$AE$10000,3,0),0)</f>
        <v>0</v>
      </c>
      <c r="M816" s="190">
        <f>IFERROR(VLOOKUP(C816,PRESTAMOS!$Y$1:$AE$10000,7,0),0)</f>
        <v>0</v>
      </c>
      <c r="N816" s="190">
        <f>IFERROR(VLOOKUP(C816,PRESTAMOS!$Q$1:$T$10000,4,0),0)</f>
        <v>0</v>
      </c>
      <c r="O816" s="189">
        <f>IFERROR(VLOOKUP(C816,PRESTAMOS!$AG$1:$AM$10000,3,0),0)</f>
        <v>0</v>
      </c>
      <c r="P816" s="189">
        <f>IFERROR(VLOOKUP(C816,PRESTAMOS!$AO$1:$AU$10000,3,0),0)</f>
        <v>0</v>
      </c>
      <c r="Q816" s="190">
        <f>IFERROR(VLOOKUP(C816,PRESTAMOS!$AO$1:$AU$10000,7,0),0)</f>
        <v>0</v>
      </c>
      <c r="R816" s="190">
        <f>IFERROR(VLOOKUP(C816,PRESTAMOS!$AG$1:$AM$10000,4,0),0)</f>
        <v>0</v>
      </c>
      <c r="S816" s="189">
        <f>IFERROR(VLOOKUP(C816,PRESTAMOS!$AW$1:$BC$10000,3,0),0)</f>
        <v>0</v>
      </c>
      <c r="T816" s="189">
        <f>IFERROR(VLOOKUP(C816,PRESTAMOS!$BE$1:$BK$10000,3,0),0)</f>
        <v>0</v>
      </c>
      <c r="U816" s="188">
        <f>IFERROR(VLOOKUP(C816,PRESTAMOS!$BE$1:$BK$10000,7,0),0)</f>
        <v>0</v>
      </c>
      <c r="V816" s="190">
        <f>IFERROR(VLOOKUP(C816,PRESTAMOS!$AW$1:$BC$10000,4,0),0)</f>
        <v>0</v>
      </c>
      <c r="W816" s="189">
        <f>IFERROR(VLOOKUP(C816,PRESTAMOS!$BM$1:$BS$10000,3,0),0)</f>
        <v>0</v>
      </c>
      <c r="X816" s="189">
        <f>IFERROR(VLOOKUP(C816,PRESTAMOS!$BU$1:$CA$10000,3,0),0)</f>
        <v>0</v>
      </c>
      <c r="Y816" s="190">
        <f>IFERROR(VLOOKUP(C816,PRESTAMOS!$BU$1:$CA$10000,7,0),0)</f>
        <v>0</v>
      </c>
      <c r="Z816" s="190">
        <f>IFERROR(VLOOKUP(C816,PRESTAMOS!$BM$1:$BS$10000,4,0),0)</f>
        <v>0</v>
      </c>
      <c r="AA816" s="189">
        <f>IFERROR(VLOOKUP(C816,AHORRO!$P$1:$S$10000,3,0),0)</f>
        <v>0</v>
      </c>
    </row>
    <row r="817" spans="4:27" x14ac:dyDescent="0.2">
      <c r="D817" s="189">
        <f>IFERROR(VLOOKUP(C817,AHORRO!$F$1:$I$10000,3,0),0)</f>
        <v>0</v>
      </c>
      <c r="E817" s="189">
        <f>IFERROR(VLOOKUP(C817,AHORRO!$A$1:$D$10000,3,0),0)</f>
        <v>0</v>
      </c>
      <c r="F817" s="189">
        <f>IFERROR(VLOOKUP(C817,AHORRO!$K$1:$N$10000,3,0),0)</f>
        <v>0</v>
      </c>
      <c r="G817" s="189">
        <f>IFERROR(VLOOKUP($C817,PRESTAMOS!$A$1:$C$10000,3,0),0)</f>
        <v>0</v>
      </c>
      <c r="H817" s="189">
        <f>IFERROR(VLOOKUP(C817,PRESTAMOS!$I$1:$K$10000,3,0),0)</f>
        <v>0</v>
      </c>
      <c r="I817" s="190">
        <f>IFERROR(VLOOKUP(C817,PRESTAMOS!$A$1:$G$10000,7,0),0)</f>
        <v>0</v>
      </c>
      <c r="J817" s="190">
        <f>IFERROR(VLOOKUP(C817,PRESTAMOS!$A$1:$G$10000,4,0),0)</f>
        <v>0</v>
      </c>
      <c r="K817" s="189">
        <f>IFERROR(VLOOKUP(C817,PRESTAMOS!$Q$1:$W$10000,3,0),0)</f>
        <v>0</v>
      </c>
      <c r="L817" s="189">
        <f>IFERROR(VLOOKUP(C817,PRESTAMOS!$Y$1:$AE$10000,3,0),0)</f>
        <v>0</v>
      </c>
      <c r="M817" s="190">
        <f>IFERROR(VLOOKUP(C817,PRESTAMOS!$Y$1:$AE$10000,7,0),0)</f>
        <v>0</v>
      </c>
      <c r="N817" s="190">
        <f>IFERROR(VLOOKUP(C817,PRESTAMOS!$Q$1:$T$10000,4,0),0)</f>
        <v>0</v>
      </c>
      <c r="O817" s="189">
        <f>IFERROR(VLOOKUP(C817,PRESTAMOS!$AG$1:$AM$10000,3,0),0)</f>
        <v>0</v>
      </c>
      <c r="P817" s="189">
        <f>IFERROR(VLOOKUP(C817,PRESTAMOS!$AO$1:$AU$10000,3,0),0)</f>
        <v>0</v>
      </c>
      <c r="Q817" s="190">
        <f>IFERROR(VLOOKUP(C817,PRESTAMOS!$AO$1:$AU$10000,7,0),0)</f>
        <v>0</v>
      </c>
      <c r="R817" s="190">
        <f>IFERROR(VLOOKUP(C817,PRESTAMOS!$AG$1:$AM$10000,4,0),0)</f>
        <v>0</v>
      </c>
      <c r="S817" s="189">
        <f>IFERROR(VLOOKUP(C817,PRESTAMOS!$AW$1:$BC$10000,3,0),0)</f>
        <v>0</v>
      </c>
      <c r="T817" s="189">
        <f>IFERROR(VLOOKUP(C817,PRESTAMOS!$BE$1:$BK$10000,3,0),0)</f>
        <v>0</v>
      </c>
      <c r="U817" s="188">
        <f>IFERROR(VLOOKUP(C817,PRESTAMOS!$BE$1:$BK$10000,7,0),0)</f>
        <v>0</v>
      </c>
      <c r="V817" s="190">
        <f>IFERROR(VLOOKUP(C817,PRESTAMOS!$AW$1:$BC$10000,4,0),0)</f>
        <v>0</v>
      </c>
      <c r="W817" s="189">
        <f>IFERROR(VLOOKUP(C817,PRESTAMOS!$BM$1:$BS$10000,3,0),0)</f>
        <v>0</v>
      </c>
      <c r="X817" s="189">
        <f>IFERROR(VLOOKUP(C817,PRESTAMOS!$BU$1:$CA$10000,3,0),0)</f>
        <v>0</v>
      </c>
      <c r="Y817" s="190">
        <f>IFERROR(VLOOKUP(C817,PRESTAMOS!$BU$1:$CA$10000,7,0),0)</f>
        <v>0</v>
      </c>
      <c r="Z817" s="190">
        <f>IFERROR(VLOOKUP(C817,PRESTAMOS!$BM$1:$BS$10000,4,0),0)</f>
        <v>0</v>
      </c>
      <c r="AA817" s="189">
        <f>IFERROR(VLOOKUP(C817,AHORRO!$P$1:$S$10000,3,0),0)</f>
        <v>0</v>
      </c>
    </row>
    <row r="818" spans="4:27" x14ac:dyDescent="0.2">
      <c r="D818" s="189">
        <f>IFERROR(VLOOKUP(C818,AHORRO!$F$1:$I$10000,3,0),0)</f>
        <v>0</v>
      </c>
      <c r="E818" s="189">
        <f>IFERROR(VLOOKUP(C818,AHORRO!$A$1:$D$10000,3,0),0)</f>
        <v>0</v>
      </c>
      <c r="F818" s="189">
        <f>IFERROR(VLOOKUP(C818,AHORRO!$K$1:$N$10000,3,0),0)</f>
        <v>0</v>
      </c>
      <c r="G818" s="189">
        <f>IFERROR(VLOOKUP($C818,PRESTAMOS!$A$1:$C$10000,3,0),0)</f>
        <v>0</v>
      </c>
      <c r="H818" s="189">
        <f>IFERROR(VLOOKUP(C818,PRESTAMOS!$I$1:$K$10000,3,0),0)</f>
        <v>0</v>
      </c>
      <c r="I818" s="190">
        <f>IFERROR(VLOOKUP(C818,PRESTAMOS!$A$1:$G$10000,7,0),0)</f>
        <v>0</v>
      </c>
      <c r="J818" s="190">
        <f>IFERROR(VLOOKUP(C818,PRESTAMOS!$A$1:$G$10000,4,0),0)</f>
        <v>0</v>
      </c>
      <c r="K818" s="189">
        <f>IFERROR(VLOOKUP(C818,PRESTAMOS!$Q$1:$W$10000,3,0),0)</f>
        <v>0</v>
      </c>
      <c r="L818" s="189">
        <f>IFERROR(VLOOKUP(C818,PRESTAMOS!$Y$1:$AE$10000,3,0),0)</f>
        <v>0</v>
      </c>
      <c r="M818" s="190">
        <f>IFERROR(VLOOKUP(C818,PRESTAMOS!$Y$1:$AE$10000,7,0),0)</f>
        <v>0</v>
      </c>
      <c r="N818" s="190">
        <f>IFERROR(VLOOKUP(C818,PRESTAMOS!$Q$1:$T$10000,4,0),0)</f>
        <v>0</v>
      </c>
      <c r="O818" s="189">
        <f>IFERROR(VLOOKUP(C818,PRESTAMOS!$AG$1:$AM$10000,3,0),0)</f>
        <v>0</v>
      </c>
      <c r="P818" s="189">
        <f>IFERROR(VLOOKUP(C818,PRESTAMOS!$AO$1:$AU$10000,3,0),0)</f>
        <v>0</v>
      </c>
      <c r="Q818" s="190">
        <f>IFERROR(VLOOKUP(C818,PRESTAMOS!$AO$1:$AU$10000,7,0),0)</f>
        <v>0</v>
      </c>
      <c r="R818" s="190">
        <f>IFERROR(VLOOKUP(C818,PRESTAMOS!$AG$1:$AM$10000,4,0),0)</f>
        <v>0</v>
      </c>
      <c r="S818" s="189">
        <f>IFERROR(VLOOKUP(C818,PRESTAMOS!$AW$1:$BC$10000,3,0),0)</f>
        <v>0</v>
      </c>
      <c r="T818" s="189">
        <f>IFERROR(VLOOKUP(C818,PRESTAMOS!$BE$1:$BK$10000,3,0),0)</f>
        <v>0</v>
      </c>
      <c r="U818" s="188">
        <f>IFERROR(VLOOKUP(C818,PRESTAMOS!$BE$1:$BK$10000,7,0),0)</f>
        <v>0</v>
      </c>
      <c r="V818" s="190">
        <f>IFERROR(VLOOKUP(C818,PRESTAMOS!$AW$1:$BC$10000,4,0),0)</f>
        <v>0</v>
      </c>
      <c r="W818" s="189">
        <f>IFERROR(VLOOKUP(C818,PRESTAMOS!$BM$1:$BS$10000,3,0),0)</f>
        <v>0</v>
      </c>
      <c r="X818" s="189">
        <f>IFERROR(VLOOKUP(C818,PRESTAMOS!$BU$1:$CA$10000,3,0),0)</f>
        <v>0</v>
      </c>
      <c r="Y818" s="190">
        <f>IFERROR(VLOOKUP(C818,PRESTAMOS!$BU$1:$CA$10000,7,0),0)</f>
        <v>0</v>
      </c>
      <c r="Z818" s="190">
        <f>IFERROR(VLOOKUP(C818,PRESTAMOS!$BM$1:$BS$10000,4,0),0)</f>
        <v>0</v>
      </c>
      <c r="AA818" s="189">
        <f>IFERROR(VLOOKUP(C818,AHORRO!$P$1:$S$10000,3,0),0)</f>
        <v>0</v>
      </c>
    </row>
    <row r="819" spans="4:27" x14ac:dyDescent="0.2">
      <c r="D819" s="189">
        <f>IFERROR(VLOOKUP(C819,AHORRO!$F$1:$I$10000,3,0),0)</f>
        <v>0</v>
      </c>
      <c r="E819" s="189">
        <f>IFERROR(VLOOKUP(C819,AHORRO!$A$1:$D$10000,3,0),0)</f>
        <v>0</v>
      </c>
      <c r="F819" s="189">
        <f>IFERROR(VLOOKUP(C819,AHORRO!$K$1:$N$10000,3,0),0)</f>
        <v>0</v>
      </c>
      <c r="G819" s="189">
        <f>IFERROR(VLOOKUP($C819,PRESTAMOS!$A$1:$C$10000,3,0),0)</f>
        <v>0</v>
      </c>
      <c r="H819" s="189">
        <f>IFERROR(VLOOKUP(C819,PRESTAMOS!$I$1:$K$10000,3,0),0)</f>
        <v>0</v>
      </c>
      <c r="I819" s="190">
        <f>IFERROR(VLOOKUP(C819,PRESTAMOS!$A$1:$G$10000,7,0),0)</f>
        <v>0</v>
      </c>
      <c r="J819" s="190">
        <f>IFERROR(VLOOKUP(C819,PRESTAMOS!$A$1:$G$10000,4,0),0)</f>
        <v>0</v>
      </c>
      <c r="K819" s="189">
        <f>IFERROR(VLOOKUP(C819,PRESTAMOS!$Q$1:$W$10000,3,0),0)</f>
        <v>0</v>
      </c>
      <c r="L819" s="189">
        <f>IFERROR(VLOOKUP(C819,PRESTAMOS!$Y$1:$AE$10000,3,0),0)</f>
        <v>0</v>
      </c>
      <c r="M819" s="190">
        <f>IFERROR(VLOOKUP(C819,PRESTAMOS!$Y$1:$AE$10000,7,0),0)</f>
        <v>0</v>
      </c>
      <c r="N819" s="190">
        <f>IFERROR(VLOOKUP(C819,PRESTAMOS!$Q$1:$T$10000,4,0),0)</f>
        <v>0</v>
      </c>
      <c r="O819" s="189">
        <f>IFERROR(VLOOKUP(C819,PRESTAMOS!$AG$1:$AM$10000,3,0),0)</f>
        <v>0</v>
      </c>
      <c r="P819" s="189">
        <f>IFERROR(VLOOKUP(C819,PRESTAMOS!$AO$1:$AU$10000,3,0),0)</f>
        <v>0</v>
      </c>
      <c r="Q819" s="190">
        <f>IFERROR(VLOOKUP(C819,PRESTAMOS!$AO$1:$AU$10000,7,0),0)</f>
        <v>0</v>
      </c>
      <c r="R819" s="190">
        <f>IFERROR(VLOOKUP(C819,PRESTAMOS!$AG$1:$AM$10000,4,0),0)</f>
        <v>0</v>
      </c>
      <c r="S819" s="189">
        <f>IFERROR(VLOOKUP(C819,PRESTAMOS!$AW$1:$BC$10000,3,0),0)</f>
        <v>0</v>
      </c>
      <c r="T819" s="189">
        <f>IFERROR(VLOOKUP(C819,PRESTAMOS!$BE$1:$BK$10000,3,0),0)</f>
        <v>0</v>
      </c>
      <c r="U819" s="188">
        <f>IFERROR(VLOOKUP(C819,PRESTAMOS!$BE$1:$BK$10000,7,0),0)</f>
        <v>0</v>
      </c>
      <c r="V819" s="190">
        <f>IFERROR(VLOOKUP(C819,PRESTAMOS!$AW$1:$BC$10000,4,0),0)</f>
        <v>0</v>
      </c>
      <c r="W819" s="189">
        <f>IFERROR(VLOOKUP(C819,PRESTAMOS!$BM$1:$BS$10000,3,0),0)</f>
        <v>0</v>
      </c>
      <c r="X819" s="189">
        <f>IFERROR(VLOOKUP(C819,PRESTAMOS!$BU$1:$CA$10000,3,0),0)</f>
        <v>0</v>
      </c>
      <c r="Y819" s="190">
        <f>IFERROR(VLOOKUP(C819,PRESTAMOS!$BU$1:$CA$10000,7,0),0)</f>
        <v>0</v>
      </c>
      <c r="Z819" s="190">
        <f>IFERROR(VLOOKUP(C819,PRESTAMOS!$BM$1:$BS$10000,4,0),0)</f>
        <v>0</v>
      </c>
      <c r="AA819" s="189">
        <f>IFERROR(VLOOKUP(C819,AHORRO!$P$1:$S$10000,3,0),0)</f>
        <v>0</v>
      </c>
    </row>
    <row r="820" spans="4:27" x14ac:dyDescent="0.2">
      <c r="D820" s="189">
        <f>IFERROR(VLOOKUP(C820,AHORRO!$F$1:$I$10000,3,0),0)</f>
        <v>0</v>
      </c>
      <c r="E820" s="189">
        <f>IFERROR(VLOOKUP(C820,AHORRO!$A$1:$D$10000,3,0),0)</f>
        <v>0</v>
      </c>
      <c r="F820" s="189">
        <f>IFERROR(VLOOKUP(C820,AHORRO!$K$1:$N$10000,3,0),0)</f>
        <v>0</v>
      </c>
      <c r="G820" s="189">
        <f>IFERROR(VLOOKUP($C820,PRESTAMOS!$A$1:$C$10000,3,0),0)</f>
        <v>0</v>
      </c>
      <c r="H820" s="189">
        <f>IFERROR(VLOOKUP(C820,PRESTAMOS!$I$1:$K$10000,3,0),0)</f>
        <v>0</v>
      </c>
      <c r="I820" s="190">
        <f>IFERROR(VLOOKUP(C820,PRESTAMOS!$A$1:$G$10000,7,0),0)</f>
        <v>0</v>
      </c>
      <c r="J820" s="190">
        <f>IFERROR(VLOOKUP(C820,PRESTAMOS!$A$1:$G$10000,4,0),0)</f>
        <v>0</v>
      </c>
      <c r="K820" s="189">
        <f>IFERROR(VLOOKUP(C820,PRESTAMOS!$Q$1:$W$10000,3,0),0)</f>
        <v>0</v>
      </c>
      <c r="L820" s="189">
        <f>IFERROR(VLOOKUP(C820,PRESTAMOS!$Y$1:$AE$10000,3,0),0)</f>
        <v>0</v>
      </c>
      <c r="M820" s="190">
        <f>IFERROR(VLOOKUP(C820,PRESTAMOS!$Y$1:$AE$10000,7,0),0)</f>
        <v>0</v>
      </c>
      <c r="N820" s="190">
        <f>IFERROR(VLOOKUP(C820,PRESTAMOS!$Q$1:$T$10000,4,0),0)</f>
        <v>0</v>
      </c>
      <c r="O820" s="189">
        <f>IFERROR(VLOOKUP(C820,PRESTAMOS!$AG$1:$AM$10000,3,0),0)</f>
        <v>0</v>
      </c>
      <c r="P820" s="189">
        <f>IFERROR(VLOOKUP(C820,PRESTAMOS!$AO$1:$AU$10000,3,0),0)</f>
        <v>0</v>
      </c>
      <c r="Q820" s="190">
        <f>IFERROR(VLOOKUP(C820,PRESTAMOS!$AO$1:$AU$10000,7,0),0)</f>
        <v>0</v>
      </c>
      <c r="R820" s="190">
        <f>IFERROR(VLOOKUP(C820,PRESTAMOS!$AG$1:$AM$10000,4,0),0)</f>
        <v>0</v>
      </c>
      <c r="S820" s="189">
        <f>IFERROR(VLOOKUP(C820,PRESTAMOS!$AW$1:$BC$10000,3,0),0)</f>
        <v>0</v>
      </c>
      <c r="T820" s="189">
        <f>IFERROR(VLOOKUP(C820,PRESTAMOS!$BE$1:$BK$10000,3,0),0)</f>
        <v>0</v>
      </c>
      <c r="U820" s="188">
        <f>IFERROR(VLOOKUP(C820,PRESTAMOS!$BE$1:$BK$10000,7,0),0)</f>
        <v>0</v>
      </c>
      <c r="V820" s="190">
        <f>IFERROR(VLOOKUP(C820,PRESTAMOS!$AW$1:$BC$10000,4,0),0)</f>
        <v>0</v>
      </c>
      <c r="W820" s="189">
        <f>IFERROR(VLOOKUP(C820,PRESTAMOS!$BM$1:$BS$10000,3,0),0)</f>
        <v>0</v>
      </c>
      <c r="X820" s="189">
        <f>IFERROR(VLOOKUP(C820,PRESTAMOS!$BU$1:$CA$10000,3,0),0)</f>
        <v>0</v>
      </c>
      <c r="Y820" s="190">
        <f>IFERROR(VLOOKUP(C820,PRESTAMOS!$BU$1:$CA$10000,7,0),0)</f>
        <v>0</v>
      </c>
      <c r="Z820" s="190">
        <f>IFERROR(VLOOKUP(C820,PRESTAMOS!$BM$1:$BS$10000,4,0),0)</f>
        <v>0</v>
      </c>
      <c r="AA820" s="189">
        <f>IFERROR(VLOOKUP(C820,AHORRO!$P$1:$S$10000,3,0),0)</f>
        <v>0</v>
      </c>
    </row>
    <row r="821" spans="4:27" x14ac:dyDescent="0.2">
      <c r="D821" s="189">
        <f>IFERROR(VLOOKUP(C821,AHORRO!$F$1:$I$10000,3,0),0)</f>
        <v>0</v>
      </c>
      <c r="E821" s="189">
        <f>IFERROR(VLOOKUP(C821,AHORRO!$A$1:$D$10000,3,0),0)</f>
        <v>0</v>
      </c>
      <c r="F821" s="189">
        <f>IFERROR(VLOOKUP(C821,AHORRO!$K$1:$N$10000,3,0),0)</f>
        <v>0</v>
      </c>
      <c r="G821" s="189">
        <f>IFERROR(VLOOKUP($C821,PRESTAMOS!$A$1:$C$10000,3,0),0)</f>
        <v>0</v>
      </c>
      <c r="H821" s="189">
        <f>IFERROR(VLOOKUP(C821,PRESTAMOS!$I$1:$K$10000,3,0),0)</f>
        <v>0</v>
      </c>
      <c r="I821" s="190">
        <f>IFERROR(VLOOKUP(C821,PRESTAMOS!$A$1:$G$10000,7,0),0)</f>
        <v>0</v>
      </c>
      <c r="J821" s="190">
        <f>IFERROR(VLOOKUP(C821,PRESTAMOS!$A$1:$G$10000,4,0),0)</f>
        <v>0</v>
      </c>
      <c r="K821" s="189">
        <f>IFERROR(VLOOKUP(C821,PRESTAMOS!$Q$1:$W$10000,3,0),0)</f>
        <v>0</v>
      </c>
      <c r="L821" s="189">
        <f>IFERROR(VLOOKUP(C821,PRESTAMOS!$Y$1:$AE$10000,3,0),0)</f>
        <v>0</v>
      </c>
      <c r="M821" s="190">
        <f>IFERROR(VLOOKUP(C821,PRESTAMOS!$Y$1:$AE$10000,7,0),0)</f>
        <v>0</v>
      </c>
      <c r="N821" s="190">
        <f>IFERROR(VLOOKUP(C821,PRESTAMOS!$Q$1:$T$10000,4,0),0)</f>
        <v>0</v>
      </c>
      <c r="O821" s="189">
        <f>IFERROR(VLOOKUP(C821,PRESTAMOS!$AG$1:$AM$10000,3,0),0)</f>
        <v>0</v>
      </c>
      <c r="P821" s="189">
        <f>IFERROR(VLOOKUP(C821,PRESTAMOS!$AO$1:$AU$10000,3,0),0)</f>
        <v>0</v>
      </c>
      <c r="Q821" s="190">
        <f>IFERROR(VLOOKUP(C821,PRESTAMOS!$AO$1:$AU$10000,7,0),0)</f>
        <v>0</v>
      </c>
      <c r="R821" s="190">
        <f>IFERROR(VLOOKUP(C821,PRESTAMOS!$AG$1:$AM$10000,4,0),0)</f>
        <v>0</v>
      </c>
      <c r="S821" s="189">
        <f>IFERROR(VLOOKUP(C821,PRESTAMOS!$AW$1:$BC$10000,3,0),0)</f>
        <v>0</v>
      </c>
      <c r="T821" s="189">
        <f>IFERROR(VLOOKUP(C821,PRESTAMOS!$BE$1:$BK$10000,3,0),0)</f>
        <v>0</v>
      </c>
      <c r="U821" s="188">
        <f>IFERROR(VLOOKUP(C821,PRESTAMOS!$BE$1:$BK$10000,7,0),0)</f>
        <v>0</v>
      </c>
      <c r="V821" s="190">
        <f>IFERROR(VLOOKUP(C821,PRESTAMOS!$AW$1:$BC$10000,4,0),0)</f>
        <v>0</v>
      </c>
      <c r="W821" s="189">
        <f>IFERROR(VLOOKUP(C821,PRESTAMOS!$BM$1:$BS$10000,3,0),0)</f>
        <v>0</v>
      </c>
      <c r="X821" s="189">
        <f>IFERROR(VLOOKUP(C821,PRESTAMOS!$BU$1:$CA$10000,3,0),0)</f>
        <v>0</v>
      </c>
      <c r="Y821" s="190">
        <f>IFERROR(VLOOKUP(C821,PRESTAMOS!$BU$1:$CA$10000,7,0),0)</f>
        <v>0</v>
      </c>
      <c r="Z821" s="190">
        <f>IFERROR(VLOOKUP(C821,PRESTAMOS!$BM$1:$BS$10000,4,0),0)</f>
        <v>0</v>
      </c>
      <c r="AA821" s="189">
        <f>IFERROR(VLOOKUP(C821,AHORRO!$P$1:$S$10000,3,0),0)</f>
        <v>0</v>
      </c>
    </row>
    <row r="822" spans="4:27" x14ac:dyDescent="0.2">
      <c r="D822" s="189">
        <f>IFERROR(VLOOKUP(C822,AHORRO!$F$1:$I$10000,3,0),0)</f>
        <v>0</v>
      </c>
      <c r="E822" s="189">
        <f>IFERROR(VLOOKUP(C822,AHORRO!$A$1:$D$10000,3,0),0)</f>
        <v>0</v>
      </c>
      <c r="F822" s="189">
        <f>IFERROR(VLOOKUP(C822,AHORRO!$K$1:$N$10000,3,0),0)</f>
        <v>0</v>
      </c>
      <c r="G822" s="189">
        <f>IFERROR(VLOOKUP($C822,PRESTAMOS!$A$1:$C$10000,3,0),0)</f>
        <v>0</v>
      </c>
      <c r="H822" s="189">
        <f>IFERROR(VLOOKUP(C822,PRESTAMOS!$I$1:$K$10000,3,0),0)</f>
        <v>0</v>
      </c>
      <c r="I822" s="190">
        <f>IFERROR(VLOOKUP(C822,PRESTAMOS!$A$1:$G$10000,7,0),0)</f>
        <v>0</v>
      </c>
      <c r="J822" s="190">
        <f>IFERROR(VLOOKUP(C822,PRESTAMOS!$A$1:$G$10000,4,0),0)</f>
        <v>0</v>
      </c>
      <c r="K822" s="189">
        <f>IFERROR(VLOOKUP(C822,PRESTAMOS!$Q$1:$W$10000,3,0),0)</f>
        <v>0</v>
      </c>
      <c r="L822" s="189">
        <f>IFERROR(VLOOKUP(C822,PRESTAMOS!$Y$1:$AE$10000,3,0),0)</f>
        <v>0</v>
      </c>
      <c r="M822" s="190">
        <f>IFERROR(VLOOKUP(C822,PRESTAMOS!$Y$1:$AE$10000,7,0),0)</f>
        <v>0</v>
      </c>
      <c r="N822" s="190">
        <f>IFERROR(VLOOKUP(C822,PRESTAMOS!$Q$1:$T$10000,4,0),0)</f>
        <v>0</v>
      </c>
      <c r="O822" s="189">
        <f>IFERROR(VLOOKUP(C822,PRESTAMOS!$AG$1:$AM$10000,3,0),0)</f>
        <v>0</v>
      </c>
      <c r="P822" s="189">
        <f>IFERROR(VLOOKUP(C822,PRESTAMOS!$AO$1:$AU$10000,3,0),0)</f>
        <v>0</v>
      </c>
      <c r="Q822" s="190">
        <f>IFERROR(VLOOKUP(C822,PRESTAMOS!$AO$1:$AU$10000,7,0),0)</f>
        <v>0</v>
      </c>
      <c r="R822" s="190">
        <f>IFERROR(VLOOKUP(C822,PRESTAMOS!$AG$1:$AM$10000,4,0),0)</f>
        <v>0</v>
      </c>
      <c r="S822" s="189">
        <f>IFERROR(VLOOKUP(C822,PRESTAMOS!$AW$1:$BC$10000,3,0),0)</f>
        <v>0</v>
      </c>
      <c r="T822" s="189">
        <f>IFERROR(VLOOKUP(C822,PRESTAMOS!$BE$1:$BK$10000,3,0),0)</f>
        <v>0</v>
      </c>
      <c r="U822" s="188">
        <f>IFERROR(VLOOKUP(C822,PRESTAMOS!$BE$1:$BK$10000,7,0),0)</f>
        <v>0</v>
      </c>
      <c r="V822" s="190">
        <f>IFERROR(VLOOKUP(C822,PRESTAMOS!$AW$1:$BC$10000,4,0),0)</f>
        <v>0</v>
      </c>
      <c r="W822" s="189">
        <f>IFERROR(VLOOKUP(C822,PRESTAMOS!$BM$1:$BS$10000,3,0),0)</f>
        <v>0</v>
      </c>
      <c r="X822" s="189">
        <f>IFERROR(VLOOKUP(C822,PRESTAMOS!$BU$1:$CA$10000,3,0),0)</f>
        <v>0</v>
      </c>
      <c r="Y822" s="190">
        <f>IFERROR(VLOOKUP(C822,PRESTAMOS!$BU$1:$CA$10000,7,0),0)</f>
        <v>0</v>
      </c>
      <c r="Z822" s="190">
        <f>IFERROR(VLOOKUP(C822,PRESTAMOS!$BM$1:$BS$10000,4,0),0)</f>
        <v>0</v>
      </c>
      <c r="AA822" s="189">
        <f>IFERROR(VLOOKUP(C822,AHORRO!$P$1:$S$10000,3,0),0)</f>
        <v>0</v>
      </c>
    </row>
    <row r="823" spans="4:27" x14ac:dyDescent="0.2">
      <c r="D823" s="189">
        <f>IFERROR(VLOOKUP(C823,AHORRO!$F$1:$I$10000,3,0),0)</f>
        <v>0</v>
      </c>
      <c r="E823" s="189">
        <f>IFERROR(VLOOKUP(C823,AHORRO!$A$1:$D$10000,3,0),0)</f>
        <v>0</v>
      </c>
      <c r="F823" s="189">
        <f>IFERROR(VLOOKUP(C823,AHORRO!$K$1:$N$10000,3,0),0)</f>
        <v>0</v>
      </c>
      <c r="G823" s="189">
        <f>IFERROR(VLOOKUP($C823,PRESTAMOS!$A$1:$C$10000,3,0),0)</f>
        <v>0</v>
      </c>
      <c r="H823" s="189">
        <f>IFERROR(VLOOKUP(C823,PRESTAMOS!$I$1:$K$10000,3,0),0)</f>
        <v>0</v>
      </c>
      <c r="I823" s="190">
        <f>IFERROR(VLOOKUP(C823,PRESTAMOS!$A$1:$G$10000,7,0),0)</f>
        <v>0</v>
      </c>
      <c r="J823" s="190">
        <f>IFERROR(VLOOKUP(C823,PRESTAMOS!$A$1:$G$10000,4,0),0)</f>
        <v>0</v>
      </c>
      <c r="K823" s="189">
        <f>IFERROR(VLOOKUP(C823,PRESTAMOS!$Q$1:$W$10000,3,0),0)</f>
        <v>0</v>
      </c>
      <c r="L823" s="189">
        <f>IFERROR(VLOOKUP(C823,PRESTAMOS!$Y$1:$AE$10000,3,0),0)</f>
        <v>0</v>
      </c>
      <c r="M823" s="190">
        <f>IFERROR(VLOOKUP(C823,PRESTAMOS!$Y$1:$AE$10000,7,0),0)</f>
        <v>0</v>
      </c>
      <c r="N823" s="190">
        <f>IFERROR(VLOOKUP(C823,PRESTAMOS!$Q$1:$T$10000,4,0),0)</f>
        <v>0</v>
      </c>
      <c r="O823" s="189">
        <f>IFERROR(VLOOKUP(C823,PRESTAMOS!$AG$1:$AM$10000,3,0),0)</f>
        <v>0</v>
      </c>
      <c r="P823" s="189">
        <f>IFERROR(VLOOKUP(C823,PRESTAMOS!$AO$1:$AU$10000,3,0),0)</f>
        <v>0</v>
      </c>
      <c r="Q823" s="190">
        <f>IFERROR(VLOOKUP(C823,PRESTAMOS!$AO$1:$AU$10000,7,0),0)</f>
        <v>0</v>
      </c>
      <c r="R823" s="190">
        <f>IFERROR(VLOOKUP(C823,PRESTAMOS!$AG$1:$AM$10000,4,0),0)</f>
        <v>0</v>
      </c>
      <c r="S823" s="189">
        <f>IFERROR(VLOOKUP(C823,PRESTAMOS!$AW$1:$BC$10000,3,0),0)</f>
        <v>0</v>
      </c>
      <c r="T823" s="189">
        <f>IFERROR(VLOOKUP(C823,PRESTAMOS!$BE$1:$BK$10000,3,0),0)</f>
        <v>0</v>
      </c>
      <c r="U823" s="188">
        <f>IFERROR(VLOOKUP(C823,PRESTAMOS!$BE$1:$BK$10000,7,0),0)</f>
        <v>0</v>
      </c>
      <c r="V823" s="190">
        <f>IFERROR(VLOOKUP(C823,PRESTAMOS!$AW$1:$BC$10000,4,0),0)</f>
        <v>0</v>
      </c>
      <c r="W823" s="189">
        <f>IFERROR(VLOOKUP(C823,PRESTAMOS!$BM$1:$BS$10000,3,0),0)</f>
        <v>0</v>
      </c>
      <c r="X823" s="189">
        <f>IFERROR(VLOOKUP(C823,PRESTAMOS!$BU$1:$CA$10000,3,0),0)</f>
        <v>0</v>
      </c>
      <c r="Y823" s="190">
        <f>IFERROR(VLOOKUP(C823,PRESTAMOS!$BU$1:$CA$10000,7,0),0)</f>
        <v>0</v>
      </c>
      <c r="Z823" s="190">
        <f>IFERROR(VLOOKUP(C823,PRESTAMOS!$BM$1:$BS$10000,4,0),0)</f>
        <v>0</v>
      </c>
      <c r="AA823" s="189">
        <f>IFERROR(VLOOKUP(C823,AHORRO!$P$1:$S$10000,3,0),0)</f>
        <v>0</v>
      </c>
    </row>
    <row r="824" spans="4:27" x14ac:dyDescent="0.2">
      <c r="D824" s="171"/>
      <c r="E824" s="171"/>
      <c r="F824" s="171"/>
      <c r="G824" s="171"/>
      <c r="H824" s="171"/>
      <c r="K824" s="171"/>
      <c r="L824" s="171"/>
      <c r="O824" s="171"/>
      <c r="P824" s="171"/>
      <c r="S824" s="171"/>
      <c r="T824" s="171"/>
      <c r="W824" s="171"/>
      <c r="X824" s="171"/>
      <c r="AA824" s="171"/>
    </row>
    <row r="825" spans="4:27" x14ac:dyDescent="0.2">
      <c r="D825" s="171"/>
      <c r="E825" s="171"/>
      <c r="F825" s="171"/>
      <c r="G825" s="171"/>
      <c r="H825" s="171"/>
      <c r="K825" s="171"/>
      <c r="L825" s="171"/>
      <c r="O825" s="171"/>
      <c r="P825" s="171"/>
      <c r="S825" s="171"/>
      <c r="T825" s="171"/>
      <c r="W825" s="171"/>
      <c r="X825" s="171"/>
      <c r="AA825" s="171"/>
    </row>
    <row r="826" spans="4:27" x14ac:dyDescent="0.2">
      <c r="D826" s="171"/>
      <c r="E826" s="171"/>
      <c r="F826" s="171"/>
      <c r="G826" s="171"/>
      <c r="H826" s="171"/>
      <c r="K826" s="171"/>
      <c r="L826" s="171"/>
      <c r="O826" s="171"/>
      <c r="P826" s="171"/>
      <c r="S826" s="171"/>
      <c r="T826" s="171"/>
      <c r="W826" s="171"/>
      <c r="X826" s="171"/>
      <c r="AA826" s="171"/>
    </row>
    <row r="827" spans="4:27" x14ac:dyDescent="0.2">
      <c r="D827" s="171"/>
      <c r="E827" s="171"/>
      <c r="F827" s="171"/>
      <c r="G827" s="171"/>
      <c r="H827" s="171"/>
      <c r="K827" s="171"/>
      <c r="L827" s="171"/>
      <c r="O827" s="171"/>
      <c r="P827" s="171"/>
      <c r="S827" s="171"/>
      <c r="T827" s="171"/>
      <c r="W827" s="171"/>
      <c r="X827" s="171"/>
      <c r="AA827" s="171"/>
    </row>
    <row r="828" spans="4:27" x14ac:dyDescent="0.2">
      <c r="D828" s="171"/>
      <c r="E828" s="171"/>
      <c r="F828" s="171"/>
      <c r="G828" s="171"/>
      <c r="H828" s="171"/>
      <c r="K828" s="171"/>
      <c r="L828" s="171"/>
      <c r="O828" s="171"/>
      <c r="P828" s="171"/>
      <c r="S828" s="171"/>
      <c r="T828" s="171"/>
      <c r="W828" s="171"/>
      <c r="X828" s="171"/>
      <c r="AA828" s="171"/>
    </row>
    <row r="829" spans="4:27" x14ac:dyDescent="0.2">
      <c r="D829" s="171"/>
      <c r="E829" s="171"/>
      <c r="F829" s="171"/>
      <c r="G829" s="171"/>
      <c r="H829" s="171"/>
      <c r="K829" s="171"/>
      <c r="L829" s="171"/>
      <c r="O829" s="171"/>
      <c r="P829" s="171"/>
      <c r="S829" s="171"/>
      <c r="T829" s="171"/>
      <c r="W829" s="171"/>
      <c r="X829" s="171"/>
      <c r="AA829" s="171"/>
    </row>
    <row r="830" spans="4:27" x14ac:dyDescent="0.2">
      <c r="D830" s="171"/>
      <c r="E830" s="171"/>
      <c r="F830" s="171"/>
      <c r="G830" s="171"/>
      <c r="H830" s="171"/>
      <c r="K830" s="171"/>
      <c r="L830" s="171"/>
      <c r="O830" s="171"/>
      <c r="P830" s="171"/>
      <c r="S830" s="171"/>
      <c r="T830" s="171"/>
      <c r="W830" s="171"/>
      <c r="X830" s="171"/>
      <c r="AA830" s="171"/>
    </row>
    <row r="831" spans="4:27" x14ac:dyDescent="0.2">
      <c r="D831" s="171"/>
      <c r="E831" s="171"/>
      <c r="F831" s="171"/>
      <c r="G831" s="171"/>
      <c r="H831" s="171"/>
      <c r="K831" s="171"/>
      <c r="L831" s="171"/>
      <c r="O831" s="171"/>
      <c r="P831" s="171"/>
      <c r="S831" s="171"/>
      <c r="T831" s="171"/>
      <c r="W831" s="171"/>
      <c r="X831" s="171"/>
      <c r="AA831" s="171"/>
    </row>
    <row r="832" spans="4:27" x14ac:dyDescent="0.2">
      <c r="D832" s="171"/>
      <c r="E832" s="171"/>
      <c r="F832" s="171"/>
      <c r="G832" s="171"/>
      <c r="H832" s="171"/>
      <c r="K832" s="171"/>
      <c r="L832" s="171"/>
      <c r="O832" s="171"/>
      <c r="P832" s="171"/>
      <c r="S832" s="171"/>
      <c r="T832" s="171"/>
      <c r="W832" s="171"/>
      <c r="X832" s="171"/>
      <c r="AA832" s="171"/>
    </row>
    <row r="833" spans="4:27" x14ac:dyDescent="0.2">
      <c r="D833" s="171"/>
      <c r="E833" s="171"/>
      <c r="F833" s="171"/>
      <c r="G833" s="171"/>
      <c r="H833" s="171"/>
      <c r="K833" s="171"/>
      <c r="L833" s="171"/>
      <c r="O833" s="171"/>
      <c r="P833" s="171"/>
      <c r="S833" s="171"/>
      <c r="T833" s="171"/>
      <c r="W833" s="171"/>
      <c r="X833" s="171"/>
      <c r="AA833" s="171"/>
    </row>
    <row r="834" spans="4:27" x14ac:dyDescent="0.2">
      <c r="D834" s="171"/>
      <c r="E834" s="171"/>
      <c r="F834" s="171"/>
      <c r="G834" s="171"/>
      <c r="H834" s="171"/>
      <c r="K834" s="171"/>
      <c r="L834" s="171"/>
      <c r="O834" s="171"/>
      <c r="P834" s="171"/>
      <c r="S834" s="171"/>
      <c r="T834" s="171"/>
      <c r="W834" s="171"/>
      <c r="X834" s="171"/>
      <c r="AA834" s="171"/>
    </row>
    <row r="835" spans="4:27" x14ac:dyDescent="0.2">
      <c r="D835" s="171"/>
      <c r="E835" s="171"/>
      <c r="F835" s="171"/>
      <c r="G835" s="171"/>
      <c r="H835" s="171"/>
      <c r="K835" s="171"/>
      <c r="L835" s="171"/>
      <c r="O835" s="171"/>
      <c r="P835" s="171"/>
      <c r="S835" s="171"/>
      <c r="T835" s="171"/>
      <c r="W835" s="171"/>
      <c r="X835" s="171"/>
      <c r="AA835" s="171"/>
    </row>
    <row r="836" spans="4:27" x14ac:dyDescent="0.2">
      <c r="D836" s="171"/>
      <c r="E836" s="171"/>
      <c r="F836" s="171"/>
      <c r="G836" s="171"/>
      <c r="H836" s="171"/>
      <c r="K836" s="171"/>
      <c r="L836" s="171"/>
      <c r="O836" s="171"/>
      <c r="P836" s="171"/>
      <c r="S836" s="171"/>
      <c r="T836" s="171"/>
      <c r="W836" s="171"/>
      <c r="X836" s="171"/>
      <c r="AA836" s="171"/>
    </row>
    <row r="837" spans="4:27" x14ac:dyDescent="0.2">
      <c r="D837" s="171"/>
      <c r="E837" s="171"/>
      <c r="F837" s="171"/>
      <c r="G837" s="171"/>
      <c r="H837" s="171"/>
      <c r="K837" s="171"/>
      <c r="L837" s="171"/>
      <c r="O837" s="171"/>
      <c r="P837" s="171"/>
      <c r="S837" s="171"/>
      <c r="T837" s="171"/>
      <c r="W837" s="171"/>
      <c r="X837" s="171"/>
      <c r="AA837" s="171"/>
    </row>
    <row r="838" spans="4:27" x14ac:dyDescent="0.2">
      <c r="D838" s="171"/>
      <c r="E838" s="171"/>
      <c r="F838" s="171"/>
      <c r="G838" s="171"/>
      <c r="H838" s="171"/>
      <c r="K838" s="171"/>
      <c r="L838" s="171"/>
      <c r="O838" s="171"/>
      <c r="P838" s="171"/>
      <c r="S838" s="171"/>
      <c r="T838" s="171"/>
      <c r="W838" s="171"/>
      <c r="X838" s="171"/>
      <c r="AA838" s="171"/>
    </row>
    <row r="839" spans="4:27" x14ac:dyDescent="0.2">
      <c r="D839" s="171"/>
      <c r="E839" s="171"/>
      <c r="F839" s="171"/>
      <c r="G839" s="171"/>
      <c r="H839" s="171"/>
      <c r="K839" s="171"/>
      <c r="L839" s="171"/>
      <c r="O839" s="171"/>
      <c r="P839" s="171"/>
      <c r="S839" s="171"/>
      <c r="T839" s="171"/>
      <c r="W839" s="171"/>
      <c r="X839" s="171"/>
      <c r="AA839" s="171"/>
    </row>
    <row r="840" spans="4:27" x14ac:dyDescent="0.2">
      <c r="D840" s="171"/>
      <c r="E840" s="171"/>
      <c r="F840" s="171"/>
      <c r="G840" s="171"/>
      <c r="H840" s="171"/>
      <c r="K840" s="171"/>
      <c r="L840" s="171"/>
      <c r="O840" s="171"/>
      <c r="P840" s="171"/>
      <c r="S840" s="171"/>
      <c r="T840" s="171"/>
      <c r="W840" s="171"/>
      <c r="X840" s="171"/>
      <c r="AA840" s="171"/>
    </row>
    <row r="841" spans="4:27" x14ac:dyDescent="0.2">
      <c r="D841" s="171"/>
      <c r="E841" s="171"/>
      <c r="F841" s="171"/>
      <c r="G841" s="171"/>
      <c r="H841" s="171"/>
      <c r="K841" s="171"/>
      <c r="L841" s="171"/>
      <c r="O841" s="171"/>
      <c r="P841" s="171"/>
      <c r="S841" s="171"/>
      <c r="T841" s="171"/>
      <c r="W841" s="171"/>
      <c r="X841" s="171"/>
      <c r="AA841" s="171"/>
    </row>
    <row r="842" spans="4:27" x14ac:dyDescent="0.2">
      <c r="D842" s="171"/>
      <c r="E842" s="171"/>
      <c r="F842" s="171"/>
      <c r="G842" s="171"/>
      <c r="H842" s="171"/>
      <c r="K842" s="171"/>
      <c r="L842" s="171"/>
      <c r="O842" s="171"/>
      <c r="P842" s="171"/>
      <c r="S842" s="171"/>
      <c r="T842" s="171"/>
      <c r="W842" s="171"/>
      <c r="X842" s="171"/>
      <c r="AA842" s="171"/>
    </row>
    <row r="843" spans="4:27" x14ac:dyDescent="0.2">
      <c r="D843" s="171"/>
      <c r="E843" s="171"/>
      <c r="F843" s="171"/>
      <c r="G843" s="171"/>
      <c r="H843" s="171"/>
      <c r="K843" s="171"/>
      <c r="L843" s="171"/>
      <c r="O843" s="171"/>
      <c r="P843" s="171"/>
      <c r="S843" s="171"/>
      <c r="T843" s="171"/>
      <c r="W843" s="171"/>
      <c r="X843" s="171"/>
      <c r="AA843" s="171"/>
    </row>
    <row r="844" spans="4:27" x14ac:dyDescent="0.2">
      <c r="D844" s="171"/>
      <c r="E844" s="171"/>
      <c r="F844" s="171"/>
      <c r="G844" s="171"/>
      <c r="H844" s="171"/>
      <c r="K844" s="171"/>
      <c r="L844" s="171"/>
      <c r="O844" s="171"/>
      <c r="P844" s="171"/>
      <c r="S844" s="171"/>
      <c r="T844" s="171"/>
      <c r="W844" s="171"/>
      <c r="X844" s="171"/>
      <c r="AA844" s="171"/>
    </row>
    <row r="845" spans="4:27" x14ac:dyDescent="0.2">
      <c r="D845" s="171"/>
      <c r="E845" s="171"/>
      <c r="F845" s="171"/>
      <c r="G845" s="171"/>
      <c r="H845" s="171"/>
      <c r="K845" s="171"/>
      <c r="L845" s="171"/>
      <c r="O845" s="171"/>
      <c r="P845" s="171"/>
      <c r="S845" s="171"/>
      <c r="T845" s="171"/>
      <c r="W845" s="171"/>
      <c r="X845" s="171"/>
      <c r="AA845" s="171"/>
    </row>
    <row r="846" spans="4:27" x14ac:dyDescent="0.2">
      <c r="D846" s="171"/>
      <c r="E846" s="171"/>
      <c r="F846" s="171"/>
      <c r="G846" s="171"/>
      <c r="H846" s="171"/>
      <c r="K846" s="171"/>
      <c r="L846" s="171"/>
      <c r="O846" s="171"/>
      <c r="P846" s="171"/>
      <c r="S846" s="171"/>
      <c r="T846" s="171"/>
      <c r="W846" s="171"/>
      <c r="X846" s="171"/>
      <c r="AA846" s="171"/>
    </row>
    <row r="847" spans="4:27" x14ac:dyDescent="0.2">
      <c r="D847" s="171"/>
      <c r="E847" s="171"/>
      <c r="F847" s="171"/>
      <c r="G847" s="171"/>
      <c r="H847" s="171"/>
      <c r="K847" s="171"/>
      <c r="L847" s="171"/>
      <c r="O847" s="171"/>
      <c r="P847" s="171"/>
      <c r="S847" s="171"/>
      <c r="T847" s="171"/>
      <c r="W847" s="171"/>
      <c r="X847" s="171"/>
      <c r="AA847" s="171"/>
    </row>
    <row r="848" spans="4:27" x14ac:dyDescent="0.2">
      <c r="D848" s="171"/>
      <c r="E848" s="171"/>
      <c r="F848" s="171"/>
      <c r="G848" s="171"/>
      <c r="H848" s="171"/>
      <c r="K848" s="171"/>
      <c r="L848" s="171"/>
      <c r="O848" s="171"/>
      <c r="P848" s="171"/>
      <c r="S848" s="171"/>
      <c r="T848" s="171"/>
      <c r="W848" s="171"/>
      <c r="X848" s="171"/>
      <c r="AA848" s="171"/>
    </row>
    <row r="849" spans="4:27" x14ac:dyDescent="0.2">
      <c r="D849" s="171"/>
      <c r="E849" s="171"/>
      <c r="F849" s="171"/>
      <c r="G849" s="171"/>
      <c r="H849" s="171"/>
      <c r="K849" s="171"/>
      <c r="L849" s="171"/>
      <c r="O849" s="171"/>
      <c r="P849" s="171"/>
      <c r="S849" s="171"/>
      <c r="T849" s="171"/>
      <c r="W849" s="171"/>
      <c r="X849" s="171"/>
      <c r="AA849" s="171"/>
    </row>
    <row r="850" spans="4:27" x14ac:dyDescent="0.2">
      <c r="D850" s="171"/>
      <c r="E850" s="171"/>
      <c r="F850" s="171"/>
      <c r="G850" s="171"/>
      <c r="H850" s="171"/>
      <c r="K850" s="171"/>
      <c r="L850" s="171"/>
      <c r="O850" s="171"/>
      <c r="P850" s="171"/>
      <c r="S850" s="171"/>
      <c r="T850" s="171"/>
      <c r="W850" s="171"/>
      <c r="X850" s="171"/>
      <c r="AA850" s="171"/>
    </row>
    <row r="851" spans="4:27" x14ac:dyDescent="0.2">
      <c r="D851" s="171"/>
      <c r="E851" s="171"/>
      <c r="F851" s="171"/>
      <c r="G851" s="171"/>
      <c r="H851" s="171"/>
      <c r="K851" s="171"/>
      <c r="L851" s="171"/>
      <c r="O851" s="171"/>
      <c r="P851" s="171"/>
      <c r="S851" s="171"/>
      <c r="T851" s="171"/>
      <c r="W851" s="171"/>
      <c r="X851" s="171"/>
      <c r="AA851" s="171"/>
    </row>
    <row r="852" spans="4:27" x14ac:dyDescent="0.2">
      <c r="D852" s="171"/>
      <c r="E852" s="171"/>
      <c r="F852" s="171"/>
      <c r="G852" s="171"/>
      <c r="H852" s="171"/>
      <c r="K852" s="171"/>
      <c r="L852" s="171"/>
      <c r="O852" s="171"/>
      <c r="P852" s="171"/>
      <c r="S852" s="171"/>
      <c r="T852" s="171"/>
      <c r="W852" s="171"/>
      <c r="X852" s="171"/>
      <c r="AA852" s="171"/>
    </row>
    <row r="853" spans="4:27" x14ac:dyDescent="0.2">
      <c r="D853" s="171"/>
      <c r="E853" s="171"/>
      <c r="F853" s="171"/>
      <c r="G853" s="171"/>
      <c r="H853" s="171"/>
      <c r="K853" s="171"/>
      <c r="L853" s="171"/>
      <c r="O853" s="171"/>
      <c r="P853" s="171"/>
      <c r="S853" s="171"/>
      <c r="T853" s="171"/>
      <c r="W853" s="171"/>
      <c r="X853" s="171"/>
      <c r="AA853" s="171"/>
    </row>
    <row r="854" spans="4:27" x14ac:dyDescent="0.2">
      <c r="D854" s="171"/>
      <c r="E854" s="171"/>
      <c r="F854" s="171"/>
      <c r="G854" s="171"/>
      <c r="H854" s="171"/>
      <c r="K854" s="171"/>
      <c r="L854" s="171"/>
      <c r="O854" s="171"/>
      <c r="P854" s="171"/>
      <c r="S854" s="171"/>
      <c r="T854" s="171"/>
      <c r="W854" s="171"/>
      <c r="X854" s="171"/>
      <c r="AA854" s="171"/>
    </row>
    <row r="855" spans="4:27" x14ac:dyDescent="0.2">
      <c r="D855" s="171"/>
      <c r="E855" s="171"/>
      <c r="F855" s="171"/>
      <c r="G855" s="171"/>
      <c r="H855" s="171"/>
      <c r="K855" s="171"/>
      <c r="L855" s="171"/>
      <c r="O855" s="171"/>
      <c r="P855" s="171"/>
      <c r="S855" s="171"/>
      <c r="T855" s="171"/>
      <c r="W855" s="171"/>
      <c r="X855" s="171"/>
      <c r="AA855" s="171"/>
    </row>
    <row r="856" spans="4:27" x14ac:dyDescent="0.2">
      <c r="D856" s="171"/>
      <c r="E856" s="171"/>
      <c r="F856" s="171"/>
      <c r="G856" s="171"/>
      <c r="H856" s="171"/>
      <c r="K856" s="171"/>
      <c r="L856" s="171"/>
      <c r="O856" s="171"/>
      <c r="P856" s="171"/>
      <c r="S856" s="171"/>
      <c r="T856" s="171"/>
      <c r="W856" s="171"/>
      <c r="X856" s="171"/>
      <c r="AA856" s="171"/>
    </row>
    <row r="857" spans="4:27" x14ac:dyDescent="0.2">
      <c r="D857" s="171"/>
      <c r="E857" s="171"/>
      <c r="F857" s="171"/>
      <c r="G857" s="171"/>
      <c r="H857" s="171"/>
      <c r="K857" s="171"/>
      <c r="L857" s="171"/>
      <c r="O857" s="171"/>
      <c r="P857" s="171"/>
      <c r="S857" s="171"/>
      <c r="T857" s="171"/>
      <c r="W857" s="171"/>
      <c r="X857" s="171"/>
      <c r="AA857" s="171"/>
    </row>
    <row r="858" spans="4:27" x14ac:dyDescent="0.2">
      <c r="D858" s="171"/>
      <c r="E858" s="171"/>
      <c r="F858" s="171"/>
      <c r="G858" s="171"/>
      <c r="H858" s="171"/>
      <c r="K858" s="171"/>
      <c r="L858" s="171"/>
      <c r="O858" s="171"/>
      <c r="P858" s="171"/>
      <c r="S858" s="171"/>
      <c r="T858" s="171"/>
      <c r="W858" s="171"/>
      <c r="X858" s="171"/>
      <c r="AA858" s="171"/>
    </row>
    <row r="859" spans="4:27" x14ac:dyDescent="0.2">
      <c r="D859" s="171"/>
      <c r="E859" s="171"/>
      <c r="F859" s="171"/>
      <c r="G859" s="171"/>
      <c r="H859" s="171"/>
      <c r="K859" s="171"/>
      <c r="L859" s="171"/>
      <c r="O859" s="171"/>
      <c r="P859" s="171"/>
      <c r="S859" s="171"/>
      <c r="T859" s="171"/>
      <c r="W859" s="171"/>
      <c r="X859" s="171"/>
      <c r="AA859" s="171"/>
    </row>
    <row r="860" spans="4:27" x14ac:dyDescent="0.2">
      <c r="D860" s="171"/>
      <c r="E860" s="171"/>
      <c r="F860" s="171"/>
      <c r="G860" s="171"/>
      <c r="H860" s="171"/>
      <c r="K860" s="171"/>
      <c r="L860" s="171"/>
      <c r="O860" s="171"/>
      <c r="P860" s="171"/>
      <c r="S860" s="171"/>
      <c r="T860" s="171"/>
      <c r="W860" s="171"/>
      <c r="X860" s="171"/>
      <c r="AA860" s="171"/>
    </row>
    <row r="861" spans="4:27" x14ac:dyDescent="0.2">
      <c r="D861" s="171"/>
      <c r="E861" s="171"/>
      <c r="F861" s="171"/>
      <c r="G861" s="171"/>
      <c r="H861" s="171"/>
      <c r="K861" s="171"/>
      <c r="L861" s="171"/>
      <c r="O861" s="171"/>
      <c r="P861" s="171"/>
      <c r="S861" s="171"/>
      <c r="T861" s="171"/>
      <c r="W861" s="171"/>
      <c r="X861" s="171"/>
      <c r="AA861" s="171"/>
    </row>
    <row r="862" spans="4:27" x14ac:dyDescent="0.2">
      <c r="D862" s="171"/>
      <c r="E862" s="171"/>
      <c r="F862" s="171"/>
      <c r="G862" s="171"/>
      <c r="H862" s="171"/>
      <c r="K862" s="171"/>
      <c r="L862" s="171"/>
      <c r="O862" s="171"/>
      <c r="P862" s="171"/>
      <c r="S862" s="171"/>
      <c r="T862" s="171"/>
      <c r="W862" s="171"/>
      <c r="X862" s="171"/>
      <c r="AA862" s="171"/>
    </row>
    <row r="863" spans="4:27" x14ac:dyDescent="0.2">
      <c r="D863" s="171"/>
      <c r="E863" s="171"/>
      <c r="F863" s="171"/>
      <c r="G863" s="171"/>
      <c r="H863" s="171"/>
      <c r="K863" s="171"/>
      <c r="L863" s="171"/>
      <c r="O863" s="171"/>
      <c r="P863" s="171"/>
      <c r="S863" s="171"/>
      <c r="T863" s="171"/>
      <c r="W863" s="171"/>
      <c r="X863" s="171"/>
      <c r="AA863" s="171"/>
    </row>
    <row r="864" spans="4:27" x14ac:dyDescent="0.2">
      <c r="D864" s="171"/>
      <c r="E864" s="171"/>
      <c r="F864" s="171"/>
      <c r="G864" s="171"/>
      <c r="H864" s="171"/>
      <c r="K864" s="171"/>
      <c r="L864" s="171"/>
      <c r="O864" s="171"/>
      <c r="P864" s="171"/>
      <c r="S864" s="171"/>
      <c r="T864" s="171"/>
      <c r="W864" s="171"/>
      <c r="X864" s="171"/>
      <c r="AA864" s="171"/>
    </row>
    <row r="865" spans="4:27" x14ac:dyDescent="0.2">
      <c r="D865" s="171"/>
      <c r="E865" s="171"/>
      <c r="F865" s="171"/>
      <c r="G865" s="171"/>
      <c r="H865" s="171"/>
      <c r="K865" s="171"/>
      <c r="L865" s="171"/>
      <c r="O865" s="171"/>
      <c r="P865" s="171"/>
      <c r="S865" s="171"/>
      <c r="T865" s="171"/>
      <c r="W865" s="171"/>
      <c r="X865" s="171"/>
      <c r="AA865" s="171"/>
    </row>
    <row r="866" spans="4:27" x14ac:dyDescent="0.2">
      <c r="D866" s="171"/>
      <c r="E866" s="171"/>
      <c r="F866" s="171"/>
      <c r="G866" s="171"/>
      <c r="H866" s="171"/>
      <c r="K866" s="171"/>
      <c r="L866" s="171"/>
      <c r="O866" s="171"/>
      <c r="P866" s="171"/>
      <c r="S866" s="171"/>
      <c r="T866" s="171"/>
      <c r="W866" s="171"/>
      <c r="X866" s="171"/>
      <c r="AA866" s="171"/>
    </row>
    <row r="867" spans="4:27" x14ac:dyDescent="0.2">
      <c r="D867" s="171"/>
      <c r="E867" s="171"/>
      <c r="F867" s="171"/>
      <c r="G867" s="171"/>
      <c r="H867" s="171"/>
      <c r="K867" s="171"/>
      <c r="L867" s="171"/>
      <c r="O867" s="171"/>
      <c r="P867" s="171"/>
      <c r="S867" s="171"/>
      <c r="T867" s="171"/>
      <c r="W867" s="171"/>
      <c r="X867" s="171"/>
      <c r="AA867" s="171"/>
    </row>
    <row r="868" spans="4:27" x14ac:dyDescent="0.2">
      <c r="D868" s="171"/>
      <c r="E868" s="171"/>
      <c r="F868" s="171"/>
      <c r="G868" s="171"/>
      <c r="H868" s="171"/>
      <c r="K868" s="171"/>
      <c r="L868" s="171"/>
      <c r="O868" s="171"/>
      <c r="P868" s="171"/>
      <c r="S868" s="171"/>
      <c r="T868" s="171"/>
      <c r="W868" s="171"/>
      <c r="X868" s="171"/>
      <c r="AA868" s="171"/>
    </row>
    <row r="869" spans="4:27" x14ac:dyDescent="0.2">
      <c r="D869" s="171"/>
      <c r="E869" s="171"/>
      <c r="F869" s="171"/>
      <c r="G869" s="171"/>
      <c r="H869" s="171"/>
      <c r="K869" s="171"/>
      <c r="L869" s="171"/>
      <c r="O869" s="171"/>
      <c r="P869" s="171"/>
      <c r="S869" s="171"/>
      <c r="T869" s="171"/>
      <c r="W869" s="171"/>
      <c r="X869" s="171"/>
      <c r="AA869" s="171"/>
    </row>
    <row r="870" spans="4:27" x14ac:dyDescent="0.2">
      <c r="D870" s="171"/>
      <c r="E870" s="171"/>
      <c r="F870" s="171"/>
      <c r="G870" s="171"/>
      <c r="H870" s="171"/>
      <c r="K870" s="171"/>
      <c r="L870" s="171"/>
      <c r="O870" s="171"/>
      <c r="P870" s="171"/>
      <c r="S870" s="171"/>
      <c r="T870" s="171"/>
      <c r="W870" s="171"/>
      <c r="X870" s="171"/>
      <c r="AA870" s="171"/>
    </row>
    <row r="871" spans="4:27" x14ac:dyDescent="0.2">
      <c r="D871" s="171"/>
      <c r="E871" s="171"/>
      <c r="F871" s="171"/>
      <c r="G871" s="171"/>
      <c r="H871" s="171"/>
      <c r="K871" s="171"/>
      <c r="L871" s="171"/>
      <c r="O871" s="171"/>
      <c r="P871" s="171"/>
      <c r="S871" s="171"/>
      <c r="T871" s="171"/>
      <c r="W871" s="171"/>
      <c r="X871" s="171"/>
      <c r="AA871" s="171"/>
    </row>
    <row r="872" spans="4:27" x14ac:dyDescent="0.2">
      <c r="D872" s="171"/>
      <c r="E872" s="171"/>
      <c r="F872" s="171"/>
      <c r="G872" s="171"/>
      <c r="H872" s="171"/>
      <c r="K872" s="171"/>
      <c r="L872" s="171"/>
      <c r="O872" s="171"/>
      <c r="P872" s="171"/>
      <c r="S872" s="171"/>
      <c r="T872" s="171"/>
      <c r="W872" s="171"/>
      <c r="X872" s="171"/>
      <c r="AA872" s="171"/>
    </row>
    <row r="873" spans="4:27" x14ac:dyDescent="0.2">
      <c r="D873" s="171"/>
      <c r="E873" s="171"/>
      <c r="F873" s="171"/>
      <c r="G873" s="171"/>
      <c r="H873" s="171"/>
      <c r="K873" s="171"/>
      <c r="L873" s="171"/>
      <c r="O873" s="171"/>
      <c r="P873" s="171"/>
      <c r="S873" s="171"/>
      <c r="T873" s="171"/>
      <c r="W873" s="171"/>
      <c r="X873" s="171"/>
      <c r="AA873" s="171"/>
    </row>
    <row r="874" spans="4:27" x14ac:dyDescent="0.2">
      <c r="D874" s="171"/>
      <c r="E874" s="171"/>
      <c r="F874" s="171"/>
      <c r="G874" s="171"/>
      <c r="H874" s="171"/>
      <c r="K874" s="171"/>
      <c r="L874" s="171"/>
      <c r="O874" s="171"/>
      <c r="P874" s="171"/>
      <c r="S874" s="171"/>
      <c r="T874" s="171"/>
      <c r="W874" s="171"/>
      <c r="X874" s="171"/>
      <c r="AA874" s="171"/>
    </row>
    <row r="875" spans="4:27" x14ac:dyDescent="0.2">
      <c r="D875" s="171"/>
      <c r="E875" s="171"/>
      <c r="F875" s="171"/>
      <c r="G875" s="171"/>
      <c r="H875" s="171"/>
      <c r="K875" s="171"/>
      <c r="L875" s="171"/>
      <c r="O875" s="171"/>
      <c r="P875" s="171"/>
      <c r="S875" s="171"/>
      <c r="T875" s="171"/>
      <c r="W875" s="171"/>
      <c r="X875" s="171"/>
      <c r="AA875" s="171"/>
    </row>
    <row r="876" spans="4:27" x14ac:dyDescent="0.2">
      <c r="D876" s="171"/>
      <c r="E876" s="171"/>
      <c r="F876" s="171"/>
      <c r="G876" s="171"/>
      <c r="H876" s="171"/>
      <c r="K876" s="171"/>
      <c r="L876" s="171"/>
      <c r="O876" s="171"/>
      <c r="P876" s="171"/>
      <c r="S876" s="171"/>
      <c r="T876" s="171"/>
      <c r="W876" s="171"/>
      <c r="X876" s="171"/>
      <c r="AA876" s="171"/>
    </row>
    <row r="877" spans="4:27" x14ac:dyDescent="0.2">
      <c r="D877" s="171"/>
      <c r="E877" s="171"/>
      <c r="F877" s="171"/>
      <c r="G877" s="171"/>
      <c r="H877" s="171"/>
      <c r="K877" s="171"/>
      <c r="L877" s="171"/>
      <c r="O877" s="171"/>
      <c r="P877" s="171"/>
      <c r="S877" s="171"/>
      <c r="T877" s="171"/>
      <c r="W877" s="171"/>
      <c r="X877" s="171"/>
      <c r="AA877" s="171"/>
    </row>
    <row r="878" spans="4:27" x14ac:dyDescent="0.2">
      <c r="D878" s="171"/>
      <c r="E878" s="171"/>
      <c r="F878" s="171"/>
      <c r="G878" s="171"/>
      <c r="H878" s="171"/>
      <c r="K878" s="171"/>
      <c r="L878" s="171"/>
      <c r="O878" s="171"/>
      <c r="P878" s="171"/>
      <c r="S878" s="171"/>
      <c r="T878" s="171"/>
      <c r="W878" s="171"/>
      <c r="X878" s="171"/>
      <c r="AA878" s="171"/>
    </row>
    <row r="879" spans="4:27" x14ac:dyDescent="0.2">
      <c r="D879" s="171"/>
      <c r="E879" s="171"/>
      <c r="F879" s="171"/>
      <c r="G879" s="171"/>
      <c r="H879" s="171"/>
      <c r="K879" s="171"/>
      <c r="L879" s="171"/>
      <c r="O879" s="171"/>
      <c r="P879" s="171"/>
      <c r="S879" s="171"/>
      <c r="T879" s="171"/>
      <c r="W879" s="171"/>
      <c r="X879" s="171"/>
      <c r="AA879" s="171"/>
    </row>
    <row r="880" spans="4:27" x14ac:dyDescent="0.2">
      <c r="D880" s="171"/>
      <c r="E880" s="171"/>
      <c r="F880" s="171"/>
      <c r="G880" s="171"/>
      <c r="H880" s="171"/>
      <c r="K880" s="171"/>
      <c r="L880" s="171"/>
      <c r="O880" s="171"/>
      <c r="P880" s="171"/>
      <c r="S880" s="171"/>
      <c r="T880" s="171"/>
      <c r="W880" s="171"/>
      <c r="X880" s="171"/>
      <c r="AA880" s="171"/>
    </row>
    <row r="881" spans="4:27" x14ac:dyDescent="0.2">
      <c r="D881" s="171"/>
      <c r="E881" s="171"/>
      <c r="F881" s="171"/>
      <c r="G881" s="171"/>
      <c r="H881" s="171"/>
      <c r="K881" s="171"/>
      <c r="L881" s="171"/>
      <c r="O881" s="171"/>
      <c r="P881" s="171"/>
      <c r="S881" s="171"/>
      <c r="T881" s="171"/>
      <c r="W881" s="171"/>
      <c r="X881" s="171"/>
      <c r="AA881" s="171"/>
    </row>
    <row r="882" spans="4:27" x14ac:dyDescent="0.2">
      <c r="D882" s="171"/>
      <c r="E882" s="171"/>
      <c r="F882" s="171"/>
      <c r="G882" s="171"/>
      <c r="H882" s="171"/>
      <c r="K882" s="171"/>
      <c r="L882" s="171"/>
      <c r="O882" s="171"/>
      <c r="P882" s="171"/>
      <c r="S882" s="171"/>
      <c r="T882" s="171"/>
      <c r="W882" s="171"/>
      <c r="X882" s="171"/>
      <c r="AA882" s="171"/>
    </row>
    <row r="883" spans="4:27" x14ac:dyDescent="0.2">
      <c r="D883" s="171"/>
      <c r="E883" s="171"/>
      <c r="F883" s="171"/>
      <c r="G883" s="171"/>
      <c r="H883" s="171"/>
      <c r="K883" s="171"/>
      <c r="L883" s="171"/>
      <c r="O883" s="171"/>
      <c r="P883" s="171"/>
      <c r="S883" s="171"/>
      <c r="T883" s="171"/>
      <c r="W883" s="171"/>
      <c r="X883" s="171"/>
      <c r="AA883" s="171"/>
    </row>
    <row r="884" spans="4:27" x14ac:dyDescent="0.2">
      <c r="D884" s="171"/>
      <c r="E884" s="171"/>
      <c r="F884" s="171"/>
      <c r="G884" s="171"/>
      <c r="H884" s="171"/>
      <c r="K884" s="171"/>
      <c r="L884" s="171"/>
      <c r="O884" s="171"/>
      <c r="P884" s="171"/>
      <c r="S884" s="171"/>
      <c r="T884" s="171"/>
      <c r="W884" s="171"/>
      <c r="X884" s="171"/>
      <c r="AA884" s="171"/>
    </row>
    <row r="885" spans="4:27" x14ac:dyDescent="0.2">
      <c r="D885" s="171"/>
      <c r="E885" s="171"/>
      <c r="F885" s="171"/>
      <c r="G885" s="171"/>
      <c r="H885" s="171"/>
      <c r="K885" s="171"/>
      <c r="L885" s="171"/>
      <c r="O885" s="171"/>
      <c r="P885" s="171"/>
      <c r="S885" s="171"/>
      <c r="T885" s="171"/>
      <c r="W885" s="171"/>
      <c r="X885" s="171"/>
      <c r="AA885" s="171"/>
    </row>
    <row r="886" spans="4:27" x14ac:dyDescent="0.2">
      <c r="D886" s="171"/>
      <c r="E886" s="171"/>
      <c r="F886" s="171"/>
      <c r="G886" s="171"/>
      <c r="H886" s="171"/>
      <c r="K886" s="171"/>
      <c r="L886" s="171"/>
      <c r="O886" s="171"/>
      <c r="P886" s="171"/>
      <c r="S886" s="171"/>
      <c r="T886" s="171"/>
      <c r="W886" s="171"/>
      <c r="X886" s="171"/>
      <c r="AA886" s="171"/>
    </row>
    <row r="887" spans="4:27" x14ac:dyDescent="0.2">
      <c r="D887" s="171"/>
      <c r="E887" s="171"/>
      <c r="F887" s="171"/>
      <c r="G887" s="171"/>
      <c r="H887" s="171"/>
      <c r="K887" s="171"/>
      <c r="L887" s="171"/>
      <c r="O887" s="171"/>
      <c r="P887" s="171"/>
      <c r="S887" s="171"/>
      <c r="T887" s="171"/>
      <c r="W887" s="171"/>
      <c r="X887" s="171"/>
      <c r="AA887" s="171"/>
    </row>
    <row r="888" spans="4:27" x14ac:dyDescent="0.2">
      <c r="D888" s="171"/>
      <c r="E888" s="171"/>
      <c r="F888" s="171"/>
      <c r="G888" s="171"/>
      <c r="H888" s="171"/>
      <c r="K888" s="171"/>
      <c r="L888" s="171"/>
      <c r="O888" s="171"/>
      <c r="P888" s="171"/>
      <c r="S888" s="171"/>
      <c r="T888" s="171"/>
      <c r="W888" s="171"/>
      <c r="X888" s="171"/>
      <c r="AA888" s="171"/>
    </row>
    <row r="889" spans="4:27" x14ac:dyDescent="0.2">
      <c r="D889" s="171"/>
      <c r="E889" s="171"/>
      <c r="F889" s="171"/>
      <c r="G889" s="171"/>
      <c r="H889" s="171"/>
      <c r="K889" s="171"/>
      <c r="L889" s="171"/>
      <c r="O889" s="171"/>
      <c r="P889" s="171"/>
      <c r="S889" s="171"/>
      <c r="T889" s="171"/>
      <c r="W889" s="171"/>
      <c r="X889" s="171"/>
      <c r="AA889" s="171"/>
    </row>
    <row r="890" spans="4:27" x14ac:dyDescent="0.2">
      <c r="D890" s="171"/>
      <c r="E890" s="171"/>
      <c r="F890" s="171"/>
      <c r="G890" s="171"/>
      <c r="H890" s="171"/>
      <c r="K890" s="171"/>
      <c r="L890" s="171"/>
      <c r="O890" s="171"/>
      <c r="P890" s="171"/>
      <c r="S890" s="171"/>
      <c r="T890" s="171"/>
      <c r="W890" s="171"/>
      <c r="X890" s="171"/>
      <c r="AA890" s="171"/>
    </row>
    <row r="891" spans="4:27" x14ac:dyDescent="0.2">
      <c r="D891" s="171"/>
      <c r="E891" s="171"/>
      <c r="F891" s="171"/>
      <c r="G891" s="171"/>
      <c r="H891" s="171"/>
      <c r="K891" s="171"/>
      <c r="L891" s="171"/>
      <c r="O891" s="171"/>
      <c r="P891" s="171"/>
      <c r="S891" s="171"/>
      <c r="T891" s="171"/>
      <c r="W891" s="171"/>
      <c r="X891" s="171"/>
      <c r="AA891" s="171"/>
    </row>
    <row r="892" spans="4:27" x14ac:dyDescent="0.2">
      <c r="D892" s="171"/>
      <c r="E892" s="171"/>
      <c r="F892" s="171"/>
      <c r="G892" s="171"/>
      <c r="H892" s="171"/>
      <c r="K892" s="171"/>
      <c r="L892" s="171"/>
      <c r="O892" s="171"/>
      <c r="P892" s="171"/>
      <c r="S892" s="171"/>
      <c r="T892" s="171"/>
      <c r="W892" s="171"/>
      <c r="X892" s="171"/>
      <c r="AA892" s="171"/>
    </row>
    <row r="893" spans="4:27" x14ac:dyDescent="0.2">
      <c r="D893" s="171"/>
      <c r="E893" s="171"/>
      <c r="F893" s="171"/>
      <c r="G893" s="171"/>
      <c r="H893" s="171"/>
      <c r="K893" s="171"/>
      <c r="L893" s="171"/>
      <c r="O893" s="171"/>
      <c r="P893" s="171"/>
      <c r="S893" s="171"/>
      <c r="T893" s="171"/>
      <c r="W893" s="171"/>
      <c r="X893" s="171"/>
      <c r="AA893" s="171"/>
    </row>
    <row r="894" spans="4:27" x14ac:dyDescent="0.2">
      <c r="D894" s="171"/>
      <c r="E894" s="171"/>
      <c r="F894" s="171"/>
      <c r="G894" s="171"/>
      <c r="H894" s="171"/>
      <c r="K894" s="171"/>
      <c r="L894" s="171"/>
      <c r="O894" s="171"/>
      <c r="P894" s="171"/>
      <c r="S894" s="171"/>
      <c r="T894" s="171"/>
      <c r="W894" s="171"/>
      <c r="X894" s="171"/>
      <c r="AA894" s="171"/>
    </row>
    <row r="895" spans="4:27" x14ac:dyDescent="0.2">
      <c r="D895" s="171"/>
      <c r="E895" s="171"/>
      <c r="F895" s="171"/>
      <c r="G895" s="171"/>
      <c r="H895" s="171"/>
      <c r="K895" s="171"/>
      <c r="L895" s="171"/>
      <c r="O895" s="171"/>
      <c r="P895" s="171"/>
      <c r="S895" s="171"/>
      <c r="T895" s="171"/>
      <c r="W895" s="171"/>
      <c r="X895" s="171"/>
      <c r="AA895" s="171"/>
    </row>
    <row r="896" spans="4:27" x14ac:dyDescent="0.2">
      <c r="D896" s="171"/>
      <c r="E896" s="171"/>
      <c r="F896" s="171"/>
      <c r="G896" s="171"/>
      <c r="H896" s="171"/>
      <c r="K896" s="171"/>
      <c r="L896" s="171"/>
      <c r="O896" s="171"/>
      <c r="P896" s="171"/>
      <c r="S896" s="171"/>
      <c r="T896" s="171"/>
      <c r="W896" s="171"/>
      <c r="X896" s="171"/>
      <c r="AA896" s="171"/>
    </row>
    <row r="897" spans="4:27" x14ac:dyDescent="0.2">
      <c r="D897" s="171"/>
      <c r="E897" s="171"/>
      <c r="F897" s="171"/>
      <c r="G897" s="171"/>
      <c r="H897" s="171"/>
      <c r="K897" s="171"/>
      <c r="L897" s="171"/>
      <c r="O897" s="171"/>
      <c r="P897" s="171"/>
      <c r="S897" s="171"/>
      <c r="T897" s="171"/>
      <c r="W897" s="171"/>
      <c r="X897" s="171"/>
      <c r="AA897" s="171"/>
    </row>
    <row r="898" spans="4:27" x14ac:dyDescent="0.2">
      <c r="D898" s="171"/>
      <c r="E898" s="171"/>
      <c r="F898" s="171"/>
      <c r="G898" s="171"/>
      <c r="H898" s="171"/>
      <c r="K898" s="171"/>
      <c r="L898" s="171"/>
      <c r="O898" s="171"/>
      <c r="P898" s="171"/>
      <c r="S898" s="171"/>
      <c r="T898" s="171"/>
      <c r="W898" s="171"/>
      <c r="X898" s="171"/>
      <c r="AA898" s="171"/>
    </row>
    <row r="899" spans="4:27" x14ac:dyDescent="0.2">
      <c r="D899" s="171"/>
      <c r="E899" s="171"/>
      <c r="F899" s="171"/>
      <c r="G899" s="171"/>
      <c r="H899" s="171"/>
      <c r="K899" s="171"/>
      <c r="L899" s="171"/>
      <c r="O899" s="171"/>
      <c r="P899" s="171"/>
      <c r="S899" s="171"/>
      <c r="T899" s="171"/>
      <c r="W899" s="171"/>
      <c r="X899" s="171"/>
      <c r="AA899" s="171"/>
    </row>
    <row r="900" spans="4:27" x14ac:dyDescent="0.2">
      <c r="D900" s="171"/>
      <c r="E900" s="171"/>
      <c r="F900" s="171"/>
      <c r="G900" s="171"/>
      <c r="H900" s="171"/>
      <c r="K900" s="171"/>
      <c r="L900" s="171"/>
      <c r="O900" s="171"/>
      <c r="P900" s="171"/>
      <c r="S900" s="171"/>
      <c r="T900" s="171"/>
      <c r="W900" s="171"/>
      <c r="X900" s="171"/>
      <c r="AA900" s="171"/>
    </row>
    <row r="901" spans="4:27" x14ac:dyDescent="0.2">
      <c r="D901" s="171"/>
      <c r="E901" s="171"/>
      <c r="F901" s="171"/>
      <c r="G901" s="171"/>
      <c r="H901" s="171"/>
      <c r="K901" s="171"/>
      <c r="L901" s="171"/>
      <c r="O901" s="171"/>
      <c r="P901" s="171"/>
      <c r="S901" s="171"/>
      <c r="T901" s="171"/>
      <c r="W901" s="171"/>
      <c r="X901" s="171"/>
      <c r="AA901" s="171"/>
    </row>
    <row r="902" spans="4:27" x14ac:dyDescent="0.2">
      <c r="D902" s="171"/>
      <c r="E902" s="171"/>
      <c r="F902" s="171"/>
      <c r="G902" s="171"/>
      <c r="H902" s="171"/>
      <c r="K902" s="171"/>
      <c r="L902" s="171"/>
      <c r="O902" s="171"/>
      <c r="P902" s="171"/>
      <c r="S902" s="171"/>
      <c r="T902" s="171"/>
      <c r="W902" s="171"/>
      <c r="X902" s="171"/>
      <c r="AA902" s="171"/>
    </row>
    <row r="903" spans="4:27" x14ac:dyDescent="0.2">
      <c r="D903" s="171"/>
      <c r="E903" s="171"/>
      <c r="F903" s="171"/>
      <c r="G903" s="171"/>
      <c r="H903" s="171"/>
      <c r="K903" s="171"/>
      <c r="L903" s="171"/>
      <c r="O903" s="171"/>
      <c r="P903" s="171"/>
      <c r="S903" s="171"/>
      <c r="T903" s="171"/>
      <c r="W903" s="171"/>
      <c r="X903" s="171"/>
      <c r="AA903" s="171"/>
    </row>
    <row r="904" spans="4:27" x14ac:dyDescent="0.2">
      <c r="D904" s="171"/>
      <c r="E904" s="171"/>
      <c r="F904" s="171"/>
      <c r="G904" s="171"/>
      <c r="H904" s="171"/>
      <c r="K904" s="171"/>
      <c r="L904" s="171"/>
      <c r="O904" s="171"/>
      <c r="P904" s="171"/>
      <c r="S904" s="171"/>
      <c r="T904" s="171"/>
      <c r="W904" s="171"/>
      <c r="X904" s="171"/>
      <c r="AA904" s="171"/>
    </row>
    <row r="905" spans="4:27" x14ac:dyDescent="0.2">
      <c r="D905" s="171"/>
      <c r="E905" s="171"/>
      <c r="F905" s="171"/>
      <c r="G905" s="171"/>
      <c r="H905" s="171"/>
      <c r="K905" s="171"/>
      <c r="L905" s="171"/>
      <c r="O905" s="171"/>
      <c r="P905" s="171"/>
      <c r="S905" s="171"/>
      <c r="T905" s="171"/>
      <c r="W905" s="171"/>
      <c r="X905" s="171"/>
      <c r="AA905" s="171"/>
    </row>
    <row r="906" spans="4:27" x14ac:dyDescent="0.2">
      <c r="D906" s="171"/>
      <c r="E906" s="171"/>
      <c r="F906" s="171"/>
      <c r="G906" s="171"/>
      <c r="H906" s="171"/>
      <c r="K906" s="171"/>
      <c r="L906" s="171"/>
      <c r="O906" s="171"/>
      <c r="P906" s="171"/>
      <c r="S906" s="171"/>
      <c r="T906" s="171"/>
      <c r="W906" s="171"/>
      <c r="X906" s="171"/>
      <c r="AA906" s="171"/>
    </row>
    <row r="907" spans="4:27" x14ac:dyDescent="0.2">
      <c r="D907" s="171"/>
      <c r="E907" s="171"/>
      <c r="F907" s="171"/>
      <c r="G907" s="171"/>
      <c r="H907" s="171"/>
      <c r="K907" s="171"/>
      <c r="L907" s="171"/>
      <c r="O907" s="171"/>
      <c r="P907" s="171"/>
      <c r="S907" s="171"/>
      <c r="T907" s="171"/>
      <c r="W907" s="171"/>
      <c r="X907" s="171"/>
      <c r="AA907" s="171"/>
    </row>
    <row r="908" spans="4:27" x14ac:dyDescent="0.2">
      <c r="D908" s="171"/>
      <c r="E908" s="171"/>
      <c r="F908" s="171"/>
      <c r="G908" s="171"/>
      <c r="H908" s="171"/>
      <c r="K908" s="171"/>
      <c r="L908" s="171"/>
      <c r="O908" s="171"/>
      <c r="P908" s="171"/>
      <c r="S908" s="171"/>
      <c r="T908" s="171"/>
      <c r="W908" s="171"/>
      <c r="X908" s="171"/>
      <c r="AA908" s="171"/>
    </row>
    <row r="909" spans="4:27" x14ac:dyDescent="0.2">
      <c r="D909" s="171"/>
      <c r="E909" s="171"/>
      <c r="F909" s="171"/>
      <c r="G909" s="171"/>
      <c r="H909" s="171"/>
      <c r="K909" s="171"/>
      <c r="L909" s="171"/>
      <c r="O909" s="171"/>
      <c r="P909" s="171"/>
      <c r="S909" s="171"/>
      <c r="T909" s="171"/>
      <c r="W909" s="171"/>
      <c r="X909" s="171"/>
      <c r="AA909" s="171"/>
    </row>
    <row r="910" spans="4:27" x14ac:dyDescent="0.2">
      <c r="D910" s="171"/>
      <c r="E910" s="171"/>
      <c r="F910" s="171"/>
      <c r="G910" s="171"/>
      <c r="H910" s="171"/>
      <c r="K910" s="171"/>
      <c r="L910" s="171"/>
      <c r="O910" s="171"/>
      <c r="P910" s="171"/>
      <c r="S910" s="171"/>
      <c r="T910" s="171"/>
      <c r="W910" s="171"/>
      <c r="X910" s="171"/>
      <c r="AA910" s="171"/>
    </row>
    <row r="911" spans="4:27" x14ac:dyDescent="0.2">
      <c r="D911" s="171"/>
      <c r="E911" s="171"/>
      <c r="F911" s="171"/>
      <c r="G911" s="171"/>
      <c r="H911" s="171"/>
      <c r="K911" s="171"/>
      <c r="L911" s="171"/>
      <c r="O911" s="171"/>
      <c r="P911" s="171"/>
      <c r="S911" s="171"/>
      <c r="T911" s="171"/>
      <c r="W911" s="171"/>
      <c r="X911" s="171"/>
      <c r="AA911" s="171"/>
    </row>
    <row r="912" spans="4:27" x14ac:dyDescent="0.2">
      <c r="D912" s="171"/>
      <c r="E912" s="171"/>
      <c r="F912" s="171"/>
      <c r="G912" s="171"/>
      <c r="H912" s="171"/>
      <c r="K912" s="171"/>
      <c r="L912" s="171"/>
      <c r="O912" s="171"/>
      <c r="P912" s="171"/>
      <c r="S912" s="171"/>
      <c r="T912" s="171"/>
      <c r="W912" s="171"/>
      <c r="X912" s="171"/>
      <c r="AA912" s="171"/>
    </row>
    <row r="913" spans="4:27" x14ac:dyDescent="0.2">
      <c r="D913" s="171"/>
      <c r="E913" s="171"/>
      <c r="F913" s="171"/>
      <c r="G913" s="171"/>
      <c r="H913" s="171"/>
      <c r="K913" s="171"/>
      <c r="L913" s="171"/>
      <c r="O913" s="171"/>
      <c r="P913" s="171"/>
      <c r="S913" s="171"/>
      <c r="T913" s="171"/>
      <c r="W913" s="171"/>
      <c r="X913" s="171"/>
      <c r="AA913" s="171"/>
    </row>
    <row r="914" spans="4:27" x14ac:dyDescent="0.2">
      <c r="D914" s="171"/>
      <c r="E914" s="171"/>
      <c r="F914" s="171"/>
      <c r="G914" s="171"/>
      <c r="H914" s="171"/>
      <c r="K914" s="171"/>
      <c r="L914" s="171"/>
      <c r="O914" s="171"/>
      <c r="P914" s="171"/>
      <c r="S914" s="171"/>
      <c r="T914" s="171"/>
      <c r="W914" s="171"/>
      <c r="X914" s="171"/>
      <c r="AA914" s="171"/>
    </row>
    <row r="915" spans="4:27" x14ac:dyDescent="0.2">
      <c r="D915" s="171"/>
      <c r="E915" s="171"/>
      <c r="F915" s="171"/>
      <c r="G915" s="171"/>
      <c r="H915" s="171"/>
      <c r="K915" s="171"/>
      <c r="L915" s="171"/>
      <c r="O915" s="171"/>
      <c r="P915" s="171"/>
      <c r="S915" s="171"/>
      <c r="T915" s="171"/>
      <c r="W915" s="171"/>
      <c r="X915" s="171"/>
      <c r="AA915" s="171"/>
    </row>
    <row r="916" spans="4:27" x14ac:dyDescent="0.2">
      <c r="D916" s="171"/>
      <c r="E916" s="171"/>
      <c r="F916" s="171"/>
      <c r="G916" s="171"/>
      <c r="H916" s="171"/>
      <c r="K916" s="171"/>
      <c r="L916" s="171"/>
      <c r="O916" s="171"/>
      <c r="P916" s="171"/>
      <c r="S916" s="171"/>
      <c r="T916" s="171"/>
      <c r="W916" s="171"/>
      <c r="X916" s="171"/>
      <c r="AA916" s="171"/>
    </row>
    <row r="917" spans="4:27" x14ac:dyDescent="0.2">
      <c r="D917" s="171"/>
      <c r="E917" s="171"/>
      <c r="F917" s="171"/>
      <c r="G917" s="171"/>
      <c r="H917" s="171"/>
      <c r="K917" s="171"/>
      <c r="L917" s="171"/>
      <c r="O917" s="171"/>
      <c r="P917" s="171"/>
      <c r="S917" s="171"/>
      <c r="T917" s="171"/>
      <c r="W917" s="171"/>
      <c r="X917" s="171"/>
      <c r="AA917" s="171"/>
    </row>
    <row r="918" spans="4:27" x14ac:dyDescent="0.2">
      <c r="D918" s="171"/>
      <c r="E918" s="171"/>
      <c r="F918" s="171"/>
      <c r="G918" s="171"/>
      <c r="H918" s="171"/>
      <c r="K918" s="171"/>
      <c r="L918" s="171"/>
      <c r="O918" s="171"/>
      <c r="P918" s="171"/>
      <c r="S918" s="171"/>
      <c r="T918" s="171"/>
      <c r="W918" s="171"/>
      <c r="X918" s="171"/>
      <c r="AA918" s="171"/>
    </row>
    <row r="919" spans="4:27" x14ac:dyDescent="0.2">
      <c r="D919" s="171"/>
      <c r="E919" s="171"/>
      <c r="F919" s="171"/>
      <c r="G919" s="171"/>
      <c r="H919" s="171"/>
      <c r="K919" s="171"/>
      <c r="L919" s="171"/>
      <c r="O919" s="171"/>
      <c r="P919" s="171"/>
      <c r="S919" s="171"/>
      <c r="T919" s="171"/>
      <c r="W919" s="171"/>
      <c r="X919" s="171"/>
      <c r="AA919" s="171"/>
    </row>
    <row r="920" spans="4:27" x14ac:dyDescent="0.2">
      <c r="D920" s="171"/>
      <c r="E920" s="171"/>
      <c r="F920" s="171"/>
      <c r="G920" s="171"/>
      <c r="H920" s="171"/>
      <c r="K920" s="171"/>
      <c r="L920" s="171"/>
      <c r="O920" s="171"/>
      <c r="P920" s="171"/>
      <c r="S920" s="171"/>
      <c r="T920" s="171"/>
      <c r="W920" s="171"/>
      <c r="X920" s="171"/>
      <c r="AA920" s="171"/>
    </row>
    <row r="921" spans="4:27" x14ac:dyDescent="0.2">
      <c r="D921" s="171"/>
      <c r="E921" s="171"/>
      <c r="F921" s="171"/>
      <c r="G921" s="171"/>
      <c r="H921" s="171"/>
      <c r="K921" s="171"/>
      <c r="L921" s="171"/>
      <c r="O921" s="171"/>
      <c r="P921" s="171"/>
      <c r="S921" s="171"/>
      <c r="T921" s="171"/>
      <c r="W921" s="171"/>
      <c r="X921" s="171"/>
      <c r="AA921" s="171"/>
    </row>
    <row r="922" spans="4:27" x14ac:dyDescent="0.2">
      <c r="D922" s="171"/>
      <c r="E922" s="171"/>
      <c r="F922" s="171"/>
      <c r="G922" s="171"/>
      <c r="H922" s="171"/>
      <c r="K922" s="171"/>
      <c r="L922" s="171"/>
      <c r="O922" s="171"/>
      <c r="P922" s="171"/>
      <c r="S922" s="171"/>
      <c r="T922" s="171"/>
      <c r="W922" s="171"/>
      <c r="X922" s="171"/>
      <c r="AA922" s="171"/>
    </row>
    <row r="923" spans="4:27" x14ac:dyDescent="0.2">
      <c r="D923" s="171"/>
      <c r="E923" s="171"/>
      <c r="F923" s="171"/>
      <c r="G923" s="171"/>
      <c r="H923" s="171"/>
      <c r="K923" s="171"/>
      <c r="L923" s="171"/>
      <c r="O923" s="171"/>
      <c r="P923" s="171"/>
      <c r="S923" s="171"/>
      <c r="T923" s="171"/>
      <c r="W923" s="171"/>
      <c r="X923" s="171"/>
      <c r="AA923" s="171"/>
    </row>
    <row r="924" spans="4:27" x14ac:dyDescent="0.2">
      <c r="D924" s="171"/>
      <c r="E924" s="171"/>
      <c r="F924" s="171"/>
      <c r="G924" s="171"/>
      <c r="H924" s="171"/>
      <c r="K924" s="171"/>
      <c r="L924" s="171"/>
      <c r="O924" s="171"/>
      <c r="P924" s="171"/>
      <c r="S924" s="171"/>
      <c r="T924" s="171"/>
      <c r="W924" s="171"/>
      <c r="X924" s="171"/>
      <c r="AA924" s="171"/>
    </row>
    <row r="925" spans="4:27" x14ac:dyDescent="0.2">
      <c r="D925" s="171"/>
      <c r="E925" s="171"/>
      <c r="F925" s="171"/>
      <c r="G925" s="171"/>
      <c r="H925" s="171"/>
      <c r="K925" s="171"/>
      <c r="L925" s="171"/>
      <c r="O925" s="171"/>
      <c r="P925" s="171"/>
      <c r="S925" s="171"/>
      <c r="T925" s="171"/>
      <c r="W925" s="171"/>
      <c r="X925" s="171"/>
      <c r="AA925" s="171"/>
    </row>
    <row r="926" spans="4:27" x14ac:dyDescent="0.2">
      <c r="D926" s="171"/>
      <c r="E926" s="171"/>
      <c r="F926" s="171"/>
      <c r="G926" s="171"/>
      <c r="H926" s="171"/>
      <c r="K926" s="171"/>
      <c r="L926" s="171"/>
      <c r="O926" s="171"/>
      <c r="P926" s="171"/>
      <c r="S926" s="171"/>
      <c r="T926" s="171"/>
      <c r="W926" s="171"/>
      <c r="X926" s="171"/>
      <c r="AA926" s="171"/>
    </row>
    <row r="927" spans="4:27" x14ac:dyDescent="0.2">
      <c r="D927" s="171"/>
      <c r="E927" s="171"/>
      <c r="F927" s="171"/>
      <c r="G927" s="171"/>
      <c r="H927" s="171"/>
      <c r="K927" s="171"/>
      <c r="L927" s="171"/>
      <c r="O927" s="171"/>
      <c r="P927" s="171"/>
      <c r="S927" s="171"/>
      <c r="T927" s="171"/>
      <c r="W927" s="171"/>
      <c r="X927" s="171"/>
      <c r="AA927" s="171"/>
    </row>
    <row r="928" spans="4:27" x14ac:dyDescent="0.2">
      <c r="D928" s="171"/>
      <c r="E928" s="171"/>
      <c r="F928" s="171"/>
      <c r="G928" s="171"/>
      <c r="H928" s="171"/>
      <c r="K928" s="171"/>
      <c r="L928" s="171"/>
      <c r="O928" s="171"/>
      <c r="P928" s="171"/>
      <c r="S928" s="171"/>
      <c r="T928" s="171"/>
      <c r="W928" s="171"/>
      <c r="X928" s="171"/>
      <c r="AA928" s="171"/>
    </row>
    <row r="929" spans="4:27" x14ac:dyDescent="0.2">
      <c r="D929" s="171"/>
      <c r="E929" s="171"/>
      <c r="F929" s="171"/>
      <c r="G929" s="171"/>
      <c r="H929" s="171"/>
      <c r="K929" s="171"/>
      <c r="L929" s="171"/>
      <c r="O929" s="171"/>
      <c r="P929" s="171"/>
      <c r="S929" s="171"/>
      <c r="T929" s="171"/>
      <c r="W929" s="171"/>
      <c r="X929" s="171"/>
      <c r="AA929" s="171"/>
    </row>
    <row r="930" spans="4:27" x14ac:dyDescent="0.2">
      <c r="D930" s="171"/>
      <c r="E930" s="171"/>
      <c r="F930" s="171"/>
      <c r="G930" s="171"/>
      <c r="H930" s="171"/>
      <c r="K930" s="171"/>
      <c r="L930" s="171"/>
      <c r="O930" s="171"/>
      <c r="P930" s="171"/>
      <c r="S930" s="171"/>
      <c r="T930" s="171"/>
      <c r="W930" s="171"/>
      <c r="X930" s="171"/>
      <c r="AA930" s="171"/>
    </row>
    <row r="931" spans="4:27" x14ac:dyDescent="0.2">
      <c r="D931" s="171"/>
      <c r="E931" s="171"/>
      <c r="F931" s="171"/>
      <c r="G931" s="171"/>
      <c r="H931" s="171"/>
      <c r="K931" s="171"/>
      <c r="L931" s="171"/>
      <c r="O931" s="171"/>
      <c r="P931" s="171"/>
      <c r="S931" s="171"/>
      <c r="T931" s="171"/>
      <c r="W931" s="171"/>
      <c r="X931" s="171"/>
      <c r="AA931" s="171"/>
    </row>
    <row r="932" spans="4:27" x14ac:dyDescent="0.2">
      <c r="D932" s="171"/>
      <c r="E932" s="171"/>
      <c r="F932" s="171"/>
      <c r="G932" s="171"/>
      <c r="H932" s="171"/>
      <c r="K932" s="171"/>
      <c r="L932" s="171"/>
      <c r="O932" s="171"/>
      <c r="P932" s="171"/>
      <c r="S932" s="171"/>
      <c r="T932" s="171"/>
      <c r="W932" s="171"/>
      <c r="X932" s="171"/>
      <c r="AA932" s="171"/>
    </row>
    <row r="933" spans="4:27" x14ac:dyDescent="0.2">
      <c r="D933" s="171"/>
      <c r="E933" s="171"/>
      <c r="F933" s="171"/>
      <c r="G933" s="171"/>
      <c r="H933" s="171"/>
      <c r="K933" s="171"/>
      <c r="L933" s="171"/>
      <c r="O933" s="171"/>
      <c r="P933" s="171"/>
      <c r="S933" s="171"/>
      <c r="T933" s="171"/>
      <c r="W933" s="171"/>
      <c r="X933" s="171"/>
      <c r="AA933" s="171"/>
    </row>
    <row r="934" spans="4:27" x14ac:dyDescent="0.2">
      <c r="D934" s="171"/>
      <c r="E934" s="171"/>
      <c r="F934" s="171"/>
      <c r="G934" s="171"/>
      <c r="H934" s="171"/>
      <c r="K934" s="171"/>
      <c r="L934" s="171"/>
      <c r="O934" s="171"/>
      <c r="P934" s="171"/>
      <c r="S934" s="171"/>
      <c r="T934" s="171"/>
      <c r="W934" s="171"/>
      <c r="X934" s="171"/>
      <c r="AA934" s="171"/>
    </row>
    <row r="935" spans="4:27" x14ac:dyDescent="0.2">
      <c r="D935" s="171"/>
      <c r="E935" s="171"/>
      <c r="F935" s="171"/>
      <c r="G935" s="171"/>
      <c r="H935" s="171"/>
      <c r="K935" s="171"/>
      <c r="L935" s="171"/>
      <c r="O935" s="171"/>
      <c r="P935" s="171"/>
      <c r="S935" s="171"/>
      <c r="T935" s="171"/>
      <c r="W935" s="171"/>
      <c r="X935" s="171"/>
      <c r="AA935" s="171"/>
    </row>
    <row r="936" spans="4:27" x14ac:dyDescent="0.2">
      <c r="D936" s="171"/>
      <c r="E936" s="171"/>
      <c r="F936" s="171"/>
      <c r="G936" s="171"/>
      <c r="H936" s="171"/>
      <c r="K936" s="171"/>
      <c r="L936" s="171"/>
      <c r="O936" s="171"/>
      <c r="P936" s="171"/>
      <c r="S936" s="171"/>
      <c r="T936" s="171"/>
      <c r="W936" s="171"/>
      <c r="X936" s="171"/>
      <c r="AA936" s="171"/>
    </row>
    <row r="937" spans="4:27" x14ac:dyDescent="0.2">
      <c r="D937" s="171"/>
      <c r="E937" s="171"/>
      <c r="F937" s="171"/>
      <c r="G937" s="171"/>
      <c r="H937" s="171"/>
      <c r="K937" s="171"/>
      <c r="L937" s="171"/>
      <c r="O937" s="171"/>
      <c r="P937" s="171"/>
      <c r="S937" s="171"/>
      <c r="T937" s="171"/>
      <c r="W937" s="171"/>
      <c r="X937" s="171"/>
      <c r="AA937" s="171"/>
    </row>
    <row r="938" spans="4:27" x14ac:dyDescent="0.2">
      <c r="D938" s="171"/>
      <c r="E938" s="171"/>
      <c r="F938" s="171"/>
      <c r="G938" s="171"/>
      <c r="H938" s="171"/>
      <c r="K938" s="171"/>
      <c r="L938" s="171"/>
      <c r="O938" s="171"/>
      <c r="P938" s="171"/>
      <c r="S938" s="171"/>
      <c r="T938" s="171"/>
      <c r="W938" s="171"/>
      <c r="X938" s="171"/>
      <c r="AA938" s="171"/>
    </row>
    <row r="939" spans="4:27" x14ac:dyDescent="0.2">
      <c r="D939" s="171"/>
      <c r="E939" s="171"/>
      <c r="F939" s="171"/>
      <c r="G939" s="171"/>
      <c r="H939" s="171"/>
      <c r="K939" s="171"/>
      <c r="L939" s="171"/>
      <c r="O939" s="171"/>
      <c r="P939" s="171"/>
      <c r="S939" s="171"/>
      <c r="T939" s="171"/>
      <c r="W939" s="171"/>
      <c r="X939" s="171"/>
      <c r="AA939" s="171"/>
    </row>
    <row r="940" spans="4:27" x14ac:dyDescent="0.2">
      <c r="D940" s="171"/>
      <c r="E940" s="171"/>
      <c r="F940" s="171"/>
      <c r="G940" s="171"/>
      <c r="H940" s="171"/>
      <c r="K940" s="171"/>
      <c r="L940" s="171"/>
      <c r="O940" s="171"/>
      <c r="P940" s="171"/>
      <c r="S940" s="171"/>
      <c r="T940" s="171"/>
      <c r="W940" s="171"/>
      <c r="X940" s="171"/>
      <c r="AA940" s="171"/>
    </row>
    <row r="941" spans="4:27" x14ac:dyDescent="0.2">
      <c r="D941" s="171"/>
      <c r="E941" s="171"/>
      <c r="F941" s="171"/>
      <c r="G941" s="171"/>
      <c r="H941" s="171"/>
      <c r="K941" s="171"/>
      <c r="L941" s="171"/>
      <c r="O941" s="171"/>
      <c r="P941" s="171"/>
      <c r="S941" s="171"/>
      <c r="T941" s="171"/>
      <c r="W941" s="171"/>
      <c r="X941" s="171"/>
      <c r="AA941" s="171"/>
    </row>
    <row r="942" spans="4:27" x14ac:dyDescent="0.2">
      <c r="D942" s="171"/>
      <c r="E942" s="171"/>
      <c r="F942" s="171"/>
      <c r="G942" s="171"/>
      <c r="H942" s="171"/>
      <c r="K942" s="171"/>
      <c r="L942" s="171"/>
      <c r="O942" s="171"/>
      <c r="P942" s="171"/>
      <c r="S942" s="171"/>
      <c r="T942" s="171"/>
      <c r="W942" s="171"/>
      <c r="X942" s="171"/>
      <c r="AA942" s="171"/>
    </row>
    <row r="943" spans="4:27" x14ac:dyDescent="0.2">
      <c r="D943" s="171"/>
      <c r="E943" s="171"/>
      <c r="F943" s="171"/>
      <c r="G943" s="171"/>
      <c r="H943" s="171"/>
      <c r="K943" s="171"/>
      <c r="L943" s="171"/>
      <c r="O943" s="171"/>
      <c r="P943" s="171"/>
      <c r="S943" s="171"/>
      <c r="T943" s="171"/>
      <c r="W943" s="171"/>
      <c r="X943" s="171"/>
      <c r="AA943" s="171"/>
    </row>
    <row r="944" spans="4:27" x14ac:dyDescent="0.2">
      <c r="D944" s="171"/>
      <c r="E944" s="171"/>
      <c r="F944" s="171"/>
      <c r="G944" s="171"/>
      <c r="H944" s="171"/>
      <c r="K944" s="171"/>
      <c r="L944" s="171"/>
      <c r="O944" s="171"/>
      <c r="P944" s="171"/>
      <c r="S944" s="171"/>
      <c r="T944" s="171"/>
      <c r="W944" s="171"/>
      <c r="X944" s="171"/>
      <c r="AA944" s="171"/>
    </row>
    <row r="945" spans="4:27" x14ac:dyDescent="0.2">
      <c r="D945" s="171"/>
      <c r="E945" s="171"/>
      <c r="F945" s="171"/>
      <c r="G945" s="171"/>
      <c r="H945" s="171"/>
      <c r="K945" s="171"/>
      <c r="L945" s="171"/>
      <c r="O945" s="171"/>
      <c r="P945" s="171"/>
      <c r="S945" s="171"/>
      <c r="T945" s="171"/>
      <c r="W945" s="171"/>
      <c r="X945" s="171"/>
      <c r="AA945" s="171"/>
    </row>
    <row r="946" spans="4:27" x14ac:dyDescent="0.2">
      <c r="D946" s="171"/>
      <c r="E946" s="171"/>
      <c r="F946" s="171"/>
      <c r="G946" s="171"/>
      <c r="H946" s="171"/>
      <c r="K946" s="171"/>
      <c r="L946" s="171"/>
      <c r="O946" s="171"/>
      <c r="P946" s="171"/>
      <c r="S946" s="171"/>
      <c r="T946" s="171"/>
      <c r="W946" s="171"/>
      <c r="X946" s="171"/>
      <c r="AA946" s="171"/>
    </row>
    <row r="947" spans="4:27" x14ac:dyDescent="0.2">
      <c r="D947" s="171"/>
      <c r="E947" s="171"/>
      <c r="F947" s="171"/>
      <c r="G947" s="171"/>
      <c r="H947" s="171"/>
      <c r="K947" s="171"/>
      <c r="L947" s="171"/>
      <c r="O947" s="171"/>
      <c r="P947" s="171"/>
      <c r="S947" s="171"/>
      <c r="T947" s="171"/>
      <c r="W947" s="171"/>
      <c r="X947" s="171"/>
      <c r="AA947" s="171"/>
    </row>
    <row r="948" spans="4:27" x14ac:dyDescent="0.2">
      <c r="D948" s="171"/>
      <c r="E948" s="171"/>
      <c r="F948" s="171"/>
      <c r="G948" s="171"/>
      <c r="H948" s="171"/>
      <c r="K948" s="171"/>
      <c r="L948" s="171"/>
      <c r="O948" s="171"/>
      <c r="P948" s="171"/>
      <c r="S948" s="171"/>
      <c r="T948" s="171"/>
      <c r="W948" s="171"/>
      <c r="X948" s="171"/>
      <c r="AA948" s="171"/>
    </row>
    <row r="949" spans="4:27" x14ac:dyDescent="0.2">
      <c r="D949" s="171"/>
      <c r="E949" s="171"/>
      <c r="F949" s="171"/>
      <c r="G949" s="171"/>
      <c r="H949" s="171"/>
      <c r="K949" s="171"/>
      <c r="L949" s="171"/>
      <c r="O949" s="171"/>
      <c r="P949" s="171"/>
      <c r="S949" s="171"/>
      <c r="T949" s="171"/>
      <c r="W949" s="171"/>
      <c r="X949" s="171"/>
      <c r="AA949" s="171"/>
    </row>
    <row r="950" spans="4:27" x14ac:dyDescent="0.2">
      <c r="D950" s="171"/>
      <c r="E950" s="171"/>
      <c r="F950" s="171"/>
      <c r="G950" s="171"/>
      <c r="H950" s="171"/>
      <c r="K950" s="171"/>
      <c r="L950" s="171"/>
      <c r="O950" s="171"/>
      <c r="P950" s="171"/>
      <c r="S950" s="171"/>
      <c r="T950" s="171"/>
      <c r="W950" s="171"/>
      <c r="X950" s="171"/>
      <c r="AA950" s="171"/>
    </row>
    <row r="951" spans="4:27" x14ac:dyDescent="0.2">
      <c r="D951" s="171"/>
      <c r="E951" s="171"/>
      <c r="F951" s="171"/>
      <c r="G951" s="171"/>
      <c r="H951" s="171"/>
      <c r="K951" s="171"/>
      <c r="L951" s="171"/>
      <c r="O951" s="171"/>
      <c r="P951" s="171"/>
      <c r="S951" s="171"/>
      <c r="T951" s="171"/>
      <c r="W951" s="171"/>
      <c r="X951" s="171"/>
      <c r="AA951" s="171"/>
    </row>
    <row r="952" spans="4:27" x14ac:dyDescent="0.2">
      <c r="D952" s="171"/>
      <c r="E952" s="171"/>
      <c r="F952" s="171"/>
      <c r="G952" s="171"/>
      <c r="H952" s="171"/>
      <c r="K952" s="171"/>
      <c r="L952" s="171"/>
      <c r="O952" s="171"/>
      <c r="P952" s="171"/>
      <c r="S952" s="171"/>
      <c r="T952" s="171"/>
      <c r="W952" s="171"/>
      <c r="X952" s="171"/>
      <c r="AA952" s="171"/>
    </row>
    <row r="953" spans="4:27" x14ac:dyDescent="0.2">
      <c r="D953" s="171"/>
      <c r="E953" s="171"/>
      <c r="F953" s="171"/>
      <c r="G953" s="171"/>
      <c r="H953" s="171"/>
      <c r="K953" s="171"/>
      <c r="L953" s="171"/>
      <c r="O953" s="171"/>
      <c r="P953" s="171"/>
      <c r="S953" s="171"/>
      <c r="T953" s="171"/>
      <c r="W953" s="171"/>
      <c r="X953" s="171"/>
      <c r="AA953" s="171"/>
    </row>
    <row r="954" spans="4:27" x14ac:dyDescent="0.2">
      <c r="D954" s="171"/>
      <c r="E954" s="171"/>
      <c r="F954" s="171"/>
      <c r="G954" s="171"/>
      <c r="H954" s="171"/>
      <c r="K954" s="171"/>
      <c r="L954" s="171"/>
      <c r="O954" s="171"/>
      <c r="P954" s="171"/>
      <c r="S954" s="171"/>
      <c r="T954" s="171"/>
      <c r="W954" s="171"/>
      <c r="X954" s="171"/>
      <c r="AA954" s="171"/>
    </row>
    <row r="955" spans="4:27" x14ac:dyDescent="0.2">
      <c r="D955" s="171"/>
      <c r="E955" s="171"/>
      <c r="F955" s="171"/>
      <c r="G955" s="171"/>
      <c r="H955" s="171"/>
      <c r="K955" s="171"/>
      <c r="L955" s="171"/>
      <c r="O955" s="171"/>
      <c r="P955" s="171"/>
      <c r="S955" s="171"/>
      <c r="T955" s="171"/>
      <c r="W955" s="171"/>
      <c r="X955" s="171"/>
      <c r="AA955" s="171"/>
    </row>
    <row r="956" spans="4:27" x14ac:dyDescent="0.2">
      <c r="D956" s="171"/>
      <c r="E956" s="171"/>
      <c r="F956" s="171"/>
      <c r="G956" s="171"/>
      <c r="H956" s="171"/>
      <c r="K956" s="171"/>
      <c r="L956" s="171"/>
      <c r="O956" s="171"/>
      <c r="P956" s="171"/>
      <c r="S956" s="171"/>
      <c r="T956" s="171"/>
      <c r="W956" s="171"/>
      <c r="X956" s="171"/>
      <c r="AA956" s="171"/>
    </row>
    <row r="957" spans="4:27" x14ac:dyDescent="0.2">
      <c r="D957" s="171"/>
      <c r="E957" s="171"/>
      <c r="F957" s="171"/>
      <c r="G957" s="171"/>
      <c r="H957" s="171"/>
      <c r="K957" s="171"/>
      <c r="L957" s="171"/>
      <c r="O957" s="171"/>
      <c r="P957" s="171"/>
      <c r="S957" s="171"/>
      <c r="T957" s="171"/>
      <c r="W957" s="171"/>
      <c r="X957" s="171"/>
      <c r="AA957" s="171"/>
    </row>
    <row r="958" spans="4:27" x14ac:dyDescent="0.2">
      <c r="D958" s="171"/>
      <c r="E958" s="171"/>
      <c r="F958" s="171"/>
      <c r="G958" s="171"/>
      <c r="H958" s="171"/>
      <c r="K958" s="171"/>
      <c r="L958" s="171"/>
      <c r="O958" s="171"/>
      <c r="P958" s="171"/>
      <c r="S958" s="171"/>
      <c r="T958" s="171"/>
      <c r="W958" s="171"/>
      <c r="X958" s="171"/>
      <c r="AA958" s="171"/>
    </row>
    <row r="959" spans="4:27" x14ac:dyDescent="0.2">
      <c r="D959" s="171"/>
      <c r="E959" s="171"/>
      <c r="F959" s="171"/>
      <c r="G959" s="171"/>
      <c r="H959" s="171"/>
      <c r="K959" s="171"/>
      <c r="L959" s="171"/>
      <c r="O959" s="171"/>
      <c r="P959" s="171"/>
      <c r="S959" s="171"/>
      <c r="T959" s="171"/>
      <c r="W959" s="171"/>
      <c r="X959" s="171"/>
      <c r="AA959" s="171"/>
    </row>
    <row r="960" spans="4:27" x14ac:dyDescent="0.2">
      <c r="D960" s="171"/>
      <c r="E960" s="171"/>
      <c r="F960" s="171"/>
      <c r="G960" s="171"/>
      <c r="H960" s="171"/>
      <c r="K960" s="171"/>
      <c r="L960" s="171"/>
      <c r="O960" s="171"/>
      <c r="P960" s="171"/>
      <c r="S960" s="171"/>
      <c r="T960" s="171"/>
      <c r="W960" s="171"/>
      <c r="X960" s="171"/>
      <c r="AA960" s="171"/>
    </row>
    <row r="961" spans="4:27" x14ac:dyDescent="0.2">
      <c r="D961" s="171"/>
      <c r="E961" s="171"/>
      <c r="F961" s="171"/>
      <c r="G961" s="171"/>
      <c r="H961" s="171"/>
      <c r="K961" s="171"/>
      <c r="L961" s="171"/>
      <c r="O961" s="171"/>
      <c r="P961" s="171"/>
      <c r="S961" s="171"/>
      <c r="T961" s="171"/>
      <c r="W961" s="171"/>
      <c r="X961" s="171"/>
      <c r="AA961" s="171"/>
    </row>
    <row r="962" spans="4:27" x14ac:dyDescent="0.2">
      <c r="D962" s="171"/>
      <c r="E962" s="171"/>
      <c r="F962" s="171"/>
      <c r="G962" s="171"/>
      <c r="H962" s="171"/>
      <c r="K962" s="171"/>
      <c r="L962" s="171"/>
      <c r="O962" s="171"/>
      <c r="P962" s="171"/>
      <c r="S962" s="171"/>
      <c r="T962" s="171"/>
      <c r="W962" s="171"/>
      <c r="X962" s="171"/>
      <c r="AA962" s="171"/>
    </row>
    <row r="963" spans="4:27" x14ac:dyDescent="0.2">
      <c r="D963" s="171"/>
      <c r="E963" s="171"/>
      <c r="F963" s="171"/>
      <c r="G963" s="171"/>
      <c r="H963" s="171"/>
      <c r="K963" s="171"/>
      <c r="L963" s="171"/>
      <c r="O963" s="171"/>
      <c r="P963" s="171"/>
      <c r="S963" s="171"/>
      <c r="T963" s="171"/>
      <c r="W963" s="171"/>
      <c r="X963" s="171"/>
      <c r="AA963" s="171"/>
    </row>
    <row r="964" spans="4:27" x14ac:dyDescent="0.2">
      <c r="D964" s="171"/>
      <c r="E964" s="171"/>
      <c r="F964" s="171"/>
      <c r="G964" s="171"/>
      <c r="H964" s="171"/>
      <c r="K964" s="171"/>
      <c r="L964" s="171"/>
      <c r="O964" s="171"/>
      <c r="P964" s="171"/>
      <c r="S964" s="171"/>
      <c r="T964" s="171"/>
      <c r="W964" s="171"/>
      <c r="X964" s="171"/>
      <c r="AA964" s="171"/>
    </row>
    <row r="965" spans="4:27" x14ac:dyDescent="0.2">
      <c r="D965" s="171"/>
      <c r="E965" s="171"/>
      <c r="F965" s="171"/>
      <c r="G965" s="171"/>
      <c r="H965" s="171"/>
      <c r="K965" s="171"/>
      <c r="L965" s="171"/>
      <c r="O965" s="171"/>
      <c r="P965" s="171"/>
      <c r="S965" s="171"/>
      <c r="T965" s="171"/>
      <c r="W965" s="171"/>
      <c r="X965" s="171"/>
      <c r="AA965" s="171"/>
    </row>
    <row r="966" spans="4:27" x14ac:dyDescent="0.2">
      <c r="D966" s="171"/>
      <c r="E966" s="171"/>
      <c r="F966" s="171"/>
      <c r="G966" s="171"/>
      <c r="H966" s="171"/>
      <c r="K966" s="171"/>
      <c r="L966" s="171"/>
      <c r="O966" s="171"/>
      <c r="P966" s="171"/>
      <c r="S966" s="171"/>
      <c r="T966" s="171"/>
      <c r="W966" s="171"/>
      <c r="X966" s="171"/>
      <c r="AA966" s="171"/>
    </row>
    <row r="967" spans="4:27" x14ac:dyDescent="0.2">
      <c r="D967" s="171"/>
      <c r="E967" s="171"/>
      <c r="F967" s="171"/>
      <c r="G967" s="171"/>
      <c r="H967" s="171"/>
      <c r="K967" s="171"/>
      <c r="L967" s="171"/>
      <c r="O967" s="171"/>
      <c r="P967" s="171"/>
      <c r="S967" s="171"/>
      <c r="T967" s="171"/>
      <c r="W967" s="171"/>
      <c r="X967" s="171"/>
      <c r="AA967" s="171"/>
    </row>
    <row r="968" spans="4:27" x14ac:dyDescent="0.2">
      <c r="D968" s="171"/>
      <c r="E968" s="171"/>
      <c r="F968" s="171"/>
      <c r="G968" s="171"/>
      <c r="H968" s="171"/>
      <c r="K968" s="171"/>
      <c r="L968" s="171"/>
      <c r="O968" s="171"/>
      <c r="P968" s="171"/>
      <c r="S968" s="171"/>
      <c r="T968" s="171"/>
      <c r="W968" s="171"/>
      <c r="X968" s="171"/>
      <c r="AA968" s="171"/>
    </row>
    <row r="969" spans="4:27" x14ac:dyDescent="0.2">
      <c r="D969" s="171"/>
      <c r="E969" s="171"/>
      <c r="F969" s="171"/>
      <c r="G969" s="171"/>
      <c r="H969" s="171"/>
      <c r="K969" s="171"/>
      <c r="L969" s="171"/>
      <c r="O969" s="171"/>
      <c r="P969" s="171"/>
      <c r="S969" s="171"/>
      <c r="T969" s="171"/>
      <c r="W969" s="171"/>
      <c r="X969" s="171"/>
      <c r="AA969" s="171"/>
    </row>
    <row r="970" spans="4:27" x14ac:dyDescent="0.2">
      <c r="D970" s="171"/>
      <c r="E970" s="171"/>
      <c r="F970" s="171"/>
      <c r="G970" s="171"/>
      <c r="H970" s="171"/>
      <c r="K970" s="171"/>
      <c r="L970" s="171"/>
      <c r="O970" s="171"/>
      <c r="P970" s="171"/>
      <c r="S970" s="171"/>
      <c r="T970" s="171"/>
      <c r="W970" s="171"/>
      <c r="X970" s="171"/>
      <c r="AA970" s="171"/>
    </row>
    <row r="971" spans="4:27" x14ac:dyDescent="0.2">
      <c r="D971" s="171"/>
      <c r="E971" s="171"/>
      <c r="F971" s="171"/>
      <c r="G971" s="171"/>
      <c r="H971" s="171"/>
      <c r="K971" s="171"/>
      <c r="L971" s="171"/>
      <c r="O971" s="171"/>
      <c r="P971" s="171"/>
      <c r="S971" s="171"/>
      <c r="T971" s="171"/>
      <c r="W971" s="171"/>
      <c r="X971" s="171"/>
      <c r="AA971" s="171"/>
    </row>
    <row r="972" spans="4:27" x14ac:dyDescent="0.2">
      <c r="D972" s="171"/>
      <c r="E972" s="171"/>
      <c r="F972" s="171"/>
      <c r="G972" s="171"/>
      <c r="H972" s="171"/>
      <c r="K972" s="171"/>
      <c r="L972" s="171"/>
      <c r="O972" s="171"/>
      <c r="P972" s="171"/>
      <c r="S972" s="171"/>
      <c r="T972" s="171"/>
      <c r="W972" s="171"/>
      <c r="X972" s="171"/>
      <c r="AA972" s="171"/>
    </row>
    <row r="973" spans="4:27" x14ac:dyDescent="0.2">
      <c r="D973" s="171"/>
      <c r="E973" s="171"/>
      <c r="F973" s="171"/>
      <c r="G973" s="171"/>
      <c r="H973" s="171"/>
      <c r="K973" s="171"/>
      <c r="L973" s="171"/>
      <c r="O973" s="171"/>
      <c r="P973" s="171"/>
      <c r="S973" s="171"/>
      <c r="T973" s="171"/>
      <c r="W973" s="171"/>
      <c r="X973" s="171"/>
      <c r="AA973" s="171"/>
    </row>
    <row r="974" spans="4:27" x14ac:dyDescent="0.2">
      <c r="D974" s="171"/>
      <c r="E974" s="171"/>
      <c r="F974" s="171"/>
      <c r="G974" s="171"/>
      <c r="H974" s="171"/>
      <c r="K974" s="171"/>
      <c r="L974" s="171"/>
      <c r="O974" s="171"/>
      <c r="P974" s="171"/>
      <c r="S974" s="171"/>
      <c r="T974" s="171"/>
      <c r="W974" s="171"/>
      <c r="X974" s="171"/>
      <c r="AA974" s="171"/>
    </row>
    <row r="975" spans="4:27" x14ac:dyDescent="0.2">
      <c r="D975" s="171"/>
      <c r="E975" s="171"/>
      <c r="F975" s="171"/>
      <c r="G975" s="171"/>
      <c r="H975" s="171"/>
      <c r="K975" s="171"/>
      <c r="L975" s="171"/>
      <c r="O975" s="171"/>
      <c r="P975" s="171"/>
      <c r="S975" s="171"/>
      <c r="T975" s="171"/>
      <c r="W975" s="171"/>
      <c r="X975" s="171"/>
      <c r="AA975" s="171"/>
    </row>
    <row r="976" spans="4:27" x14ac:dyDescent="0.2">
      <c r="D976" s="171"/>
      <c r="E976" s="171"/>
      <c r="F976" s="171"/>
      <c r="G976" s="171"/>
      <c r="H976" s="171"/>
      <c r="K976" s="171"/>
      <c r="L976" s="171"/>
      <c r="O976" s="171"/>
      <c r="P976" s="171"/>
      <c r="S976" s="171"/>
      <c r="T976" s="171"/>
      <c r="W976" s="171"/>
      <c r="X976" s="171"/>
      <c r="AA976" s="171"/>
    </row>
    <row r="977" spans="4:27" x14ac:dyDescent="0.2">
      <c r="D977" s="171"/>
      <c r="E977" s="171"/>
      <c r="F977" s="171"/>
      <c r="G977" s="171"/>
      <c r="H977" s="171"/>
      <c r="K977" s="171"/>
      <c r="L977" s="171"/>
      <c r="O977" s="171"/>
      <c r="P977" s="171"/>
      <c r="S977" s="171"/>
      <c r="T977" s="171"/>
      <c r="W977" s="171"/>
      <c r="X977" s="171"/>
      <c r="AA977" s="171"/>
    </row>
    <row r="978" spans="4:27" x14ac:dyDescent="0.2">
      <c r="D978" s="171"/>
      <c r="E978" s="171"/>
      <c r="F978" s="171"/>
      <c r="G978" s="171"/>
      <c r="H978" s="171"/>
      <c r="K978" s="171"/>
      <c r="L978" s="171"/>
      <c r="O978" s="171"/>
      <c r="P978" s="171"/>
      <c r="S978" s="171"/>
      <c r="T978" s="171"/>
      <c r="W978" s="171"/>
      <c r="X978" s="171"/>
      <c r="AA978" s="171"/>
    </row>
    <row r="979" spans="4:27" x14ac:dyDescent="0.2">
      <c r="D979" s="171"/>
      <c r="E979" s="171"/>
      <c r="F979" s="171"/>
      <c r="G979" s="171"/>
      <c r="H979" s="171"/>
      <c r="K979" s="171"/>
      <c r="L979" s="171"/>
      <c r="O979" s="171"/>
      <c r="P979" s="171"/>
      <c r="S979" s="171"/>
      <c r="T979" s="171"/>
      <c r="W979" s="171"/>
      <c r="X979" s="171"/>
      <c r="AA979" s="171"/>
    </row>
    <row r="980" spans="4:27" x14ac:dyDescent="0.2">
      <c r="D980" s="171"/>
      <c r="E980" s="171"/>
      <c r="F980" s="171"/>
      <c r="G980" s="171"/>
      <c r="H980" s="171"/>
      <c r="K980" s="171"/>
      <c r="L980" s="171"/>
      <c r="O980" s="171"/>
      <c r="P980" s="171"/>
      <c r="S980" s="171"/>
      <c r="T980" s="171"/>
      <c r="W980" s="171"/>
      <c r="X980" s="171"/>
      <c r="AA980" s="171"/>
    </row>
    <row r="981" spans="4:27" x14ac:dyDescent="0.2">
      <c r="D981" s="171"/>
      <c r="E981" s="171"/>
      <c r="F981" s="171"/>
      <c r="G981" s="171"/>
      <c r="H981" s="171"/>
      <c r="K981" s="171"/>
      <c r="L981" s="171"/>
      <c r="O981" s="171"/>
      <c r="P981" s="171"/>
      <c r="S981" s="171"/>
      <c r="T981" s="171"/>
      <c r="W981" s="171"/>
      <c r="X981" s="171"/>
      <c r="AA981" s="171"/>
    </row>
    <row r="982" spans="4:27" x14ac:dyDescent="0.2">
      <c r="D982" s="171"/>
      <c r="E982" s="171"/>
      <c r="F982" s="171"/>
      <c r="G982" s="171"/>
      <c r="H982" s="171"/>
      <c r="K982" s="171"/>
      <c r="L982" s="171"/>
      <c r="O982" s="171"/>
      <c r="P982" s="171"/>
      <c r="S982" s="171"/>
      <c r="T982" s="171"/>
      <c r="W982" s="171"/>
      <c r="X982" s="171"/>
      <c r="AA982" s="171"/>
    </row>
    <row r="983" spans="4:27" x14ac:dyDescent="0.2">
      <c r="D983" s="171"/>
      <c r="E983" s="171"/>
      <c r="F983" s="171"/>
      <c r="G983" s="171"/>
      <c r="H983" s="171"/>
      <c r="K983" s="171"/>
      <c r="L983" s="171"/>
      <c r="O983" s="171"/>
      <c r="P983" s="171"/>
      <c r="S983" s="171"/>
      <c r="T983" s="171"/>
      <c r="W983" s="171"/>
      <c r="X983" s="171"/>
      <c r="AA983" s="171"/>
    </row>
    <row r="984" spans="4:27" x14ac:dyDescent="0.2">
      <c r="D984" s="171"/>
      <c r="E984" s="171"/>
      <c r="F984" s="171"/>
      <c r="G984" s="171"/>
      <c r="H984" s="171"/>
      <c r="K984" s="171"/>
      <c r="L984" s="171"/>
      <c r="O984" s="171"/>
      <c r="P984" s="171"/>
      <c r="S984" s="171"/>
      <c r="T984" s="171"/>
      <c r="W984" s="171"/>
      <c r="X984" s="171"/>
      <c r="AA984" s="171"/>
    </row>
    <row r="985" spans="4:27" x14ac:dyDescent="0.2">
      <c r="D985" s="171"/>
      <c r="E985" s="171"/>
      <c r="F985" s="171"/>
      <c r="G985" s="171"/>
      <c r="H985" s="171"/>
      <c r="K985" s="171"/>
      <c r="L985" s="171"/>
      <c r="O985" s="171"/>
      <c r="P985" s="171"/>
      <c r="S985" s="171"/>
      <c r="T985" s="171"/>
      <c r="W985" s="171"/>
      <c r="X985" s="171"/>
      <c r="AA985" s="171"/>
    </row>
    <row r="986" spans="4:27" x14ac:dyDescent="0.2">
      <c r="D986" s="171"/>
      <c r="E986" s="171"/>
      <c r="F986" s="171"/>
      <c r="G986" s="171"/>
      <c r="H986" s="171"/>
      <c r="K986" s="171"/>
      <c r="L986" s="171"/>
      <c r="O986" s="171"/>
      <c r="P986" s="171"/>
      <c r="S986" s="171"/>
      <c r="T986" s="171"/>
      <c r="W986" s="171"/>
      <c r="X986" s="171"/>
      <c r="AA986" s="171"/>
    </row>
    <row r="987" spans="4:27" x14ac:dyDescent="0.2">
      <c r="D987" s="171"/>
      <c r="E987" s="171"/>
      <c r="F987" s="171"/>
      <c r="G987" s="171"/>
      <c r="H987" s="171"/>
      <c r="K987" s="171"/>
      <c r="L987" s="171"/>
      <c r="O987" s="171"/>
      <c r="P987" s="171"/>
      <c r="S987" s="171"/>
      <c r="T987" s="171"/>
      <c r="W987" s="171"/>
      <c r="X987" s="171"/>
      <c r="AA987" s="171"/>
    </row>
    <row r="988" spans="4:27" x14ac:dyDescent="0.2">
      <c r="D988" s="171"/>
      <c r="E988" s="171"/>
      <c r="F988" s="171"/>
      <c r="G988" s="171"/>
      <c r="H988" s="171"/>
      <c r="K988" s="171"/>
      <c r="L988" s="171"/>
      <c r="O988" s="171"/>
      <c r="P988" s="171"/>
      <c r="S988" s="171"/>
      <c r="T988" s="171"/>
      <c r="W988" s="171"/>
      <c r="X988" s="171"/>
      <c r="AA988" s="171"/>
    </row>
    <row r="989" spans="4:27" x14ac:dyDescent="0.2">
      <c r="D989" s="171"/>
      <c r="E989" s="171"/>
      <c r="F989" s="171"/>
      <c r="G989" s="171"/>
      <c r="H989" s="171"/>
      <c r="K989" s="171"/>
      <c r="L989" s="171"/>
      <c r="O989" s="171"/>
      <c r="P989" s="171"/>
      <c r="S989" s="171"/>
      <c r="T989" s="171"/>
      <c r="W989" s="171"/>
      <c r="X989" s="171"/>
      <c r="AA989" s="171"/>
    </row>
    <row r="990" spans="4:27" x14ac:dyDescent="0.2">
      <c r="D990" s="171"/>
      <c r="E990" s="171"/>
      <c r="F990" s="171"/>
      <c r="G990" s="171"/>
      <c r="H990" s="171"/>
      <c r="K990" s="171"/>
      <c r="L990" s="171"/>
      <c r="O990" s="171"/>
      <c r="P990" s="171"/>
      <c r="S990" s="171"/>
      <c r="T990" s="171"/>
      <c r="W990" s="171"/>
      <c r="X990" s="171"/>
      <c r="AA990" s="171"/>
    </row>
    <row r="991" spans="4:27" x14ac:dyDescent="0.2">
      <c r="D991" s="171"/>
      <c r="E991" s="171"/>
      <c r="F991" s="171"/>
      <c r="G991" s="171"/>
      <c r="H991" s="171"/>
      <c r="K991" s="171"/>
      <c r="L991" s="171"/>
      <c r="O991" s="171"/>
      <c r="P991" s="171"/>
      <c r="S991" s="171"/>
      <c r="T991" s="171"/>
      <c r="W991" s="171"/>
      <c r="X991" s="171"/>
      <c r="AA991" s="171"/>
    </row>
    <row r="992" spans="4:27" x14ac:dyDescent="0.2">
      <c r="D992" s="171"/>
      <c r="E992" s="171"/>
      <c r="F992" s="171"/>
      <c r="G992" s="171"/>
      <c r="H992" s="171"/>
      <c r="K992" s="171"/>
      <c r="L992" s="171"/>
      <c r="O992" s="171"/>
      <c r="P992" s="171"/>
      <c r="S992" s="171"/>
      <c r="T992" s="171"/>
      <c r="W992" s="171"/>
      <c r="X992" s="171"/>
      <c r="AA992" s="171"/>
    </row>
    <row r="993" spans="4:27" x14ac:dyDescent="0.2">
      <c r="D993" s="171"/>
      <c r="E993" s="171"/>
      <c r="F993" s="171"/>
      <c r="G993" s="171"/>
      <c r="H993" s="171"/>
      <c r="K993" s="171"/>
      <c r="L993" s="171"/>
      <c r="O993" s="171"/>
      <c r="P993" s="171"/>
      <c r="S993" s="171"/>
      <c r="T993" s="171"/>
      <c r="W993" s="171"/>
      <c r="X993" s="171"/>
      <c r="AA993" s="171"/>
    </row>
    <row r="994" spans="4:27" x14ac:dyDescent="0.2">
      <c r="D994" s="171"/>
      <c r="E994" s="171"/>
      <c r="F994" s="171"/>
      <c r="G994" s="171"/>
      <c r="H994" s="171"/>
      <c r="K994" s="171"/>
      <c r="L994" s="171"/>
      <c r="O994" s="171"/>
      <c r="P994" s="171"/>
      <c r="S994" s="171"/>
      <c r="T994" s="171"/>
      <c r="W994" s="171"/>
      <c r="X994" s="171"/>
      <c r="AA994" s="171"/>
    </row>
    <row r="995" spans="4:27" x14ac:dyDescent="0.2">
      <c r="D995" s="171"/>
      <c r="E995" s="171"/>
      <c r="F995" s="171"/>
      <c r="G995" s="171"/>
      <c r="H995" s="171"/>
      <c r="K995" s="171"/>
      <c r="L995" s="171"/>
      <c r="O995" s="171"/>
      <c r="P995" s="171"/>
      <c r="S995" s="171"/>
      <c r="T995" s="171"/>
      <c r="W995" s="171"/>
      <c r="X995" s="171"/>
      <c r="AA995" s="171"/>
    </row>
    <row r="996" spans="4:27" x14ac:dyDescent="0.2">
      <c r="D996" s="171"/>
      <c r="E996" s="171"/>
      <c r="F996" s="171"/>
      <c r="G996" s="171"/>
      <c r="H996" s="171"/>
      <c r="K996" s="171"/>
      <c r="L996" s="171"/>
      <c r="O996" s="171"/>
      <c r="P996" s="171"/>
      <c r="S996" s="171"/>
      <c r="T996" s="171"/>
      <c r="W996" s="171"/>
      <c r="X996" s="171"/>
      <c r="AA996" s="171"/>
    </row>
    <row r="997" spans="4:27" x14ac:dyDescent="0.2">
      <c r="D997" s="171"/>
      <c r="E997" s="171"/>
      <c r="F997" s="171"/>
      <c r="G997" s="171"/>
      <c r="H997" s="171"/>
      <c r="K997" s="171"/>
      <c r="L997" s="171"/>
      <c r="O997" s="171"/>
      <c r="P997" s="171"/>
      <c r="S997" s="171"/>
      <c r="T997" s="171"/>
      <c r="W997" s="171"/>
      <c r="X997" s="171"/>
      <c r="AA997" s="171"/>
    </row>
    <row r="998" spans="4:27" x14ac:dyDescent="0.2">
      <c r="D998" s="171"/>
      <c r="E998" s="171"/>
      <c r="F998" s="171"/>
      <c r="G998" s="171"/>
      <c r="H998" s="171"/>
      <c r="K998" s="171"/>
      <c r="L998" s="171"/>
      <c r="O998" s="171"/>
      <c r="P998" s="171"/>
      <c r="S998" s="171"/>
      <c r="T998" s="171"/>
      <c r="W998" s="171"/>
      <c r="X998" s="171"/>
      <c r="AA998" s="171"/>
    </row>
    <row r="999" spans="4:27" x14ac:dyDescent="0.2">
      <c r="D999" s="171"/>
      <c r="E999" s="171"/>
      <c r="F999" s="171"/>
      <c r="G999" s="171"/>
      <c r="H999" s="171"/>
      <c r="K999" s="171"/>
      <c r="L999" s="171"/>
      <c r="O999" s="171"/>
      <c r="P999" s="171"/>
      <c r="S999" s="171"/>
      <c r="T999" s="171"/>
      <c r="W999" s="171"/>
      <c r="X999" s="171"/>
      <c r="AA999" s="171"/>
    </row>
    <row r="1000" spans="4:27" x14ac:dyDescent="0.2">
      <c r="D1000" s="171"/>
      <c r="E1000" s="171"/>
      <c r="F1000" s="171"/>
      <c r="G1000" s="171"/>
      <c r="H1000" s="171"/>
      <c r="K1000" s="171"/>
      <c r="L1000" s="171"/>
      <c r="O1000" s="171"/>
      <c r="P1000" s="171"/>
      <c r="S1000" s="171"/>
      <c r="T1000" s="171"/>
      <c r="W1000" s="171"/>
      <c r="X1000" s="171"/>
      <c r="AA1000" s="171"/>
    </row>
    <row r="1001" spans="4:27" x14ac:dyDescent="0.2">
      <c r="D1001" s="171"/>
      <c r="E1001" s="171"/>
      <c r="F1001" s="171"/>
      <c r="G1001" s="171"/>
      <c r="H1001" s="171"/>
      <c r="K1001" s="171"/>
      <c r="L1001" s="171"/>
      <c r="O1001" s="171"/>
      <c r="P1001" s="171"/>
      <c r="S1001" s="171"/>
      <c r="T1001" s="171"/>
      <c r="W1001" s="171"/>
      <c r="X1001" s="171"/>
      <c r="AA1001" s="171"/>
    </row>
    <row r="1002" spans="4:27" x14ac:dyDescent="0.2">
      <c r="D1002" s="171"/>
      <c r="E1002" s="171"/>
      <c r="F1002" s="171"/>
      <c r="G1002" s="171"/>
      <c r="H1002" s="171"/>
      <c r="K1002" s="171"/>
      <c r="L1002" s="171"/>
      <c r="O1002" s="171"/>
      <c r="P1002" s="171"/>
      <c r="S1002" s="171"/>
      <c r="T1002" s="171"/>
      <c r="W1002" s="171"/>
      <c r="X1002" s="171"/>
      <c r="AA1002" s="171"/>
    </row>
    <row r="1003" spans="4:27" x14ac:dyDescent="0.2">
      <c r="D1003" s="171"/>
      <c r="E1003" s="171"/>
      <c r="F1003" s="171"/>
      <c r="G1003" s="171"/>
      <c r="H1003" s="171"/>
      <c r="K1003" s="171"/>
      <c r="L1003" s="171"/>
      <c r="O1003" s="171"/>
      <c r="P1003" s="171"/>
      <c r="S1003" s="171"/>
      <c r="T1003" s="171"/>
      <c r="W1003" s="171"/>
      <c r="X1003" s="171"/>
      <c r="AA1003" s="171"/>
    </row>
    <row r="1004" spans="4:27" x14ac:dyDescent="0.2">
      <c r="D1004" s="171"/>
      <c r="E1004" s="171"/>
      <c r="F1004" s="171"/>
      <c r="G1004" s="171"/>
      <c r="H1004" s="171"/>
      <c r="K1004" s="171"/>
      <c r="L1004" s="171"/>
      <c r="O1004" s="171"/>
      <c r="P1004" s="171"/>
      <c r="S1004" s="171"/>
      <c r="T1004" s="171"/>
      <c r="W1004" s="171"/>
      <c r="X1004" s="171"/>
      <c r="AA1004" s="171"/>
    </row>
    <row r="1005" spans="4:27" x14ac:dyDescent="0.2">
      <c r="D1005" s="171"/>
      <c r="E1005" s="171"/>
      <c r="F1005" s="171"/>
      <c r="G1005" s="171"/>
      <c r="H1005" s="171"/>
      <c r="K1005" s="171"/>
      <c r="L1005" s="171"/>
      <c r="O1005" s="171"/>
      <c r="P1005" s="171"/>
      <c r="S1005" s="171"/>
      <c r="T1005" s="171"/>
      <c r="W1005" s="171"/>
      <c r="X1005" s="171"/>
      <c r="AA1005" s="171"/>
    </row>
    <row r="1006" spans="4:27" x14ac:dyDescent="0.2">
      <c r="D1006" s="171"/>
      <c r="E1006" s="171"/>
      <c r="F1006" s="171"/>
      <c r="G1006" s="171"/>
      <c r="H1006" s="171"/>
      <c r="K1006" s="171"/>
      <c r="L1006" s="171"/>
      <c r="O1006" s="171"/>
      <c r="P1006" s="171"/>
      <c r="S1006" s="171"/>
      <c r="T1006" s="171"/>
      <c r="W1006" s="171"/>
      <c r="X1006" s="171"/>
      <c r="AA1006" s="171"/>
    </row>
    <row r="1007" spans="4:27" x14ac:dyDescent="0.2">
      <c r="D1007" s="171"/>
      <c r="E1007" s="171"/>
      <c r="F1007" s="171"/>
      <c r="G1007" s="171"/>
      <c r="H1007" s="171"/>
      <c r="K1007" s="171"/>
      <c r="L1007" s="171"/>
      <c r="O1007" s="171"/>
      <c r="P1007" s="171"/>
      <c r="S1007" s="171"/>
      <c r="T1007" s="171"/>
      <c r="W1007" s="171"/>
      <c r="X1007" s="171"/>
      <c r="AA1007" s="171"/>
    </row>
    <row r="1008" spans="4:27" x14ac:dyDescent="0.2">
      <c r="D1008" s="171"/>
      <c r="E1008" s="171"/>
      <c r="F1008" s="171"/>
      <c r="G1008" s="171"/>
      <c r="H1008" s="171"/>
      <c r="K1008" s="171"/>
      <c r="L1008" s="171"/>
      <c r="O1008" s="171"/>
      <c r="P1008" s="171"/>
      <c r="S1008" s="171"/>
      <c r="T1008" s="171"/>
      <c r="W1008" s="171"/>
      <c r="X1008" s="171"/>
      <c r="AA1008" s="171"/>
    </row>
    <row r="1009" spans="4:27" x14ac:dyDescent="0.2">
      <c r="D1009" s="171"/>
      <c r="E1009" s="171"/>
      <c r="F1009" s="171"/>
      <c r="G1009" s="171"/>
      <c r="H1009" s="171"/>
      <c r="K1009" s="171"/>
      <c r="L1009" s="171"/>
      <c r="O1009" s="171"/>
      <c r="P1009" s="171"/>
      <c r="S1009" s="171"/>
      <c r="T1009" s="171"/>
      <c r="W1009" s="171"/>
      <c r="X1009" s="171"/>
      <c r="AA1009" s="171"/>
    </row>
    <row r="1010" spans="4:27" x14ac:dyDescent="0.2">
      <c r="D1010" s="171"/>
      <c r="E1010" s="171"/>
      <c r="F1010" s="171"/>
      <c r="G1010" s="171"/>
      <c r="H1010" s="171"/>
      <c r="K1010" s="171"/>
      <c r="L1010" s="171"/>
      <c r="O1010" s="171"/>
      <c r="P1010" s="171"/>
      <c r="S1010" s="171"/>
      <c r="T1010" s="171"/>
      <c r="W1010" s="171"/>
      <c r="X1010" s="171"/>
      <c r="AA1010" s="171"/>
    </row>
    <row r="1011" spans="4:27" x14ac:dyDescent="0.2">
      <c r="D1011" s="171"/>
      <c r="E1011" s="171"/>
      <c r="F1011" s="171"/>
      <c r="G1011" s="171"/>
      <c r="H1011" s="171"/>
      <c r="K1011" s="171"/>
      <c r="L1011" s="171"/>
      <c r="O1011" s="171"/>
      <c r="P1011" s="171"/>
      <c r="S1011" s="171"/>
      <c r="T1011" s="171"/>
      <c r="W1011" s="171"/>
      <c r="X1011" s="171"/>
      <c r="AA1011" s="171"/>
    </row>
    <row r="1012" spans="4:27" x14ac:dyDescent="0.2">
      <c r="D1012" s="171"/>
      <c r="E1012" s="171"/>
      <c r="F1012" s="171"/>
      <c r="G1012" s="171"/>
      <c r="H1012" s="171"/>
      <c r="K1012" s="171"/>
      <c r="L1012" s="171"/>
      <c r="O1012" s="171"/>
      <c r="P1012" s="171"/>
      <c r="S1012" s="171"/>
      <c r="T1012" s="171"/>
      <c r="W1012" s="171"/>
      <c r="X1012" s="171"/>
      <c r="AA1012" s="171"/>
    </row>
    <row r="1013" spans="4:27" x14ac:dyDescent="0.2">
      <c r="D1013" s="171"/>
      <c r="E1013" s="171"/>
      <c r="F1013" s="171"/>
      <c r="G1013" s="171"/>
      <c r="H1013" s="171"/>
      <c r="K1013" s="171"/>
      <c r="L1013" s="171"/>
      <c r="O1013" s="171"/>
      <c r="P1013" s="171"/>
      <c r="S1013" s="171"/>
      <c r="T1013" s="171"/>
      <c r="W1013" s="171"/>
      <c r="X1013" s="171"/>
      <c r="AA1013" s="171"/>
    </row>
    <row r="1014" spans="4:27" x14ac:dyDescent="0.2">
      <c r="D1014" s="171"/>
      <c r="E1014" s="171"/>
      <c r="F1014" s="171"/>
      <c r="G1014" s="171"/>
      <c r="H1014" s="171"/>
      <c r="K1014" s="171"/>
      <c r="L1014" s="171"/>
      <c r="O1014" s="171"/>
      <c r="P1014" s="171"/>
      <c r="S1014" s="171"/>
      <c r="T1014" s="171"/>
      <c r="W1014" s="171"/>
      <c r="X1014" s="171"/>
      <c r="AA1014" s="171"/>
    </row>
    <row r="1015" spans="4:27" x14ac:dyDescent="0.2">
      <c r="D1015" s="171"/>
      <c r="E1015" s="171"/>
      <c r="F1015" s="171"/>
      <c r="G1015" s="171"/>
      <c r="H1015" s="171"/>
      <c r="K1015" s="171"/>
      <c r="L1015" s="171"/>
      <c r="O1015" s="171"/>
      <c r="P1015" s="171"/>
      <c r="S1015" s="171"/>
      <c r="T1015" s="171"/>
      <c r="W1015" s="171"/>
      <c r="X1015" s="171"/>
      <c r="AA1015" s="171"/>
    </row>
    <row r="1016" spans="4:27" x14ac:dyDescent="0.2">
      <c r="D1016" s="171"/>
      <c r="E1016" s="171"/>
      <c r="F1016" s="171"/>
      <c r="G1016" s="171"/>
      <c r="H1016" s="171"/>
      <c r="K1016" s="171"/>
      <c r="L1016" s="171"/>
      <c r="O1016" s="171"/>
      <c r="P1016" s="171"/>
      <c r="S1016" s="171"/>
      <c r="T1016" s="171"/>
      <c r="W1016" s="171"/>
      <c r="X1016" s="171"/>
      <c r="AA1016" s="171"/>
    </row>
    <row r="1017" spans="4:27" x14ac:dyDescent="0.2">
      <c r="D1017" s="171"/>
      <c r="E1017" s="171"/>
      <c r="F1017" s="171"/>
      <c r="G1017" s="171"/>
      <c r="H1017" s="171"/>
      <c r="K1017" s="171"/>
      <c r="L1017" s="171"/>
      <c r="O1017" s="171"/>
      <c r="P1017" s="171"/>
      <c r="S1017" s="171"/>
      <c r="T1017" s="171"/>
      <c r="W1017" s="171"/>
      <c r="X1017" s="171"/>
      <c r="AA1017" s="171"/>
    </row>
    <row r="1018" spans="4:27" x14ac:dyDescent="0.2">
      <c r="D1018" s="171"/>
      <c r="E1018" s="171"/>
      <c r="F1018" s="171"/>
      <c r="G1018" s="171"/>
      <c r="H1018" s="171"/>
      <c r="K1018" s="171"/>
      <c r="L1018" s="171"/>
      <c r="O1018" s="171"/>
      <c r="P1018" s="171"/>
      <c r="S1018" s="171"/>
      <c r="T1018" s="171"/>
      <c r="W1018" s="171"/>
      <c r="X1018" s="171"/>
      <c r="AA1018" s="171"/>
    </row>
    <row r="1019" spans="4:27" x14ac:dyDescent="0.2">
      <c r="D1019" s="171"/>
      <c r="E1019" s="171"/>
      <c r="F1019" s="171"/>
      <c r="G1019" s="171"/>
      <c r="H1019" s="171"/>
      <c r="K1019" s="171"/>
      <c r="L1019" s="171"/>
      <c r="O1019" s="171"/>
      <c r="P1019" s="171"/>
      <c r="S1019" s="171"/>
      <c r="T1019" s="171"/>
      <c r="W1019" s="171"/>
      <c r="X1019" s="171"/>
      <c r="AA1019" s="171"/>
    </row>
    <row r="1020" spans="4:27" x14ac:dyDescent="0.2">
      <c r="D1020" s="171"/>
      <c r="E1020" s="171"/>
      <c r="F1020" s="171"/>
      <c r="G1020" s="171"/>
      <c r="H1020" s="171"/>
      <c r="K1020" s="171"/>
      <c r="L1020" s="171"/>
      <c r="O1020" s="171"/>
      <c r="P1020" s="171"/>
      <c r="S1020" s="171"/>
      <c r="T1020" s="171"/>
      <c r="W1020" s="171"/>
      <c r="X1020" s="171"/>
      <c r="AA1020" s="171"/>
    </row>
    <row r="1021" spans="4:27" x14ac:dyDescent="0.2">
      <c r="D1021" s="171"/>
      <c r="E1021" s="171"/>
      <c r="F1021" s="171"/>
      <c r="G1021" s="171"/>
      <c r="H1021" s="171"/>
      <c r="K1021" s="171"/>
      <c r="L1021" s="171"/>
      <c r="O1021" s="171"/>
      <c r="P1021" s="171"/>
      <c r="S1021" s="171"/>
      <c r="T1021" s="171"/>
      <c r="W1021" s="171"/>
      <c r="X1021" s="171"/>
      <c r="AA1021" s="171"/>
    </row>
    <row r="1022" spans="4:27" x14ac:dyDescent="0.2">
      <c r="D1022" s="171"/>
      <c r="E1022" s="171"/>
      <c r="F1022" s="171"/>
      <c r="G1022" s="171"/>
      <c r="H1022" s="171"/>
      <c r="K1022" s="171"/>
      <c r="L1022" s="171"/>
      <c r="O1022" s="171"/>
      <c r="P1022" s="171"/>
      <c r="S1022" s="171"/>
      <c r="T1022" s="171"/>
      <c r="W1022" s="171"/>
      <c r="X1022" s="171"/>
      <c r="AA1022" s="171"/>
    </row>
    <row r="1023" spans="4:27" x14ac:dyDescent="0.2">
      <c r="D1023" s="171"/>
      <c r="E1023" s="171"/>
      <c r="F1023" s="171"/>
      <c r="G1023" s="171"/>
      <c r="H1023" s="171"/>
      <c r="K1023" s="171"/>
      <c r="L1023" s="171"/>
      <c r="O1023" s="171"/>
      <c r="P1023" s="171"/>
      <c r="S1023" s="171"/>
      <c r="T1023" s="171"/>
      <c r="W1023" s="171"/>
      <c r="X1023" s="171"/>
      <c r="AA1023" s="171"/>
    </row>
    <row r="1024" spans="4:27" x14ac:dyDescent="0.2">
      <c r="D1024" s="171"/>
      <c r="E1024" s="171"/>
      <c r="F1024" s="171"/>
      <c r="G1024" s="171"/>
      <c r="H1024" s="171"/>
      <c r="K1024" s="171"/>
      <c r="L1024" s="171"/>
      <c r="O1024" s="171"/>
      <c r="P1024" s="171"/>
      <c r="S1024" s="171"/>
      <c r="T1024" s="171"/>
      <c r="W1024" s="171"/>
      <c r="X1024" s="171"/>
      <c r="AA1024" s="171"/>
    </row>
    <row r="1025" spans="4:27" x14ac:dyDescent="0.2">
      <c r="D1025" s="171"/>
      <c r="E1025" s="171"/>
      <c r="F1025" s="171"/>
      <c r="G1025" s="171"/>
      <c r="H1025" s="171"/>
      <c r="K1025" s="171"/>
      <c r="L1025" s="171"/>
      <c r="O1025" s="171"/>
      <c r="P1025" s="171"/>
      <c r="S1025" s="171"/>
      <c r="T1025" s="171"/>
      <c r="W1025" s="171"/>
      <c r="X1025" s="171"/>
      <c r="AA1025" s="171"/>
    </row>
    <row r="1026" spans="4:27" x14ac:dyDescent="0.2">
      <c r="D1026" s="171"/>
      <c r="E1026" s="171"/>
      <c r="F1026" s="171"/>
      <c r="G1026" s="171"/>
      <c r="H1026" s="171"/>
      <c r="K1026" s="171"/>
      <c r="L1026" s="171"/>
      <c r="O1026" s="171"/>
      <c r="P1026" s="171"/>
      <c r="S1026" s="171"/>
      <c r="T1026" s="171"/>
      <c r="W1026" s="171"/>
      <c r="X1026" s="171"/>
      <c r="AA1026" s="171"/>
    </row>
    <row r="1027" spans="4:27" x14ac:dyDescent="0.2">
      <c r="D1027" s="171"/>
      <c r="E1027" s="171"/>
      <c r="F1027" s="171"/>
      <c r="G1027" s="171"/>
      <c r="H1027" s="171"/>
      <c r="K1027" s="171"/>
      <c r="L1027" s="171"/>
      <c r="O1027" s="171"/>
      <c r="P1027" s="171"/>
      <c r="S1027" s="171"/>
      <c r="T1027" s="171"/>
      <c r="W1027" s="171"/>
      <c r="X1027" s="171"/>
      <c r="AA1027" s="171"/>
    </row>
    <row r="1028" spans="4:27" x14ac:dyDescent="0.2">
      <c r="D1028" s="171"/>
      <c r="E1028" s="171"/>
      <c r="F1028" s="171"/>
      <c r="G1028" s="171"/>
      <c r="H1028" s="171"/>
      <c r="K1028" s="171"/>
      <c r="L1028" s="171"/>
      <c r="O1028" s="171"/>
      <c r="P1028" s="171"/>
      <c r="S1028" s="171"/>
      <c r="T1028" s="171"/>
      <c r="W1028" s="171"/>
      <c r="X1028" s="171"/>
      <c r="AA1028" s="171"/>
    </row>
    <row r="1029" spans="4:27" x14ac:dyDescent="0.2">
      <c r="D1029" s="171"/>
      <c r="E1029" s="171"/>
      <c r="F1029" s="171"/>
      <c r="G1029" s="171"/>
      <c r="H1029" s="171"/>
      <c r="K1029" s="171"/>
      <c r="L1029" s="171"/>
      <c r="O1029" s="171"/>
      <c r="P1029" s="171"/>
      <c r="S1029" s="171"/>
      <c r="T1029" s="171"/>
      <c r="W1029" s="171"/>
      <c r="X1029" s="171"/>
      <c r="AA1029" s="171"/>
    </row>
    <row r="1030" spans="4:27" x14ac:dyDescent="0.2">
      <c r="D1030" s="171"/>
      <c r="E1030" s="171"/>
      <c r="F1030" s="171"/>
      <c r="G1030" s="171"/>
      <c r="H1030" s="171"/>
      <c r="K1030" s="171"/>
      <c r="L1030" s="171"/>
      <c r="O1030" s="171"/>
      <c r="P1030" s="171"/>
      <c r="S1030" s="171"/>
      <c r="T1030" s="171"/>
      <c r="W1030" s="171"/>
      <c r="X1030" s="171"/>
      <c r="AA1030" s="171"/>
    </row>
    <row r="1031" spans="4:27" x14ac:dyDescent="0.2">
      <c r="D1031" s="171"/>
      <c r="E1031" s="171"/>
      <c r="F1031" s="171"/>
      <c r="G1031" s="171"/>
      <c r="H1031" s="171"/>
      <c r="K1031" s="171"/>
      <c r="L1031" s="171"/>
      <c r="O1031" s="171"/>
      <c r="P1031" s="171"/>
      <c r="S1031" s="171"/>
      <c r="T1031" s="171"/>
      <c r="W1031" s="171"/>
      <c r="X1031" s="171"/>
      <c r="AA1031" s="171"/>
    </row>
    <row r="1032" spans="4:27" x14ac:dyDescent="0.2">
      <c r="D1032" s="171"/>
      <c r="E1032" s="171"/>
      <c r="F1032" s="171"/>
      <c r="G1032" s="171"/>
      <c r="H1032" s="171"/>
      <c r="K1032" s="171"/>
      <c r="L1032" s="171"/>
      <c r="O1032" s="171"/>
      <c r="P1032" s="171"/>
      <c r="S1032" s="171"/>
      <c r="T1032" s="171"/>
      <c r="W1032" s="171"/>
      <c r="X1032" s="171"/>
      <c r="AA1032" s="171"/>
    </row>
    <row r="1033" spans="4:27" x14ac:dyDescent="0.2">
      <c r="D1033" s="171"/>
      <c r="E1033" s="171"/>
      <c r="F1033" s="171"/>
      <c r="G1033" s="171"/>
      <c r="H1033" s="171"/>
      <c r="K1033" s="171"/>
      <c r="L1033" s="171"/>
      <c r="O1033" s="171"/>
      <c r="P1033" s="171"/>
      <c r="S1033" s="171"/>
      <c r="T1033" s="171"/>
      <c r="W1033" s="171"/>
      <c r="X1033" s="171"/>
      <c r="AA1033" s="171"/>
    </row>
    <row r="1034" spans="4:27" x14ac:dyDescent="0.2">
      <c r="D1034" s="171"/>
      <c r="E1034" s="171"/>
      <c r="F1034" s="171"/>
      <c r="G1034" s="171"/>
      <c r="H1034" s="171"/>
      <c r="K1034" s="171"/>
      <c r="L1034" s="171"/>
      <c r="O1034" s="171"/>
      <c r="P1034" s="171"/>
      <c r="S1034" s="171"/>
      <c r="T1034" s="171"/>
      <c r="W1034" s="171"/>
      <c r="X1034" s="171"/>
      <c r="AA1034" s="171"/>
    </row>
    <row r="1035" spans="4:27" x14ac:dyDescent="0.2">
      <c r="D1035" s="171"/>
      <c r="E1035" s="171"/>
      <c r="F1035" s="171"/>
      <c r="G1035" s="171"/>
      <c r="H1035" s="171"/>
      <c r="K1035" s="171"/>
      <c r="L1035" s="171"/>
      <c r="O1035" s="171"/>
      <c r="P1035" s="171"/>
      <c r="S1035" s="171"/>
      <c r="T1035" s="171"/>
      <c r="W1035" s="171"/>
      <c r="X1035" s="171"/>
      <c r="AA1035" s="171"/>
    </row>
    <row r="1036" spans="4:27" x14ac:dyDescent="0.2">
      <c r="D1036" s="171"/>
      <c r="E1036" s="171"/>
      <c r="F1036" s="171"/>
      <c r="G1036" s="171"/>
      <c r="H1036" s="171"/>
      <c r="K1036" s="171"/>
      <c r="L1036" s="171"/>
      <c r="O1036" s="171"/>
      <c r="P1036" s="171"/>
      <c r="S1036" s="171"/>
      <c r="T1036" s="171"/>
      <c r="W1036" s="171"/>
      <c r="X1036" s="171"/>
      <c r="AA1036" s="171"/>
    </row>
    <row r="1037" spans="4:27" x14ac:dyDescent="0.2">
      <c r="D1037" s="171"/>
      <c r="E1037" s="171"/>
      <c r="F1037" s="171"/>
      <c r="G1037" s="171"/>
      <c r="H1037" s="171"/>
      <c r="K1037" s="171"/>
      <c r="L1037" s="171"/>
      <c r="O1037" s="171"/>
      <c r="P1037" s="171"/>
      <c r="S1037" s="171"/>
      <c r="T1037" s="171"/>
      <c r="W1037" s="171"/>
      <c r="X1037" s="171"/>
      <c r="AA1037" s="171"/>
    </row>
    <row r="1038" spans="4:27" x14ac:dyDescent="0.2">
      <c r="D1038" s="171"/>
      <c r="E1038" s="171"/>
      <c r="F1038" s="171"/>
      <c r="G1038" s="171"/>
      <c r="H1038" s="171"/>
      <c r="K1038" s="171"/>
      <c r="L1038" s="171"/>
      <c r="O1038" s="171"/>
      <c r="P1038" s="171"/>
      <c r="S1038" s="171"/>
      <c r="T1038" s="171"/>
      <c r="W1038" s="171"/>
      <c r="X1038" s="171"/>
      <c r="AA1038" s="171"/>
    </row>
    <row r="1039" spans="4:27" x14ac:dyDescent="0.2">
      <c r="D1039" s="171"/>
      <c r="E1039" s="171"/>
      <c r="F1039" s="171"/>
      <c r="G1039" s="171"/>
      <c r="H1039" s="171"/>
      <c r="K1039" s="171"/>
      <c r="L1039" s="171"/>
      <c r="O1039" s="171"/>
      <c r="P1039" s="171"/>
      <c r="S1039" s="171"/>
      <c r="T1039" s="171"/>
      <c r="W1039" s="171"/>
      <c r="X1039" s="171"/>
      <c r="AA1039" s="171"/>
    </row>
    <row r="1040" spans="4:27" x14ac:dyDescent="0.2">
      <c r="D1040" s="171"/>
      <c r="E1040" s="171"/>
      <c r="F1040" s="171"/>
      <c r="G1040" s="171"/>
      <c r="H1040" s="171"/>
      <c r="K1040" s="171"/>
      <c r="L1040" s="171"/>
      <c r="O1040" s="171"/>
      <c r="P1040" s="171"/>
      <c r="S1040" s="171"/>
      <c r="T1040" s="171"/>
      <c r="W1040" s="171"/>
      <c r="X1040" s="171"/>
      <c r="AA1040" s="171"/>
    </row>
    <row r="1041" spans="4:27" x14ac:dyDescent="0.2">
      <c r="D1041" s="171"/>
      <c r="E1041" s="171"/>
      <c r="F1041" s="171"/>
      <c r="G1041" s="171"/>
      <c r="H1041" s="171"/>
      <c r="K1041" s="171"/>
      <c r="L1041" s="171"/>
      <c r="O1041" s="171"/>
      <c r="P1041" s="171"/>
      <c r="S1041" s="171"/>
      <c r="T1041" s="171"/>
      <c r="W1041" s="171"/>
      <c r="X1041" s="171"/>
      <c r="AA1041" s="171"/>
    </row>
    <row r="1042" spans="4:27" x14ac:dyDescent="0.2">
      <c r="D1042" s="171"/>
      <c r="E1042" s="171"/>
      <c r="F1042" s="171"/>
      <c r="G1042" s="171"/>
      <c r="H1042" s="171"/>
      <c r="K1042" s="171"/>
      <c r="L1042" s="171"/>
      <c r="O1042" s="171"/>
      <c r="P1042" s="171"/>
      <c r="S1042" s="171"/>
      <c r="T1042" s="171"/>
      <c r="W1042" s="171"/>
      <c r="X1042" s="171"/>
      <c r="AA1042" s="171"/>
    </row>
    <row r="1043" spans="4:27" x14ac:dyDescent="0.2">
      <c r="D1043" s="171"/>
      <c r="E1043" s="171"/>
      <c r="F1043" s="171"/>
      <c r="G1043" s="171"/>
      <c r="H1043" s="171"/>
      <c r="K1043" s="171"/>
      <c r="L1043" s="171"/>
      <c r="O1043" s="171"/>
      <c r="P1043" s="171"/>
      <c r="S1043" s="171"/>
      <c r="T1043" s="171"/>
      <c r="W1043" s="171"/>
      <c r="X1043" s="171"/>
      <c r="AA1043" s="171"/>
    </row>
    <row r="1044" spans="4:27" x14ac:dyDescent="0.2">
      <c r="D1044" s="171"/>
      <c r="E1044" s="171"/>
      <c r="F1044" s="171"/>
      <c r="G1044" s="171"/>
      <c r="H1044" s="171"/>
      <c r="K1044" s="171"/>
      <c r="L1044" s="171"/>
      <c r="O1044" s="171"/>
      <c r="P1044" s="171"/>
      <c r="S1044" s="171"/>
      <c r="T1044" s="171"/>
      <c r="W1044" s="171"/>
      <c r="X1044" s="171"/>
      <c r="AA1044" s="171"/>
    </row>
    <row r="1045" spans="4:27" x14ac:dyDescent="0.2">
      <c r="D1045" s="171"/>
      <c r="E1045" s="171"/>
      <c r="F1045" s="171"/>
      <c r="G1045" s="171"/>
      <c r="H1045" s="171"/>
      <c r="K1045" s="171"/>
      <c r="L1045" s="171"/>
      <c r="O1045" s="171"/>
      <c r="P1045" s="171"/>
      <c r="S1045" s="171"/>
      <c r="T1045" s="171"/>
      <c r="W1045" s="171"/>
      <c r="X1045" s="171"/>
      <c r="AA1045" s="171"/>
    </row>
    <row r="1046" spans="4:27" x14ac:dyDescent="0.2">
      <c r="D1046" s="171"/>
      <c r="E1046" s="171"/>
      <c r="F1046" s="171"/>
      <c r="G1046" s="171"/>
      <c r="H1046" s="171"/>
      <c r="K1046" s="171"/>
      <c r="L1046" s="171"/>
      <c r="O1046" s="171"/>
      <c r="P1046" s="171"/>
      <c r="S1046" s="171"/>
      <c r="T1046" s="171"/>
      <c r="W1046" s="171"/>
      <c r="X1046" s="171"/>
      <c r="AA1046" s="171"/>
    </row>
    <row r="1047" spans="4:27" x14ac:dyDescent="0.2">
      <c r="D1047" s="171"/>
      <c r="E1047" s="171"/>
      <c r="F1047" s="171"/>
      <c r="G1047" s="171"/>
      <c r="H1047" s="171"/>
      <c r="K1047" s="171"/>
      <c r="L1047" s="171"/>
      <c r="O1047" s="171"/>
      <c r="P1047" s="171"/>
      <c r="S1047" s="171"/>
      <c r="T1047" s="171"/>
      <c r="W1047" s="171"/>
      <c r="X1047" s="171"/>
      <c r="AA1047" s="171"/>
    </row>
    <row r="1048" spans="4:27" x14ac:dyDescent="0.2">
      <c r="D1048" s="171"/>
      <c r="E1048" s="171"/>
      <c r="F1048" s="171"/>
      <c r="G1048" s="171"/>
      <c r="H1048" s="171"/>
      <c r="K1048" s="171"/>
      <c r="L1048" s="171"/>
      <c r="O1048" s="171"/>
      <c r="P1048" s="171"/>
      <c r="S1048" s="171"/>
      <c r="T1048" s="171"/>
      <c r="W1048" s="171"/>
      <c r="X1048" s="171"/>
      <c r="AA1048" s="171"/>
    </row>
    <row r="1049" spans="4:27" x14ac:dyDescent="0.2">
      <c r="D1049" s="171"/>
      <c r="E1049" s="171"/>
      <c r="F1049" s="171"/>
      <c r="G1049" s="171"/>
      <c r="H1049" s="171"/>
      <c r="K1049" s="171"/>
      <c r="L1049" s="171"/>
      <c r="O1049" s="171"/>
      <c r="P1049" s="171"/>
      <c r="S1049" s="171"/>
      <c r="T1049" s="171"/>
      <c r="W1049" s="171"/>
      <c r="X1049" s="171"/>
      <c r="AA1049" s="171"/>
    </row>
    <row r="1050" spans="4:27" x14ac:dyDescent="0.2">
      <c r="D1050" s="171"/>
      <c r="E1050" s="171"/>
      <c r="F1050" s="171"/>
      <c r="G1050" s="171"/>
      <c r="H1050" s="171"/>
      <c r="K1050" s="171"/>
      <c r="L1050" s="171"/>
      <c r="O1050" s="171"/>
      <c r="P1050" s="171"/>
      <c r="S1050" s="171"/>
      <c r="T1050" s="171"/>
      <c r="W1050" s="171"/>
      <c r="X1050" s="171"/>
      <c r="AA1050" s="171"/>
    </row>
    <row r="1051" spans="4:27" x14ac:dyDescent="0.2">
      <c r="D1051" s="171"/>
      <c r="E1051" s="171"/>
      <c r="F1051" s="171"/>
      <c r="G1051" s="171"/>
      <c r="H1051" s="171"/>
      <c r="K1051" s="171"/>
      <c r="L1051" s="171"/>
      <c r="O1051" s="171"/>
      <c r="P1051" s="171"/>
      <c r="S1051" s="171"/>
      <c r="T1051" s="171"/>
      <c r="W1051" s="171"/>
      <c r="X1051" s="171"/>
      <c r="AA1051" s="171"/>
    </row>
    <row r="1052" spans="4:27" x14ac:dyDescent="0.2">
      <c r="D1052" s="171"/>
      <c r="E1052" s="171"/>
      <c r="F1052" s="171"/>
      <c r="G1052" s="171"/>
      <c r="H1052" s="171"/>
      <c r="K1052" s="171"/>
      <c r="L1052" s="171"/>
      <c r="O1052" s="171"/>
      <c r="P1052" s="171"/>
      <c r="S1052" s="171"/>
      <c r="T1052" s="171"/>
      <c r="W1052" s="171"/>
      <c r="X1052" s="171"/>
      <c r="AA1052" s="171"/>
    </row>
    <row r="1053" spans="4:27" x14ac:dyDescent="0.2">
      <c r="D1053" s="171"/>
      <c r="E1053" s="171"/>
      <c r="F1053" s="171"/>
      <c r="G1053" s="171"/>
      <c r="H1053" s="171"/>
      <c r="K1053" s="171"/>
      <c r="L1053" s="171"/>
      <c r="O1053" s="171"/>
      <c r="P1053" s="171"/>
      <c r="S1053" s="171"/>
      <c r="T1053" s="171"/>
      <c r="W1053" s="171"/>
      <c r="X1053" s="171"/>
      <c r="AA1053" s="171"/>
    </row>
    <row r="1054" spans="4:27" x14ac:dyDescent="0.2">
      <c r="D1054" s="171"/>
      <c r="E1054" s="171"/>
      <c r="F1054" s="171"/>
      <c r="G1054" s="171"/>
      <c r="H1054" s="171"/>
      <c r="K1054" s="171"/>
      <c r="L1054" s="171"/>
      <c r="O1054" s="171"/>
      <c r="P1054" s="171"/>
      <c r="S1054" s="171"/>
      <c r="T1054" s="171"/>
      <c r="W1054" s="171"/>
      <c r="X1054" s="171"/>
      <c r="AA1054" s="171"/>
    </row>
    <row r="1055" spans="4:27" x14ac:dyDescent="0.2">
      <c r="D1055" s="171"/>
      <c r="E1055" s="171"/>
      <c r="F1055" s="171"/>
      <c r="G1055" s="171"/>
      <c r="H1055" s="171"/>
      <c r="K1055" s="171"/>
      <c r="L1055" s="171"/>
      <c r="O1055" s="171"/>
      <c r="P1055" s="171"/>
      <c r="S1055" s="171"/>
      <c r="T1055" s="171"/>
      <c r="W1055" s="171"/>
      <c r="X1055" s="171"/>
      <c r="AA1055" s="171"/>
    </row>
    <row r="1056" spans="4:27" x14ac:dyDescent="0.2">
      <c r="D1056" s="171"/>
      <c r="E1056" s="171"/>
      <c r="F1056" s="171"/>
      <c r="G1056" s="171"/>
      <c r="H1056" s="171"/>
      <c r="K1056" s="171"/>
      <c r="L1056" s="171"/>
      <c r="O1056" s="171"/>
      <c r="P1056" s="171"/>
      <c r="S1056" s="171"/>
      <c r="T1056" s="171"/>
      <c r="W1056" s="171"/>
      <c r="X1056" s="171"/>
      <c r="AA1056" s="171"/>
    </row>
    <row r="1057" spans="4:27" x14ac:dyDescent="0.2">
      <c r="D1057" s="171"/>
      <c r="E1057" s="171"/>
      <c r="F1057" s="171"/>
      <c r="G1057" s="171"/>
      <c r="H1057" s="171"/>
      <c r="K1057" s="171"/>
      <c r="L1057" s="171"/>
      <c r="O1057" s="171"/>
      <c r="P1057" s="171"/>
      <c r="S1057" s="171"/>
      <c r="T1057" s="171"/>
      <c r="W1057" s="171"/>
      <c r="X1057" s="171"/>
      <c r="AA1057" s="171"/>
    </row>
    <row r="1058" spans="4:27" x14ac:dyDescent="0.2">
      <c r="D1058" s="171"/>
      <c r="E1058" s="171"/>
      <c r="F1058" s="171"/>
      <c r="G1058" s="171"/>
      <c r="H1058" s="171"/>
      <c r="K1058" s="171"/>
      <c r="L1058" s="171"/>
      <c r="O1058" s="171"/>
      <c r="P1058" s="171"/>
      <c r="S1058" s="171"/>
      <c r="T1058" s="171"/>
      <c r="W1058" s="171"/>
      <c r="X1058" s="171"/>
      <c r="AA1058" s="171"/>
    </row>
    <row r="1059" spans="4:27" x14ac:dyDescent="0.2">
      <c r="D1059" s="171"/>
      <c r="E1059" s="171"/>
      <c r="F1059" s="171"/>
      <c r="G1059" s="171"/>
      <c r="H1059" s="171"/>
      <c r="K1059" s="171"/>
      <c r="L1059" s="171"/>
      <c r="O1059" s="171"/>
      <c r="P1059" s="171"/>
      <c r="S1059" s="171"/>
      <c r="T1059" s="171"/>
      <c r="W1059" s="171"/>
      <c r="X1059" s="171"/>
      <c r="AA1059" s="171"/>
    </row>
    <row r="1060" spans="4:27" x14ac:dyDescent="0.2">
      <c r="D1060" s="171"/>
      <c r="E1060" s="171"/>
      <c r="F1060" s="171"/>
      <c r="G1060" s="171"/>
      <c r="H1060" s="171"/>
      <c r="K1060" s="171"/>
      <c r="L1060" s="171"/>
      <c r="O1060" s="171"/>
      <c r="P1060" s="171"/>
      <c r="S1060" s="171"/>
      <c r="T1060" s="171"/>
      <c r="W1060" s="171"/>
      <c r="X1060" s="171"/>
      <c r="AA1060" s="171"/>
    </row>
    <row r="1061" spans="4:27" x14ac:dyDescent="0.2">
      <c r="D1061" s="171"/>
      <c r="E1061" s="171"/>
      <c r="F1061" s="171"/>
      <c r="G1061" s="171"/>
      <c r="H1061" s="171"/>
      <c r="K1061" s="171"/>
      <c r="L1061" s="171"/>
      <c r="O1061" s="171"/>
      <c r="P1061" s="171"/>
      <c r="S1061" s="171"/>
      <c r="T1061" s="171"/>
      <c r="W1061" s="171"/>
      <c r="X1061" s="171"/>
      <c r="AA1061" s="171"/>
    </row>
    <row r="1062" spans="4:27" x14ac:dyDescent="0.2">
      <c r="D1062" s="171"/>
      <c r="E1062" s="171"/>
      <c r="F1062" s="171"/>
      <c r="G1062" s="171"/>
      <c r="H1062" s="171"/>
      <c r="K1062" s="171"/>
      <c r="L1062" s="171"/>
      <c r="O1062" s="171"/>
      <c r="P1062" s="171"/>
      <c r="S1062" s="171"/>
      <c r="T1062" s="171"/>
      <c r="W1062" s="171"/>
      <c r="X1062" s="171"/>
      <c r="AA1062" s="171"/>
    </row>
    <row r="1063" spans="4:27" x14ac:dyDescent="0.2">
      <c r="D1063" s="171"/>
      <c r="E1063" s="171"/>
      <c r="F1063" s="171"/>
      <c r="G1063" s="171"/>
      <c r="H1063" s="171"/>
      <c r="K1063" s="171"/>
      <c r="L1063" s="171"/>
      <c r="O1063" s="171"/>
      <c r="P1063" s="171"/>
      <c r="S1063" s="171"/>
      <c r="T1063" s="171"/>
      <c r="W1063" s="171"/>
      <c r="X1063" s="171"/>
      <c r="AA1063" s="171"/>
    </row>
    <row r="1064" spans="4:27" x14ac:dyDescent="0.2">
      <c r="D1064" s="171"/>
      <c r="E1064" s="171"/>
      <c r="F1064" s="171"/>
      <c r="G1064" s="171"/>
      <c r="H1064" s="171"/>
      <c r="K1064" s="171"/>
      <c r="L1064" s="171"/>
      <c r="O1064" s="171"/>
      <c r="P1064" s="171"/>
      <c r="S1064" s="171"/>
      <c r="T1064" s="171"/>
      <c r="W1064" s="171"/>
      <c r="X1064" s="171"/>
      <c r="AA1064" s="171"/>
    </row>
    <row r="1065" spans="4:27" x14ac:dyDescent="0.2">
      <c r="D1065" s="171"/>
      <c r="E1065" s="171"/>
      <c r="F1065" s="171"/>
      <c r="G1065" s="171"/>
      <c r="H1065" s="171"/>
      <c r="K1065" s="171"/>
      <c r="L1065" s="171"/>
      <c r="O1065" s="171"/>
      <c r="P1065" s="171"/>
      <c r="S1065" s="171"/>
      <c r="T1065" s="171"/>
      <c r="W1065" s="171"/>
      <c r="X1065" s="171"/>
      <c r="AA1065" s="171"/>
    </row>
    <row r="1066" spans="4:27" x14ac:dyDescent="0.2">
      <c r="D1066" s="171"/>
      <c r="E1066" s="171"/>
      <c r="F1066" s="171"/>
      <c r="G1066" s="171"/>
      <c r="H1066" s="171"/>
      <c r="K1066" s="171"/>
      <c r="L1066" s="171"/>
      <c r="O1066" s="171"/>
      <c r="P1066" s="171"/>
      <c r="S1066" s="171"/>
      <c r="T1066" s="171"/>
      <c r="W1066" s="171"/>
      <c r="X1066" s="171"/>
      <c r="AA1066" s="171"/>
    </row>
    <row r="1067" spans="4:27" x14ac:dyDescent="0.2">
      <c r="D1067" s="171"/>
      <c r="E1067" s="171"/>
      <c r="F1067" s="171"/>
      <c r="G1067" s="171"/>
      <c r="H1067" s="171"/>
      <c r="K1067" s="171"/>
      <c r="L1067" s="171"/>
      <c r="O1067" s="171"/>
      <c r="P1067" s="171"/>
      <c r="S1067" s="171"/>
      <c r="T1067" s="171"/>
      <c r="W1067" s="171"/>
      <c r="X1067" s="171"/>
      <c r="AA1067" s="171"/>
    </row>
    <row r="1068" spans="4:27" x14ac:dyDescent="0.2">
      <c r="D1068" s="171"/>
      <c r="E1068" s="171"/>
      <c r="F1068" s="171"/>
      <c r="G1068" s="171"/>
      <c r="H1068" s="171"/>
      <c r="K1068" s="171"/>
      <c r="L1068" s="171"/>
      <c r="O1068" s="171"/>
      <c r="P1068" s="171"/>
      <c r="S1068" s="171"/>
      <c r="T1068" s="171"/>
      <c r="W1068" s="171"/>
      <c r="X1068" s="171"/>
      <c r="AA1068" s="171"/>
    </row>
    <row r="1069" spans="4:27" x14ac:dyDescent="0.2">
      <c r="D1069" s="171"/>
      <c r="E1069" s="171"/>
      <c r="F1069" s="171"/>
      <c r="G1069" s="171"/>
      <c r="H1069" s="171"/>
      <c r="K1069" s="171"/>
      <c r="L1069" s="171"/>
      <c r="O1069" s="171"/>
      <c r="P1069" s="171"/>
      <c r="S1069" s="171"/>
      <c r="T1069" s="171"/>
      <c r="W1069" s="171"/>
      <c r="X1069" s="171"/>
      <c r="AA1069" s="171"/>
    </row>
    <row r="1070" spans="4:27" x14ac:dyDescent="0.2">
      <c r="D1070" s="171"/>
      <c r="E1070" s="171"/>
      <c r="F1070" s="171"/>
      <c r="G1070" s="171"/>
      <c r="H1070" s="171"/>
      <c r="K1070" s="171"/>
      <c r="L1070" s="171"/>
      <c r="O1070" s="171"/>
      <c r="P1070" s="171"/>
      <c r="S1070" s="171"/>
      <c r="T1070" s="171"/>
      <c r="W1070" s="171"/>
      <c r="X1070" s="171"/>
      <c r="AA1070" s="171"/>
    </row>
    <row r="1071" spans="4:27" x14ac:dyDescent="0.2">
      <c r="D1071" s="171"/>
      <c r="E1071" s="171"/>
      <c r="F1071" s="171"/>
      <c r="G1071" s="171"/>
      <c r="H1071" s="171"/>
      <c r="K1071" s="171"/>
      <c r="L1071" s="171"/>
      <c r="O1071" s="171"/>
      <c r="P1071" s="171"/>
      <c r="S1071" s="171"/>
      <c r="T1071" s="171"/>
      <c r="W1071" s="171"/>
      <c r="X1071" s="171"/>
      <c r="AA1071" s="171"/>
    </row>
    <row r="1072" spans="4:27" x14ac:dyDescent="0.2">
      <c r="D1072" s="171"/>
      <c r="E1072" s="171"/>
      <c r="F1072" s="171"/>
      <c r="G1072" s="171"/>
      <c r="H1072" s="171"/>
      <c r="K1072" s="171"/>
      <c r="L1072" s="171"/>
      <c r="O1072" s="171"/>
      <c r="P1072" s="171"/>
      <c r="S1072" s="171"/>
      <c r="T1072" s="171"/>
      <c r="W1072" s="171"/>
      <c r="X1072" s="171"/>
      <c r="AA1072" s="171"/>
    </row>
    <row r="1073" spans="4:27" x14ac:dyDescent="0.2">
      <c r="D1073" s="171"/>
      <c r="E1073" s="171"/>
      <c r="F1073" s="171"/>
      <c r="G1073" s="171"/>
      <c r="H1073" s="171"/>
      <c r="K1073" s="171"/>
      <c r="L1073" s="171"/>
      <c r="O1073" s="171"/>
      <c r="P1073" s="171"/>
      <c r="S1073" s="171"/>
      <c r="T1073" s="171"/>
      <c r="W1073" s="171"/>
      <c r="X1073" s="171"/>
      <c r="AA1073" s="171"/>
    </row>
    <row r="1074" spans="4:27" x14ac:dyDescent="0.2">
      <c r="D1074" s="171"/>
      <c r="E1074" s="171"/>
      <c r="F1074" s="171"/>
      <c r="G1074" s="171"/>
      <c r="H1074" s="171"/>
      <c r="K1074" s="171"/>
      <c r="L1074" s="171"/>
      <c r="O1074" s="171"/>
      <c r="P1074" s="171"/>
      <c r="S1074" s="171"/>
      <c r="T1074" s="171"/>
      <c r="W1074" s="171"/>
      <c r="X1074" s="171"/>
      <c r="AA1074" s="171"/>
    </row>
    <row r="1075" spans="4:27" x14ac:dyDescent="0.2">
      <c r="D1075" s="171"/>
      <c r="E1075" s="171"/>
      <c r="F1075" s="171"/>
      <c r="G1075" s="171"/>
      <c r="H1075" s="171"/>
      <c r="K1075" s="171"/>
      <c r="L1075" s="171"/>
      <c r="O1075" s="171"/>
      <c r="P1075" s="171"/>
      <c r="S1075" s="171"/>
      <c r="T1075" s="171"/>
      <c r="W1075" s="171"/>
      <c r="X1075" s="171"/>
      <c r="AA1075" s="171"/>
    </row>
    <row r="1076" spans="4:27" x14ac:dyDescent="0.2">
      <c r="D1076" s="171"/>
      <c r="E1076" s="171"/>
      <c r="F1076" s="171"/>
      <c r="G1076" s="171"/>
      <c r="H1076" s="171"/>
      <c r="K1076" s="171"/>
      <c r="L1076" s="171"/>
      <c r="O1076" s="171"/>
      <c r="P1076" s="171"/>
      <c r="S1076" s="171"/>
      <c r="T1076" s="171"/>
      <c r="W1076" s="171"/>
      <c r="X1076" s="171"/>
      <c r="AA1076" s="171"/>
    </row>
    <row r="1077" spans="4:27" x14ac:dyDescent="0.2">
      <c r="D1077" s="171"/>
      <c r="E1077" s="171"/>
      <c r="F1077" s="171"/>
      <c r="G1077" s="171"/>
      <c r="H1077" s="171"/>
      <c r="K1077" s="171"/>
      <c r="L1077" s="171"/>
      <c r="O1077" s="171"/>
      <c r="P1077" s="171"/>
      <c r="S1077" s="171"/>
      <c r="T1077" s="171"/>
      <c r="W1077" s="171"/>
      <c r="X1077" s="171"/>
      <c r="AA1077" s="171"/>
    </row>
    <row r="1078" spans="4:27" x14ac:dyDescent="0.2">
      <c r="D1078" s="171"/>
      <c r="E1078" s="171"/>
      <c r="F1078" s="171"/>
      <c r="G1078" s="171"/>
      <c r="H1078" s="171"/>
      <c r="K1078" s="171"/>
      <c r="L1078" s="171"/>
      <c r="O1078" s="171"/>
      <c r="P1078" s="171"/>
      <c r="S1078" s="171"/>
      <c r="T1078" s="171"/>
      <c r="W1078" s="171"/>
      <c r="X1078" s="171"/>
      <c r="AA1078" s="171"/>
    </row>
    <row r="1079" spans="4:27" x14ac:dyDescent="0.2">
      <c r="D1079" s="171"/>
      <c r="E1079" s="171"/>
      <c r="F1079" s="171"/>
      <c r="G1079" s="171"/>
      <c r="H1079" s="171"/>
      <c r="K1079" s="171"/>
      <c r="L1079" s="171"/>
      <c r="O1079" s="171"/>
      <c r="P1079" s="171"/>
      <c r="S1079" s="171"/>
      <c r="T1079" s="171"/>
      <c r="W1079" s="171"/>
      <c r="X1079" s="171"/>
      <c r="AA1079" s="171"/>
    </row>
    <row r="1080" spans="4:27" x14ac:dyDescent="0.2">
      <c r="D1080" s="171"/>
      <c r="E1080" s="171"/>
      <c r="F1080" s="171"/>
      <c r="G1080" s="171"/>
      <c r="H1080" s="171"/>
      <c r="K1080" s="171"/>
      <c r="L1080" s="171"/>
      <c r="O1080" s="171"/>
      <c r="P1080" s="171"/>
      <c r="S1080" s="171"/>
      <c r="T1080" s="171"/>
      <c r="W1080" s="171"/>
      <c r="X1080" s="171"/>
      <c r="AA1080" s="171"/>
    </row>
    <row r="1081" spans="4:27" x14ac:dyDescent="0.2">
      <c r="D1081" s="171"/>
      <c r="E1081" s="171"/>
      <c r="F1081" s="171"/>
      <c r="G1081" s="171"/>
      <c r="H1081" s="171"/>
      <c r="K1081" s="171"/>
      <c r="L1081" s="171"/>
      <c r="O1081" s="171"/>
      <c r="P1081" s="171"/>
      <c r="S1081" s="171"/>
      <c r="T1081" s="171"/>
      <c r="W1081" s="171"/>
      <c r="X1081" s="171"/>
      <c r="AA1081" s="171"/>
    </row>
    <row r="1082" spans="4:27" x14ac:dyDescent="0.2">
      <c r="D1082" s="171"/>
      <c r="E1082" s="171"/>
      <c r="F1082" s="171"/>
      <c r="G1082" s="171"/>
      <c r="H1082" s="171"/>
      <c r="K1082" s="171"/>
      <c r="L1082" s="171"/>
      <c r="O1082" s="171"/>
      <c r="P1082" s="171"/>
      <c r="S1082" s="171"/>
      <c r="T1082" s="171"/>
      <c r="W1082" s="171"/>
      <c r="X1082" s="171"/>
      <c r="AA1082" s="171"/>
    </row>
    <row r="1083" spans="4:27" x14ac:dyDescent="0.2">
      <c r="D1083" s="171"/>
      <c r="E1083" s="171"/>
      <c r="F1083" s="171"/>
      <c r="G1083" s="171"/>
      <c r="H1083" s="171"/>
      <c r="K1083" s="171"/>
      <c r="L1083" s="171"/>
      <c r="O1083" s="171"/>
      <c r="P1083" s="171"/>
      <c r="S1083" s="171"/>
      <c r="T1083" s="171"/>
      <c r="W1083" s="171"/>
      <c r="X1083" s="171"/>
      <c r="AA1083" s="171"/>
    </row>
    <row r="1084" spans="4:27" x14ac:dyDescent="0.2">
      <c r="D1084" s="171"/>
      <c r="E1084" s="171"/>
      <c r="F1084" s="171"/>
      <c r="G1084" s="171"/>
      <c r="H1084" s="171"/>
      <c r="K1084" s="171"/>
      <c r="L1084" s="171"/>
      <c r="O1084" s="171"/>
      <c r="P1084" s="171"/>
      <c r="S1084" s="171"/>
      <c r="T1084" s="171"/>
      <c r="W1084" s="171"/>
      <c r="X1084" s="171"/>
      <c r="AA1084" s="171"/>
    </row>
    <row r="1085" spans="4:27" x14ac:dyDescent="0.2">
      <c r="D1085" s="171"/>
      <c r="E1085" s="171"/>
      <c r="F1085" s="171"/>
      <c r="G1085" s="171"/>
      <c r="H1085" s="171"/>
      <c r="K1085" s="171"/>
      <c r="L1085" s="171"/>
      <c r="O1085" s="171"/>
      <c r="P1085" s="171"/>
      <c r="S1085" s="171"/>
      <c r="T1085" s="171"/>
      <c r="W1085" s="171"/>
      <c r="X1085" s="171"/>
      <c r="AA1085" s="171"/>
    </row>
    <row r="1086" spans="4:27" x14ac:dyDescent="0.2">
      <c r="D1086" s="171"/>
      <c r="E1086" s="171"/>
      <c r="F1086" s="171"/>
      <c r="G1086" s="171"/>
      <c r="H1086" s="171"/>
      <c r="K1086" s="171"/>
      <c r="L1086" s="171"/>
      <c r="O1086" s="171"/>
      <c r="P1086" s="171"/>
      <c r="S1086" s="171"/>
      <c r="T1086" s="171"/>
      <c r="W1086" s="171"/>
      <c r="X1086" s="171"/>
      <c r="AA1086" s="171"/>
    </row>
    <row r="1087" spans="4:27" x14ac:dyDescent="0.2">
      <c r="D1087" s="171"/>
      <c r="E1087" s="171"/>
      <c r="F1087" s="171"/>
      <c r="G1087" s="171"/>
      <c r="H1087" s="171"/>
      <c r="K1087" s="171"/>
      <c r="L1087" s="171"/>
      <c r="O1087" s="171"/>
      <c r="P1087" s="171"/>
      <c r="S1087" s="171"/>
      <c r="T1087" s="171"/>
      <c r="W1087" s="171"/>
      <c r="X1087" s="171"/>
      <c r="AA1087" s="171"/>
    </row>
    <row r="1088" spans="4:27" x14ac:dyDescent="0.2">
      <c r="D1088" s="171"/>
      <c r="E1088" s="171"/>
      <c r="F1088" s="171"/>
      <c r="G1088" s="171"/>
      <c r="H1088" s="171"/>
      <c r="K1088" s="171"/>
      <c r="L1088" s="171"/>
      <c r="O1088" s="171"/>
      <c r="P1088" s="171"/>
      <c r="S1088" s="171"/>
      <c r="T1088" s="171"/>
      <c r="W1088" s="171"/>
      <c r="X1088" s="171"/>
      <c r="AA1088" s="171"/>
    </row>
    <row r="1089" spans="4:27" x14ac:dyDescent="0.2">
      <c r="D1089" s="171"/>
      <c r="E1089" s="171"/>
      <c r="F1089" s="171"/>
      <c r="G1089" s="171"/>
      <c r="H1089" s="171"/>
      <c r="K1089" s="171"/>
      <c r="L1089" s="171"/>
      <c r="O1089" s="171"/>
      <c r="P1089" s="171"/>
      <c r="S1089" s="171"/>
      <c r="T1089" s="171"/>
      <c r="W1089" s="171"/>
      <c r="X1089" s="171"/>
      <c r="AA1089" s="171"/>
    </row>
    <row r="1090" spans="4:27" x14ac:dyDescent="0.2">
      <c r="D1090" s="171"/>
      <c r="E1090" s="171"/>
      <c r="F1090" s="171"/>
      <c r="G1090" s="171"/>
      <c r="H1090" s="171"/>
      <c r="K1090" s="171"/>
      <c r="L1090" s="171"/>
      <c r="O1090" s="171"/>
      <c r="P1090" s="171"/>
      <c r="S1090" s="171"/>
      <c r="T1090" s="171"/>
      <c r="W1090" s="171"/>
      <c r="X1090" s="171"/>
      <c r="AA1090" s="171"/>
    </row>
    <row r="1091" spans="4:27" x14ac:dyDescent="0.2">
      <c r="D1091" s="171"/>
      <c r="E1091" s="171"/>
      <c r="F1091" s="171"/>
      <c r="G1091" s="171"/>
      <c r="H1091" s="171"/>
      <c r="K1091" s="171"/>
      <c r="L1091" s="171"/>
      <c r="O1091" s="171"/>
      <c r="P1091" s="171"/>
      <c r="S1091" s="171"/>
      <c r="T1091" s="171"/>
      <c r="W1091" s="171"/>
      <c r="X1091" s="171"/>
      <c r="AA1091" s="171"/>
    </row>
    <row r="1092" spans="4:27" x14ac:dyDescent="0.2">
      <c r="D1092" s="171"/>
      <c r="E1092" s="171"/>
      <c r="F1092" s="171"/>
      <c r="G1092" s="171"/>
      <c r="H1092" s="171"/>
      <c r="K1092" s="171"/>
      <c r="L1092" s="171"/>
      <c r="O1092" s="171"/>
      <c r="P1092" s="171"/>
      <c r="S1092" s="171"/>
      <c r="T1092" s="171"/>
      <c r="W1092" s="171"/>
      <c r="X1092" s="171"/>
      <c r="AA1092" s="171"/>
    </row>
    <row r="1093" spans="4:27" x14ac:dyDescent="0.2">
      <c r="D1093" s="171"/>
      <c r="E1093" s="171"/>
      <c r="F1093" s="171"/>
      <c r="G1093" s="171"/>
      <c r="H1093" s="171"/>
      <c r="K1093" s="171"/>
      <c r="L1093" s="171"/>
      <c r="O1093" s="171"/>
      <c r="P1093" s="171"/>
      <c r="S1093" s="171"/>
      <c r="T1093" s="171"/>
      <c r="W1093" s="171"/>
      <c r="X1093" s="171"/>
      <c r="AA1093" s="171"/>
    </row>
    <row r="1094" spans="4:27" x14ac:dyDescent="0.2">
      <c r="D1094" s="171"/>
      <c r="E1094" s="171"/>
      <c r="F1094" s="171"/>
      <c r="G1094" s="171"/>
      <c r="H1094" s="171"/>
      <c r="K1094" s="171"/>
      <c r="L1094" s="171"/>
      <c r="O1094" s="171"/>
      <c r="P1094" s="171"/>
      <c r="S1094" s="171"/>
      <c r="T1094" s="171"/>
      <c r="W1094" s="171"/>
      <c r="X1094" s="171"/>
      <c r="AA1094" s="171"/>
    </row>
    <row r="1095" spans="4:27" x14ac:dyDescent="0.2">
      <c r="D1095" s="171"/>
      <c r="E1095" s="171"/>
      <c r="F1095" s="171"/>
      <c r="G1095" s="171"/>
      <c r="H1095" s="171"/>
      <c r="K1095" s="171"/>
      <c r="L1095" s="171"/>
      <c r="O1095" s="171"/>
      <c r="P1095" s="171"/>
      <c r="S1095" s="171"/>
      <c r="T1095" s="171"/>
      <c r="W1095" s="171"/>
      <c r="X1095" s="171"/>
      <c r="AA1095" s="171"/>
    </row>
    <row r="1096" spans="4:27" x14ac:dyDescent="0.2">
      <c r="D1096" s="171"/>
      <c r="E1096" s="171"/>
      <c r="F1096" s="171"/>
      <c r="G1096" s="171"/>
      <c r="H1096" s="171"/>
      <c r="K1096" s="171"/>
      <c r="L1096" s="171"/>
      <c r="O1096" s="171"/>
      <c r="P1096" s="171"/>
      <c r="S1096" s="171"/>
      <c r="T1096" s="171"/>
      <c r="W1096" s="171"/>
      <c r="X1096" s="171"/>
      <c r="AA1096" s="171"/>
    </row>
    <row r="1097" spans="4:27" x14ac:dyDescent="0.2">
      <c r="D1097" s="171"/>
      <c r="E1097" s="171"/>
      <c r="F1097" s="171"/>
      <c r="G1097" s="171"/>
      <c r="H1097" s="171"/>
      <c r="K1097" s="171"/>
      <c r="L1097" s="171"/>
      <c r="O1097" s="171"/>
      <c r="P1097" s="171"/>
      <c r="S1097" s="171"/>
      <c r="T1097" s="171"/>
      <c r="W1097" s="171"/>
      <c r="X1097" s="171"/>
      <c r="AA1097" s="171"/>
    </row>
    <row r="1098" spans="4:27" x14ac:dyDescent="0.2">
      <c r="D1098" s="171"/>
      <c r="E1098" s="171"/>
      <c r="F1098" s="171"/>
      <c r="G1098" s="171"/>
      <c r="H1098" s="171"/>
      <c r="K1098" s="171"/>
      <c r="L1098" s="171"/>
      <c r="O1098" s="171"/>
      <c r="P1098" s="171"/>
      <c r="S1098" s="171"/>
      <c r="T1098" s="171"/>
      <c r="W1098" s="171"/>
      <c r="X1098" s="171"/>
      <c r="AA1098" s="171"/>
    </row>
    <row r="1099" spans="4:27" x14ac:dyDescent="0.2">
      <c r="D1099" s="171"/>
      <c r="E1099" s="171"/>
      <c r="F1099" s="171"/>
      <c r="G1099" s="171"/>
      <c r="H1099" s="171"/>
      <c r="K1099" s="171"/>
      <c r="L1099" s="171"/>
      <c r="O1099" s="171"/>
      <c r="P1099" s="171"/>
      <c r="S1099" s="171"/>
      <c r="T1099" s="171"/>
      <c r="W1099" s="171"/>
      <c r="X1099" s="171"/>
      <c r="AA1099" s="171"/>
    </row>
    <row r="1100" spans="4:27" x14ac:dyDescent="0.2">
      <c r="D1100" s="171"/>
      <c r="E1100" s="171"/>
      <c r="F1100" s="171"/>
      <c r="G1100" s="171"/>
      <c r="H1100" s="171"/>
      <c r="K1100" s="171"/>
      <c r="L1100" s="171"/>
      <c r="O1100" s="171"/>
      <c r="P1100" s="171"/>
      <c r="S1100" s="171"/>
      <c r="T1100" s="171"/>
      <c r="W1100" s="171"/>
      <c r="X1100" s="171"/>
      <c r="AA1100" s="171"/>
    </row>
    <row r="1101" spans="4:27" x14ac:dyDescent="0.2">
      <c r="D1101" s="171"/>
      <c r="E1101" s="171"/>
      <c r="F1101" s="171"/>
      <c r="G1101" s="171"/>
      <c r="H1101" s="171"/>
      <c r="K1101" s="171"/>
      <c r="L1101" s="171"/>
      <c r="O1101" s="171"/>
      <c r="P1101" s="171"/>
      <c r="S1101" s="171"/>
      <c r="T1101" s="171"/>
      <c r="W1101" s="171"/>
      <c r="X1101" s="171"/>
      <c r="AA1101" s="171"/>
    </row>
    <row r="1102" spans="4:27" x14ac:dyDescent="0.2">
      <c r="D1102" s="171"/>
      <c r="E1102" s="171"/>
      <c r="F1102" s="171"/>
      <c r="G1102" s="171"/>
      <c r="H1102" s="171"/>
      <c r="K1102" s="171"/>
      <c r="L1102" s="171"/>
      <c r="O1102" s="171"/>
      <c r="P1102" s="171"/>
      <c r="S1102" s="171"/>
      <c r="T1102" s="171"/>
      <c r="W1102" s="171"/>
      <c r="X1102" s="171"/>
      <c r="AA1102" s="171"/>
    </row>
    <row r="1103" spans="4:27" x14ac:dyDescent="0.2">
      <c r="D1103" s="171"/>
      <c r="E1103" s="171"/>
      <c r="F1103" s="171"/>
      <c r="G1103" s="171"/>
      <c r="H1103" s="171"/>
      <c r="K1103" s="171"/>
      <c r="L1103" s="171"/>
      <c r="O1103" s="171"/>
      <c r="P1103" s="171"/>
      <c r="S1103" s="171"/>
      <c r="T1103" s="171"/>
      <c r="W1103" s="171"/>
      <c r="X1103" s="171"/>
      <c r="AA1103" s="171"/>
    </row>
    <row r="1104" spans="4:27" x14ac:dyDescent="0.2">
      <c r="D1104" s="171"/>
      <c r="E1104" s="171"/>
      <c r="F1104" s="171"/>
      <c r="G1104" s="171"/>
      <c r="H1104" s="171"/>
      <c r="K1104" s="171"/>
      <c r="L1104" s="171"/>
      <c r="O1104" s="171"/>
      <c r="P1104" s="171"/>
      <c r="S1104" s="171"/>
      <c r="T1104" s="171"/>
      <c r="W1104" s="171"/>
      <c r="X1104" s="171"/>
      <c r="AA1104" s="171"/>
    </row>
    <row r="1105" spans="4:27" x14ac:dyDescent="0.2">
      <c r="D1105" s="171"/>
      <c r="E1105" s="171"/>
      <c r="F1105" s="171"/>
      <c r="G1105" s="171"/>
      <c r="H1105" s="171"/>
      <c r="K1105" s="171"/>
      <c r="L1105" s="171"/>
      <c r="O1105" s="171"/>
      <c r="P1105" s="171"/>
      <c r="S1105" s="171"/>
      <c r="T1105" s="171"/>
      <c r="W1105" s="171"/>
      <c r="X1105" s="171"/>
      <c r="AA1105" s="171"/>
    </row>
    <row r="1106" spans="4:27" x14ac:dyDescent="0.2">
      <c r="D1106" s="171"/>
      <c r="E1106" s="171"/>
      <c r="F1106" s="171"/>
      <c r="G1106" s="171"/>
      <c r="H1106" s="171"/>
      <c r="K1106" s="171"/>
      <c r="L1106" s="171"/>
      <c r="O1106" s="171"/>
      <c r="P1106" s="171"/>
      <c r="S1106" s="171"/>
      <c r="T1106" s="171"/>
      <c r="W1106" s="171"/>
      <c r="X1106" s="171"/>
      <c r="AA1106" s="171"/>
    </row>
    <row r="1107" spans="4:27" x14ac:dyDescent="0.2">
      <c r="D1107" s="171"/>
      <c r="E1107" s="171"/>
      <c r="F1107" s="171"/>
      <c r="G1107" s="171"/>
      <c r="H1107" s="171"/>
      <c r="K1107" s="171"/>
      <c r="L1107" s="171"/>
      <c r="O1107" s="171"/>
      <c r="P1107" s="171"/>
      <c r="S1107" s="171"/>
      <c r="T1107" s="171"/>
      <c r="W1107" s="171"/>
      <c r="X1107" s="171"/>
      <c r="AA1107" s="171"/>
    </row>
    <row r="1108" spans="4:27" x14ac:dyDescent="0.2">
      <c r="D1108" s="171"/>
      <c r="E1108" s="171"/>
      <c r="F1108" s="171"/>
      <c r="G1108" s="171"/>
      <c r="H1108" s="171"/>
      <c r="K1108" s="171"/>
      <c r="L1108" s="171"/>
      <c r="O1108" s="171"/>
      <c r="P1108" s="171"/>
      <c r="S1108" s="171"/>
      <c r="T1108" s="171"/>
      <c r="W1108" s="171"/>
      <c r="X1108" s="171"/>
      <c r="AA1108" s="171"/>
    </row>
    <row r="1109" spans="4:27" x14ac:dyDescent="0.2">
      <c r="D1109" s="171"/>
      <c r="E1109" s="171"/>
      <c r="F1109" s="171"/>
      <c r="G1109" s="171"/>
      <c r="H1109" s="171"/>
      <c r="K1109" s="171"/>
      <c r="L1109" s="171"/>
      <c r="O1109" s="171"/>
      <c r="P1109" s="171"/>
      <c r="S1109" s="171"/>
      <c r="T1109" s="171"/>
      <c r="W1109" s="171"/>
      <c r="X1109" s="171"/>
      <c r="AA1109" s="171"/>
    </row>
    <row r="1110" spans="4:27" x14ac:dyDescent="0.2">
      <c r="D1110" s="171"/>
      <c r="E1110" s="171"/>
      <c r="F1110" s="171"/>
      <c r="G1110" s="171"/>
      <c r="H1110" s="171"/>
      <c r="K1110" s="171"/>
      <c r="L1110" s="171"/>
      <c r="O1110" s="171"/>
      <c r="P1110" s="171"/>
      <c r="S1110" s="171"/>
      <c r="T1110" s="171"/>
      <c r="W1110" s="171"/>
      <c r="X1110" s="171"/>
      <c r="AA1110" s="171"/>
    </row>
    <row r="1111" spans="4:27" x14ac:dyDescent="0.2">
      <c r="D1111" s="171"/>
      <c r="E1111" s="171"/>
      <c r="F1111" s="171"/>
      <c r="G1111" s="171"/>
      <c r="H1111" s="171"/>
      <c r="K1111" s="171"/>
      <c r="L1111" s="171"/>
      <c r="O1111" s="171"/>
      <c r="P1111" s="171"/>
      <c r="S1111" s="171"/>
      <c r="T1111" s="171"/>
      <c r="W1111" s="171"/>
      <c r="X1111" s="171"/>
      <c r="AA1111" s="171"/>
    </row>
    <row r="1112" spans="4:27" x14ac:dyDescent="0.2">
      <c r="D1112" s="171"/>
      <c r="E1112" s="171"/>
      <c r="F1112" s="171"/>
      <c r="G1112" s="171"/>
      <c r="H1112" s="171"/>
      <c r="K1112" s="171"/>
      <c r="L1112" s="171"/>
      <c r="O1112" s="171"/>
      <c r="P1112" s="171"/>
      <c r="S1112" s="171"/>
      <c r="T1112" s="171"/>
      <c r="W1112" s="171"/>
      <c r="X1112" s="171"/>
      <c r="AA1112" s="171"/>
    </row>
    <row r="1113" spans="4:27" x14ac:dyDescent="0.2">
      <c r="D1113" s="171"/>
      <c r="E1113" s="171"/>
      <c r="F1113" s="171"/>
      <c r="G1113" s="171"/>
      <c r="H1113" s="171"/>
      <c r="K1113" s="171"/>
      <c r="L1113" s="171"/>
      <c r="O1113" s="171"/>
      <c r="P1113" s="171"/>
      <c r="S1113" s="171"/>
      <c r="T1113" s="171"/>
      <c r="W1113" s="171"/>
      <c r="X1113" s="171"/>
      <c r="AA1113" s="171"/>
    </row>
    <row r="1114" spans="4:27" x14ac:dyDescent="0.2">
      <c r="D1114" s="171"/>
      <c r="E1114" s="171"/>
      <c r="F1114" s="171"/>
      <c r="G1114" s="171"/>
      <c r="H1114" s="171"/>
      <c r="K1114" s="171"/>
      <c r="L1114" s="171"/>
      <c r="O1114" s="171"/>
      <c r="P1114" s="171"/>
      <c r="S1114" s="171"/>
      <c r="T1114" s="171"/>
      <c r="W1114" s="171"/>
      <c r="X1114" s="171"/>
      <c r="AA1114" s="171"/>
    </row>
    <row r="1115" spans="4:27" x14ac:dyDescent="0.2">
      <c r="D1115" s="171"/>
      <c r="E1115" s="171"/>
      <c r="F1115" s="171"/>
      <c r="G1115" s="171"/>
      <c r="H1115" s="171"/>
      <c r="K1115" s="171"/>
      <c r="L1115" s="171"/>
      <c r="O1115" s="171"/>
      <c r="P1115" s="171"/>
      <c r="S1115" s="171"/>
      <c r="T1115" s="171"/>
      <c r="W1115" s="171"/>
      <c r="X1115" s="171"/>
      <c r="AA1115" s="171"/>
    </row>
    <row r="1116" spans="4:27" x14ac:dyDescent="0.2">
      <c r="D1116" s="171"/>
      <c r="E1116" s="171"/>
      <c r="F1116" s="171"/>
      <c r="G1116" s="171"/>
      <c r="H1116" s="171"/>
      <c r="K1116" s="171"/>
      <c r="L1116" s="171"/>
      <c r="O1116" s="171"/>
      <c r="P1116" s="171"/>
      <c r="S1116" s="171"/>
      <c r="T1116" s="171"/>
      <c r="W1116" s="171"/>
      <c r="X1116" s="171"/>
      <c r="AA1116" s="171"/>
    </row>
    <row r="1117" spans="4:27" x14ac:dyDescent="0.2">
      <c r="D1117" s="171"/>
      <c r="E1117" s="171"/>
      <c r="F1117" s="171"/>
      <c r="G1117" s="171"/>
      <c r="H1117" s="171"/>
      <c r="K1117" s="171"/>
      <c r="L1117" s="171"/>
      <c r="O1117" s="171"/>
      <c r="P1117" s="171"/>
      <c r="S1117" s="171"/>
      <c r="T1117" s="171"/>
      <c r="W1117" s="171"/>
      <c r="X1117" s="171"/>
      <c r="AA1117" s="171"/>
    </row>
    <row r="1118" spans="4:27" x14ac:dyDescent="0.2">
      <c r="D1118" s="171"/>
      <c r="E1118" s="171"/>
      <c r="F1118" s="171"/>
      <c r="G1118" s="171"/>
      <c r="H1118" s="171"/>
      <c r="K1118" s="171"/>
      <c r="L1118" s="171"/>
      <c r="O1118" s="171"/>
      <c r="P1118" s="171"/>
      <c r="S1118" s="171"/>
      <c r="T1118" s="171"/>
      <c r="W1118" s="171"/>
      <c r="X1118" s="171"/>
      <c r="AA1118" s="171"/>
    </row>
    <row r="1119" spans="4:27" x14ac:dyDescent="0.2">
      <c r="D1119" s="171"/>
      <c r="E1119" s="171"/>
      <c r="F1119" s="171"/>
      <c r="G1119" s="171"/>
      <c r="H1119" s="171"/>
      <c r="K1119" s="171"/>
      <c r="L1119" s="171"/>
      <c r="O1119" s="171"/>
      <c r="P1119" s="171"/>
      <c r="S1119" s="171"/>
      <c r="T1119" s="171"/>
      <c r="W1119" s="171"/>
      <c r="X1119" s="171"/>
      <c r="AA1119" s="171"/>
    </row>
    <row r="1120" spans="4:27" x14ac:dyDescent="0.2">
      <c r="D1120" s="171"/>
      <c r="E1120" s="171"/>
      <c r="F1120" s="171"/>
      <c r="G1120" s="171"/>
      <c r="H1120" s="171"/>
      <c r="K1120" s="171"/>
      <c r="L1120" s="171"/>
      <c r="O1120" s="171"/>
      <c r="P1120" s="171"/>
      <c r="S1120" s="171"/>
      <c r="T1120" s="171"/>
      <c r="W1120" s="171"/>
      <c r="X1120" s="171"/>
      <c r="AA1120" s="171"/>
    </row>
    <row r="1121" spans="4:27" x14ac:dyDescent="0.2">
      <c r="D1121" s="171"/>
      <c r="E1121" s="171"/>
      <c r="F1121" s="171"/>
      <c r="G1121" s="171"/>
      <c r="H1121" s="171"/>
      <c r="K1121" s="171"/>
      <c r="L1121" s="171"/>
      <c r="O1121" s="171"/>
      <c r="P1121" s="171"/>
      <c r="S1121" s="171"/>
      <c r="T1121" s="171"/>
      <c r="W1121" s="171"/>
      <c r="X1121" s="171"/>
      <c r="AA1121" s="171"/>
    </row>
    <row r="1122" spans="4:27" x14ac:dyDescent="0.2">
      <c r="D1122" s="171"/>
      <c r="E1122" s="171"/>
      <c r="F1122" s="171"/>
      <c r="G1122" s="171"/>
      <c r="H1122" s="171"/>
      <c r="K1122" s="171"/>
      <c r="L1122" s="171"/>
      <c r="O1122" s="171"/>
      <c r="P1122" s="171"/>
      <c r="S1122" s="171"/>
      <c r="T1122" s="171"/>
      <c r="W1122" s="171"/>
      <c r="X1122" s="171"/>
      <c r="AA1122" s="171"/>
    </row>
    <row r="1123" spans="4:27" x14ac:dyDescent="0.2">
      <c r="D1123" s="171"/>
      <c r="E1123" s="171"/>
      <c r="F1123" s="171"/>
      <c r="G1123" s="171"/>
      <c r="H1123" s="171"/>
      <c r="K1123" s="171"/>
      <c r="L1123" s="171"/>
      <c r="O1123" s="171"/>
      <c r="P1123" s="171"/>
      <c r="S1123" s="171"/>
      <c r="T1123" s="171"/>
      <c r="W1123" s="171"/>
      <c r="X1123" s="171"/>
      <c r="AA1123" s="171"/>
    </row>
    <row r="1124" spans="4:27" x14ac:dyDescent="0.2">
      <c r="D1124" s="171"/>
      <c r="E1124" s="171"/>
      <c r="F1124" s="171"/>
      <c r="G1124" s="171"/>
      <c r="H1124" s="171"/>
      <c r="K1124" s="171"/>
      <c r="L1124" s="171"/>
      <c r="O1124" s="171"/>
      <c r="P1124" s="171"/>
      <c r="S1124" s="171"/>
      <c r="T1124" s="171"/>
      <c r="W1124" s="171"/>
      <c r="X1124" s="171"/>
      <c r="AA1124" s="171"/>
    </row>
    <row r="1125" spans="4:27" x14ac:dyDescent="0.2">
      <c r="D1125" s="171"/>
      <c r="E1125" s="171"/>
      <c r="F1125" s="171"/>
      <c r="G1125" s="171"/>
      <c r="H1125" s="171"/>
      <c r="K1125" s="171"/>
      <c r="L1125" s="171"/>
      <c r="O1125" s="171"/>
      <c r="P1125" s="171"/>
      <c r="S1125" s="171"/>
      <c r="T1125" s="171"/>
      <c r="W1125" s="171"/>
      <c r="X1125" s="171"/>
      <c r="AA1125" s="171"/>
    </row>
    <row r="1126" spans="4:27" x14ac:dyDescent="0.2">
      <c r="D1126" s="171"/>
      <c r="E1126" s="171"/>
      <c r="F1126" s="171"/>
      <c r="G1126" s="171"/>
      <c r="H1126" s="171"/>
      <c r="K1126" s="171"/>
      <c r="L1126" s="171"/>
      <c r="O1126" s="171"/>
      <c r="P1126" s="171"/>
      <c r="S1126" s="171"/>
      <c r="T1126" s="171"/>
      <c r="W1126" s="171"/>
      <c r="X1126" s="171"/>
      <c r="AA1126" s="171"/>
    </row>
    <row r="1127" spans="4:27" x14ac:dyDescent="0.2">
      <c r="D1127" s="171"/>
      <c r="E1127" s="171"/>
      <c r="F1127" s="171"/>
      <c r="G1127" s="171"/>
      <c r="H1127" s="171"/>
      <c r="K1127" s="171"/>
      <c r="L1127" s="171"/>
      <c r="O1127" s="171"/>
      <c r="P1127" s="171"/>
      <c r="S1127" s="171"/>
      <c r="T1127" s="171"/>
      <c r="W1127" s="171"/>
      <c r="X1127" s="171"/>
      <c r="AA1127" s="171"/>
    </row>
    <row r="1128" spans="4:27" x14ac:dyDescent="0.2">
      <c r="D1128" s="171"/>
      <c r="E1128" s="171"/>
      <c r="F1128" s="171"/>
      <c r="G1128" s="171"/>
      <c r="H1128" s="171"/>
      <c r="K1128" s="171"/>
      <c r="L1128" s="171"/>
      <c r="O1128" s="171"/>
      <c r="P1128" s="171"/>
      <c r="S1128" s="171"/>
      <c r="T1128" s="171"/>
      <c r="W1128" s="171"/>
      <c r="X1128" s="171"/>
      <c r="AA1128" s="171"/>
    </row>
    <row r="1129" spans="4:27" x14ac:dyDescent="0.2">
      <c r="D1129" s="171"/>
      <c r="E1129" s="171"/>
      <c r="F1129" s="171"/>
      <c r="G1129" s="171"/>
      <c r="H1129" s="171"/>
      <c r="K1129" s="171"/>
      <c r="L1129" s="171"/>
      <c r="O1129" s="171"/>
      <c r="P1129" s="171"/>
      <c r="S1129" s="171"/>
      <c r="T1129" s="171"/>
      <c r="W1129" s="171"/>
      <c r="X1129" s="171"/>
      <c r="AA1129" s="171"/>
    </row>
    <row r="1130" spans="4:27" x14ac:dyDescent="0.2">
      <c r="D1130" s="171"/>
      <c r="E1130" s="171"/>
      <c r="F1130" s="171"/>
      <c r="G1130" s="171"/>
      <c r="H1130" s="171"/>
      <c r="K1130" s="171"/>
      <c r="L1130" s="171"/>
      <c r="O1130" s="171"/>
      <c r="P1130" s="171"/>
      <c r="S1130" s="171"/>
      <c r="T1130" s="171"/>
      <c r="W1130" s="171"/>
      <c r="X1130" s="171"/>
      <c r="AA1130" s="171"/>
    </row>
    <row r="1131" spans="4:27" x14ac:dyDescent="0.2">
      <c r="D1131" s="171"/>
      <c r="E1131" s="171"/>
      <c r="F1131" s="171"/>
      <c r="G1131" s="171"/>
      <c r="H1131" s="171"/>
      <c r="K1131" s="171"/>
      <c r="L1131" s="171"/>
      <c r="O1131" s="171"/>
      <c r="P1131" s="171"/>
      <c r="S1131" s="171"/>
      <c r="T1131" s="171"/>
      <c r="W1131" s="171"/>
      <c r="X1131" s="171"/>
      <c r="AA1131" s="171"/>
    </row>
    <row r="1132" spans="4:27" x14ac:dyDescent="0.2">
      <c r="D1132" s="171"/>
      <c r="E1132" s="171"/>
      <c r="F1132" s="171"/>
      <c r="G1132" s="171"/>
      <c r="H1132" s="171"/>
      <c r="K1132" s="171"/>
      <c r="L1132" s="171"/>
      <c r="O1132" s="171"/>
      <c r="P1132" s="171"/>
      <c r="S1132" s="171"/>
      <c r="T1132" s="171"/>
      <c r="W1132" s="171"/>
      <c r="X1132" s="171"/>
      <c r="AA1132" s="171"/>
    </row>
    <row r="1133" spans="4:27" x14ac:dyDescent="0.2">
      <c r="D1133" s="171"/>
      <c r="E1133" s="171"/>
      <c r="F1133" s="171"/>
      <c r="G1133" s="171"/>
      <c r="H1133" s="171"/>
      <c r="K1133" s="171"/>
      <c r="L1133" s="171"/>
      <c r="O1133" s="171"/>
      <c r="P1133" s="171"/>
      <c r="S1133" s="171"/>
      <c r="T1133" s="171"/>
      <c r="W1133" s="171"/>
      <c r="X1133" s="171"/>
      <c r="AA1133" s="171"/>
    </row>
    <row r="1134" spans="4:27" x14ac:dyDescent="0.2">
      <c r="D1134" s="171"/>
      <c r="E1134" s="171"/>
      <c r="F1134" s="171"/>
      <c r="G1134" s="171"/>
      <c r="H1134" s="171"/>
      <c r="K1134" s="171"/>
      <c r="L1134" s="171"/>
      <c r="O1134" s="171"/>
      <c r="P1134" s="171"/>
      <c r="S1134" s="171"/>
      <c r="T1134" s="171"/>
      <c r="W1134" s="171"/>
      <c r="X1134" s="171"/>
      <c r="AA1134" s="171"/>
    </row>
    <row r="1135" spans="4:27" x14ac:dyDescent="0.2">
      <c r="D1135" s="171"/>
      <c r="E1135" s="171"/>
      <c r="F1135" s="171"/>
      <c r="G1135" s="171"/>
      <c r="H1135" s="171"/>
      <c r="K1135" s="171"/>
      <c r="L1135" s="171"/>
      <c r="O1135" s="171"/>
      <c r="P1135" s="171"/>
      <c r="S1135" s="171"/>
      <c r="T1135" s="171"/>
      <c r="W1135" s="171"/>
      <c r="X1135" s="171"/>
      <c r="AA1135" s="171"/>
    </row>
    <row r="1136" spans="4:27" x14ac:dyDescent="0.2">
      <c r="D1136" s="171"/>
      <c r="E1136" s="171"/>
      <c r="F1136" s="171"/>
      <c r="G1136" s="171"/>
      <c r="H1136" s="171"/>
      <c r="K1136" s="171"/>
      <c r="L1136" s="171"/>
      <c r="O1136" s="171"/>
      <c r="P1136" s="171"/>
      <c r="S1136" s="171"/>
      <c r="T1136" s="171"/>
      <c r="W1136" s="171"/>
      <c r="X1136" s="171"/>
      <c r="AA1136" s="171"/>
    </row>
    <row r="1137" spans="4:27" x14ac:dyDescent="0.2">
      <c r="D1137" s="171"/>
      <c r="E1137" s="171"/>
      <c r="F1137" s="171"/>
      <c r="G1137" s="171"/>
      <c r="H1137" s="171"/>
      <c r="K1137" s="171"/>
      <c r="L1137" s="171"/>
      <c r="O1137" s="171"/>
      <c r="P1137" s="171"/>
      <c r="S1137" s="171"/>
      <c r="T1137" s="171"/>
      <c r="W1137" s="171"/>
      <c r="X1137" s="171"/>
      <c r="AA1137" s="171"/>
    </row>
    <row r="1138" spans="4:27" x14ac:dyDescent="0.2">
      <c r="D1138" s="171"/>
      <c r="E1138" s="171"/>
      <c r="F1138" s="171"/>
      <c r="G1138" s="171"/>
      <c r="H1138" s="171"/>
      <c r="K1138" s="171"/>
      <c r="L1138" s="171"/>
      <c r="O1138" s="171"/>
      <c r="P1138" s="171"/>
      <c r="S1138" s="171"/>
      <c r="T1138" s="171"/>
      <c r="W1138" s="171"/>
      <c r="X1138" s="171"/>
      <c r="AA1138" s="171"/>
    </row>
    <row r="1139" spans="4:27" x14ac:dyDescent="0.2">
      <c r="D1139" s="171"/>
      <c r="E1139" s="171"/>
      <c r="F1139" s="171"/>
      <c r="G1139" s="171"/>
      <c r="H1139" s="171"/>
      <c r="K1139" s="171"/>
      <c r="L1139" s="171"/>
      <c r="O1139" s="171"/>
      <c r="P1139" s="171"/>
      <c r="S1139" s="171"/>
      <c r="T1139" s="171"/>
      <c r="W1139" s="171"/>
      <c r="X1139" s="171"/>
      <c r="AA1139" s="171"/>
    </row>
    <row r="1140" spans="4:27" x14ac:dyDescent="0.2">
      <c r="D1140" s="171"/>
      <c r="E1140" s="171"/>
      <c r="F1140" s="171"/>
      <c r="G1140" s="171"/>
      <c r="H1140" s="171"/>
      <c r="K1140" s="171"/>
      <c r="L1140" s="171"/>
      <c r="O1140" s="171"/>
      <c r="P1140" s="171"/>
      <c r="S1140" s="171"/>
      <c r="T1140" s="171"/>
      <c r="W1140" s="171"/>
      <c r="X1140" s="171"/>
      <c r="AA1140" s="171"/>
    </row>
    <row r="1141" spans="4:27" x14ac:dyDescent="0.2">
      <c r="D1141" s="171"/>
      <c r="E1141" s="171"/>
      <c r="F1141" s="171"/>
      <c r="G1141" s="171"/>
      <c r="H1141" s="171"/>
      <c r="K1141" s="171"/>
      <c r="L1141" s="171"/>
      <c r="O1141" s="171"/>
      <c r="P1141" s="171"/>
      <c r="S1141" s="171"/>
      <c r="T1141" s="171"/>
      <c r="W1141" s="171"/>
      <c r="X1141" s="171"/>
      <c r="AA1141" s="171"/>
    </row>
    <row r="1142" spans="4:27" x14ac:dyDescent="0.2">
      <c r="D1142" s="171"/>
      <c r="E1142" s="171"/>
      <c r="F1142" s="171"/>
      <c r="G1142" s="171"/>
      <c r="H1142" s="171"/>
      <c r="K1142" s="171"/>
      <c r="L1142" s="171"/>
      <c r="O1142" s="171"/>
      <c r="P1142" s="171"/>
      <c r="S1142" s="171"/>
      <c r="T1142" s="171"/>
      <c r="W1142" s="171"/>
      <c r="X1142" s="171"/>
      <c r="AA1142" s="171"/>
    </row>
    <row r="1143" spans="4:27" x14ac:dyDescent="0.2">
      <c r="D1143" s="171"/>
      <c r="E1143" s="171"/>
      <c r="F1143" s="171"/>
      <c r="G1143" s="171"/>
      <c r="H1143" s="171"/>
      <c r="K1143" s="171"/>
      <c r="L1143" s="171"/>
      <c r="O1143" s="171"/>
      <c r="P1143" s="171"/>
      <c r="S1143" s="171"/>
      <c r="T1143" s="171"/>
      <c r="W1143" s="171"/>
      <c r="X1143" s="171"/>
      <c r="AA1143" s="171"/>
    </row>
    <row r="1144" spans="4:27" x14ac:dyDescent="0.2">
      <c r="D1144" s="171"/>
      <c r="E1144" s="171"/>
      <c r="F1144" s="171"/>
      <c r="G1144" s="171"/>
      <c r="H1144" s="171"/>
      <c r="K1144" s="171"/>
      <c r="L1144" s="171"/>
      <c r="O1144" s="171"/>
      <c r="P1144" s="171"/>
      <c r="S1144" s="171"/>
      <c r="T1144" s="171"/>
      <c r="W1144" s="171"/>
      <c r="X1144" s="171"/>
      <c r="AA1144" s="171"/>
    </row>
    <row r="1145" spans="4:27" x14ac:dyDescent="0.2">
      <c r="D1145" s="171"/>
      <c r="E1145" s="171"/>
      <c r="F1145" s="171"/>
      <c r="G1145" s="171"/>
      <c r="H1145" s="171"/>
      <c r="K1145" s="171"/>
      <c r="L1145" s="171"/>
      <c r="O1145" s="171"/>
      <c r="P1145" s="171"/>
      <c r="S1145" s="171"/>
      <c r="T1145" s="171"/>
      <c r="W1145" s="171"/>
      <c r="X1145" s="171"/>
      <c r="AA1145" s="171"/>
    </row>
    <row r="1146" spans="4:27" x14ac:dyDescent="0.2">
      <c r="D1146" s="171"/>
      <c r="E1146" s="171"/>
      <c r="F1146" s="171"/>
      <c r="G1146" s="171"/>
      <c r="H1146" s="171"/>
      <c r="K1146" s="171"/>
      <c r="L1146" s="171"/>
      <c r="O1146" s="171"/>
      <c r="P1146" s="171"/>
      <c r="S1146" s="171"/>
      <c r="T1146" s="171"/>
      <c r="W1146" s="171"/>
      <c r="X1146" s="171"/>
      <c r="AA1146" s="171"/>
    </row>
    <row r="1147" spans="4:27" x14ac:dyDescent="0.2">
      <c r="D1147" s="171"/>
      <c r="E1147" s="171"/>
      <c r="F1147" s="171"/>
      <c r="G1147" s="171"/>
      <c r="H1147" s="171"/>
      <c r="K1147" s="171"/>
      <c r="L1147" s="171"/>
      <c r="O1147" s="171"/>
      <c r="P1147" s="171"/>
      <c r="S1147" s="171"/>
      <c r="T1147" s="171"/>
      <c r="W1147" s="171"/>
      <c r="X1147" s="171"/>
      <c r="AA1147" s="171"/>
    </row>
    <row r="1148" spans="4:27" x14ac:dyDescent="0.2">
      <c r="D1148" s="171"/>
      <c r="E1148" s="171"/>
      <c r="F1148" s="171"/>
      <c r="G1148" s="171"/>
      <c r="H1148" s="171"/>
      <c r="K1148" s="171"/>
      <c r="L1148" s="171"/>
      <c r="O1148" s="171"/>
      <c r="P1148" s="171"/>
      <c r="S1148" s="171"/>
      <c r="T1148" s="171"/>
      <c r="W1148" s="171"/>
      <c r="X1148" s="171"/>
      <c r="AA1148" s="171"/>
    </row>
    <row r="1149" spans="4:27" x14ac:dyDescent="0.2">
      <c r="D1149" s="171"/>
      <c r="E1149" s="171"/>
      <c r="F1149" s="171"/>
      <c r="G1149" s="171"/>
      <c r="H1149" s="171"/>
      <c r="K1149" s="171"/>
      <c r="L1149" s="171"/>
      <c r="O1149" s="171"/>
      <c r="P1149" s="171"/>
      <c r="S1149" s="171"/>
      <c r="T1149" s="171"/>
      <c r="W1149" s="171"/>
      <c r="X1149" s="171"/>
      <c r="AA1149" s="171"/>
    </row>
    <row r="1150" spans="4:27" x14ac:dyDescent="0.2">
      <c r="D1150" s="171"/>
      <c r="E1150" s="171"/>
      <c r="F1150" s="171"/>
      <c r="G1150" s="171"/>
      <c r="H1150" s="171"/>
      <c r="K1150" s="171"/>
      <c r="L1150" s="171"/>
      <c r="O1150" s="171"/>
      <c r="P1150" s="171"/>
      <c r="S1150" s="171"/>
      <c r="T1150" s="171"/>
      <c r="W1150" s="171"/>
      <c r="X1150" s="171"/>
      <c r="AA1150" s="171"/>
    </row>
    <row r="1151" spans="4:27" x14ac:dyDescent="0.2">
      <c r="D1151" s="171"/>
      <c r="E1151" s="171"/>
      <c r="F1151" s="171"/>
      <c r="G1151" s="171"/>
      <c r="H1151" s="171"/>
      <c r="K1151" s="171"/>
      <c r="L1151" s="171"/>
      <c r="O1151" s="171"/>
      <c r="P1151" s="171"/>
      <c r="S1151" s="171"/>
      <c r="T1151" s="171"/>
      <c r="W1151" s="171"/>
      <c r="X1151" s="171"/>
      <c r="AA1151" s="171"/>
    </row>
    <row r="1152" spans="4:27" x14ac:dyDescent="0.2">
      <c r="D1152" s="171"/>
      <c r="E1152" s="171"/>
      <c r="F1152" s="171"/>
      <c r="G1152" s="171"/>
      <c r="H1152" s="171"/>
      <c r="K1152" s="171"/>
      <c r="L1152" s="171"/>
      <c r="O1152" s="171"/>
      <c r="P1152" s="171"/>
      <c r="S1152" s="171"/>
      <c r="T1152" s="171"/>
      <c r="W1152" s="171"/>
      <c r="X1152" s="171"/>
      <c r="AA1152" s="171"/>
    </row>
    <row r="1153" spans="4:27" x14ac:dyDescent="0.2">
      <c r="D1153" s="171"/>
      <c r="E1153" s="171"/>
      <c r="F1153" s="171"/>
      <c r="G1153" s="171"/>
      <c r="H1153" s="171"/>
      <c r="K1153" s="171"/>
      <c r="L1153" s="171"/>
      <c r="O1153" s="171"/>
      <c r="P1153" s="171"/>
      <c r="S1153" s="171"/>
      <c r="T1153" s="171"/>
      <c r="W1153" s="171"/>
      <c r="X1153" s="171"/>
      <c r="AA1153" s="171"/>
    </row>
    <row r="1154" spans="4:27" x14ac:dyDescent="0.2">
      <c r="D1154" s="171"/>
      <c r="E1154" s="171"/>
      <c r="F1154" s="171"/>
      <c r="G1154" s="171"/>
      <c r="H1154" s="171"/>
      <c r="K1154" s="171"/>
      <c r="L1154" s="171"/>
      <c r="O1154" s="171"/>
      <c r="P1154" s="171"/>
      <c r="S1154" s="171"/>
      <c r="T1154" s="171"/>
      <c r="W1154" s="171"/>
      <c r="X1154" s="171"/>
      <c r="AA1154" s="171"/>
    </row>
    <row r="1155" spans="4:27" x14ac:dyDescent="0.2">
      <c r="D1155" s="171"/>
      <c r="E1155" s="171"/>
      <c r="F1155" s="171"/>
      <c r="G1155" s="171"/>
      <c r="H1155" s="171"/>
      <c r="K1155" s="171"/>
      <c r="L1155" s="171"/>
      <c r="O1155" s="171"/>
      <c r="P1155" s="171"/>
      <c r="S1155" s="171"/>
      <c r="T1155" s="171"/>
      <c r="W1155" s="171"/>
      <c r="X1155" s="171"/>
      <c r="AA1155" s="171"/>
    </row>
    <row r="1156" spans="4:27" x14ac:dyDescent="0.2">
      <c r="D1156" s="171"/>
      <c r="E1156" s="171"/>
      <c r="F1156" s="171"/>
      <c r="G1156" s="171"/>
      <c r="H1156" s="171"/>
      <c r="K1156" s="171"/>
      <c r="L1156" s="171"/>
      <c r="O1156" s="171"/>
      <c r="P1156" s="171"/>
      <c r="S1156" s="171"/>
      <c r="T1156" s="171"/>
      <c r="W1156" s="171"/>
      <c r="X1156" s="171"/>
      <c r="AA1156" s="171"/>
    </row>
    <row r="1157" spans="4:27" x14ac:dyDescent="0.2">
      <c r="D1157" s="171"/>
      <c r="E1157" s="171"/>
      <c r="F1157" s="171"/>
      <c r="G1157" s="171"/>
      <c r="H1157" s="171"/>
      <c r="K1157" s="171"/>
      <c r="L1157" s="171"/>
      <c r="O1157" s="171"/>
      <c r="P1157" s="171"/>
      <c r="S1157" s="171"/>
      <c r="T1157" s="171"/>
      <c r="W1157" s="171"/>
      <c r="X1157" s="171"/>
      <c r="AA1157" s="171"/>
    </row>
    <row r="1158" spans="4:27" x14ac:dyDescent="0.2">
      <c r="D1158" s="171"/>
      <c r="E1158" s="171"/>
      <c r="F1158" s="171"/>
      <c r="G1158" s="171"/>
      <c r="H1158" s="171"/>
      <c r="K1158" s="171"/>
      <c r="L1158" s="171"/>
      <c r="O1158" s="171"/>
      <c r="P1158" s="171"/>
      <c r="S1158" s="171"/>
      <c r="T1158" s="171"/>
      <c r="W1158" s="171"/>
      <c r="X1158" s="171"/>
      <c r="AA1158" s="171"/>
    </row>
    <row r="1159" spans="4:27" x14ac:dyDescent="0.2">
      <c r="D1159" s="171"/>
      <c r="E1159" s="171"/>
      <c r="F1159" s="171"/>
      <c r="G1159" s="171"/>
      <c r="H1159" s="171"/>
      <c r="K1159" s="171"/>
      <c r="L1159" s="171"/>
      <c r="O1159" s="171"/>
      <c r="P1159" s="171"/>
      <c r="S1159" s="171"/>
      <c r="T1159" s="171"/>
      <c r="W1159" s="171"/>
      <c r="X1159" s="171"/>
      <c r="AA1159" s="171"/>
    </row>
    <row r="1160" spans="4:27" x14ac:dyDescent="0.2">
      <c r="D1160" s="171"/>
      <c r="E1160" s="171"/>
      <c r="F1160" s="171"/>
      <c r="G1160" s="171"/>
      <c r="H1160" s="171"/>
      <c r="K1160" s="171"/>
      <c r="L1160" s="171"/>
      <c r="O1160" s="171"/>
      <c r="P1160" s="171"/>
      <c r="S1160" s="171"/>
      <c r="T1160" s="171"/>
      <c r="W1160" s="171"/>
      <c r="X1160" s="171"/>
      <c r="AA1160" s="171"/>
    </row>
    <row r="1161" spans="4:27" x14ac:dyDescent="0.2">
      <c r="D1161" s="171"/>
      <c r="E1161" s="171"/>
      <c r="F1161" s="171"/>
      <c r="G1161" s="171"/>
      <c r="H1161" s="171"/>
      <c r="K1161" s="171"/>
      <c r="L1161" s="171"/>
      <c r="O1161" s="171"/>
      <c r="P1161" s="171"/>
      <c r="S1161" s="171"/>
      <c r="T1161" s="171"/>
      <c r="W1161" s="171"/>
      <c r="X1161" s="171"/>
      <c r="AA1161" s="171"/>
    </row>
    <row r="1162" spans="4:27" x14ac:dyDescent="0.2">
      <c r="D1162" s="171"/>
      <c r="E1162" s="171"/>
      <c r="F1162" s="171"/>
      <c r="G1162" s="171"/>
      <c r="H1162" s="171"/>
      <c r="K1162" s="171"/>
      <c r="L1162" s="171"/>
      <c r="O1162" s="171"/>
      <c r="P1162" s="171"/>
      <c r="S1162" s="171"/>
      <c r="T1162" s="171"/>
      <c r="W1162" s="171"/>
      <c r="X1162" s="171"/>
      <c r="AA1162" s="171"/>
    </row>
    <row r="1163" spans="4:27" x14ac:dyDescent="0.2">
      <c r="D1163" s="171"/>
      <c r="E1163" s="171"/>
      <c r="F1163" s="171"/>
      <c r="G1163" s="171"/>
      <c r="H1163" s="171"/>
      <c r="K1163" s="171"/>
      <c r="L1163" s="171"/>
      <c r="O1163" s="171"/>
      <c r="P1163" s="171"/>
      <c r="S1163" s="171"/>
      <c r="T1163" s="171"/>
      <c r="W1163" s="171"/>
      <c r="X1163" s="171"/>
      <c r="AA1163" s="171"/>
    </row>
    <row r="1164" spans="4:27" x14ac:dyDescent="0.2">
      <c r="D1164" s="171"/>
      <c r="E1164" s="171"/>
      <c r="F1164" s="171"/>
      <c r="G1164" s="171"/>
      <c r="H1164" s="171"/>
      <c r="K1164" s="171"/>
      <c r="L1164" s="171"/>
      <c r="O1164" s="171"/>
      <c r="P1164" s="171"/>
      <c r="S1164" s="171"/>
      <c r="T1164" s="171"/>
      <c r="W1164" s="171"/>
      <c r="X1164" s="171"/>
      <c r="AA1164" s="171"/>
    </row>
    <row r="1165" spans="4:27" x14ac:dyDescent="0.2">
      <c r="D1165" s="171"/>
      <c r="E1165" s="171"/>
      <c r="F1165" s="171"/>
      <c r="G1165" s="171"/>
      <c r="H1165" s="171"/>
      <c r="K1165" s="171"/>
      <c r="L1165" s="171"/>
      <c r="O1165" s="171"/>
      <c r="P1165" s="171"/>
      <c r="S1165" s="171"/>
      <c r="T1165" s="171"/>
      <c r="W1165" s="171"/>
      <c r="X1165" s="171"/>
      <c r="AA1165" s="171"/>
    </row>
    <row r="1166" spans="4:27" x14ac:dyDescent="0.2">
      <c r="D1166" s="171"/>
      <c r="E1166" s="171"/>
      <c r="F1166" s="171"/>
      <c r="G1166" s="171"/>
      <c r="H1166" s="171"/>
      <c r="K1166" s="171"/>
      <c r="L1166" s="171"/>
      <c r="O1166" s="171"/>
      <c r="P1166" s="171"/>
      <c r="S1166" s="171"/>
      <c r="T1166" s="171"/>
      <c r="W1166" s="171"/>
      <c r="X1166" s="171"/>
      <c r="AA1166" s="171"/>
    </row>
    <row r="1167" spans="4:27" x14ac:dyDescent="0.2">
      <c r="D1167" s="171"/>
      <c r="E1167" s="171"/>
      <c r="F1167" s="171"/>
      <c r="G1167" s="171"/>
      <c r="H1167" s="171"/>
      <c r="K1167" s="171"/>
      <c r="L1167" s="171"/>
      <c r="O1167" s="171"/>
      <c r="P1167" s="171"/>
      <c r="S1167" s="171"/>
      <c r="T1167" s="171"/>
      <c r="W1167" s="171"/>
      <c r="X1167" s="171"/>
      <c r="AA1167" s="171"/>
    </row>
    <row r="1168" spans="4:27" x14ac:dyDescent="0.2">
      <c r="D1168" s="171"/>
      <c r="E1168" s="171"/>
      <c r="F1168" s="171"/>
      <c r="G1168" s="171"/>
      <c r="H1168" s="171"/>
      <c r="K1168" s="171"/>
      <c r="L1168" s="171"/>
      <c r="O1168" s="171"/>
      <c r="P1168" s="171"/>
      <c r="S1168" s="171"/>
      <c r="T1168" s="171"/>
      <c r="W1168" s="171"/>
      <c r="X1168" s="171"/>
      <c r="AA1168" s="171"/>
    </row>
    <row r="1169" spans="4:27" x14ac:dyDescent="0.2">
      <c r="D1169" s="171"/>
      <c r="E1169" s="171"/>
      <c r="F1169" s="171"/>
      <c r="G1169" s="171"/>
      <c r="H1169" s="171"/>
      <c r="K1169" s="171"/>
      <c r="L1169" s="171"/>
      <c r="O1169" s="171"/>
      <c r="P1169" s="171"/>
      <c r="S1169" s="171"/>
      <c r="T1169" s="171"/>
      <c r="W1169" s="171"/>
      <c r="X1169" s="171"/>
      <c r="AA1169" s="171"/>
    </row>
    <row r="1170" spans="4:27" x14ac:dyDescent="0.2">
      <c r="D1170" s="171"/>
      <c r="E1170" s="171"/>
      <c r="F1170" s="171"/>
      <c r="G1170" s="171"/>
      <c r="H1170" s="171"/>
      <c r="K1170" s="171"/>
      <c r="L1170" s="171"/>
      <c r="O1170" s="171"/>
      <c r="P1170" s="171"/>
      <c r="S1170" s="171"/>
      <c r="T1170" s="171"/>
      <c r="W1170" s="171"/>
      <c r="X1170" s="171"/>
      <c r="AA1170" s="171"/>
    </row>
    <row r="1171" spans="4:27" x14ac:dyDescent="0.2">
      <c r="D1171" s="171"/>
      <c r="E1171" s="171"/>
      <c r="F1171" s="171"/>
      <c r="G1171" s="171"/>
      <c r="H1171" s="171"/>
      <c r="K1171" s="171"/>
      <c r="L1171" s="171"/>
      <c r="O1171" s="171"/>
      <c r="P1171" s="171"/>
      <c r="S1171" s="171"/>
      <c r="T1171" s="171"/>
      <c r="W1171" s="171"/>
      <c r="X1171" s="171"/>
      <c r="AA1171" s="171"/>
    </row>
    <row r="1172" spans="4:27" x14ac:dyDescent="0.2">
      <c r="D1172" s="171"/>
      <c r="E1172" s="171"/>
      <c r="F1172" s="171"/>
      <c r="G1172" s="171"/>
      <c r="H1172" s="171"/>
      <c r="K1172" s="171"/>
      <c r="L1172" s="171"/>
      <c r="O1172" s="171"/>
      <c r="P1172" s="171"/>
      <c r="S1172" s="171"/>
      <c r="T1172" s="171"/>
      <c r="W1172" s="171"/>
      <c r="X1172" s="171"/>
      <c r="AA1172" s="171"/>
    </row>
    <row r="1173" spans="4:27" x14ac:dyDescent="0.2">
      <c r="D1173" s="171"/>
      <c r="E1173" s="171"/>
      <c r="F1173" s="171"/>
      <c r="G1173" s="171"/>
      <c r="H1173" s="171"/>
      <c r="K1173" s="171"/>
      <c r="L1173" s="171"/>
      <c r="O1173" s="171"/>
      <c r="P1173" s="171"/>
      <c r="S1173" s="171"/>
      <c r="T1173" s="171"/>
      <c r="W1173" s="171"/>
      <c r="X1173" s="171"/>
      <c r="AA1173" s="171"/>
    </row>
    <row r="1174" spans="4:27" x14ac:dyDescent="0.2">
      <c r="D1174" s="171"/>
      <c r="E1174" s="171"/>
      <c r="F1174" s="171"/>
      <c r="G1174" s="171"/>
      <c r="H1174" s="171"/>
      <c r="K1174" s="171"/>
      <c r="L1174" s="171"/>
      <c r="O1174" s="171"/>
      <c r="P1174" s="171"/>
      <c r="S1174" s="171"/>
      <c r="T1174" s="171"/>
      <c r="W1174" s="171"/>
      <c r="X1174" s="171"/>
      <c r="AA1174" s="171"/>
    </row>
    <row r="1175" spans="4:27" x14ac:dyDescent="0.2">
      <c r="D1175" s="171"/>
      <c r="E1175" s="171"/>
      <c r="F1175" s="171"/>
      <c r="G1175" s="171"/>
      <c r="H1175" s="171"/>
      <c r="K1175" s="171"/>
      <c r="L1175" s="171"/>
      <c r="O1175" s="171"/>
      <c r="P1175" s="171"/>
      <c r="S1175" s="171"/>
      <c r="T1175" s="171"/>
      <c r="W1175" s="171"/>
      <c r="X1175" s="171"/>
      <c r="AA1175" s="171"/>
    </row>
    <row r="1176" spans="4:27" x14ac:dyDescent="0.2">
      <c r="D1176" s="171"/>
      <c r="E1176" s="171"/>
      <c r="F1176" s="171"/>
      <c r="G1176" s="171"/>
      <c r="H1176" s="171"/>
      <c r="K1176" s="171"/>
      <c r="L1176" s="171"/>
      <c r="O1176" s="171"/>
      <c r="P1176" s="171"/>
      <c r="S1176" s="171"/>
      <c r="T1176" s="171"/>
      <c r="W1176" s="171"/>
      <c r="X1176" s="171"/>
      <c r="AA1176" s="171"/>
    </row>
    <row r="1177" spans="4:27" x14ac:dyDescent="0.2">
      <c r="D1177" s="171"/>
      <c r="E1177" s="171"/>
      <c r="F1177" s="171"/>
      <c r="G1177" s="171"/>
      <c r="H1177" s="171"/>
      <c r="K1177" s="171"/>
      <c r="L1177" s="171"/>
      <c r="O1177" s="171"/>
      <c r="P1177" s="171"/>
      <c r="S1177" s="171"/>
      <c r="T1177" s="171"/>
      <c r="W1177" s="171"/>
      <c r="X1177" s="171"/>
      <c r="AA1177" s="171"/>
    </row>
    <row r="1178" spans="4:27" x14ac:dyDescent="0.2">
      <c r="D1178" s="171"/>
      <c r="E1178" s="171"/>
      <c r="F1178" s="171"/>
      <c r="G1178" s="171"/>
      <c r="H1178" s="171"/>
      <c r="K1178" s="171"/>
      <c r="L1178" s="171"/>
      <c r="O1178" s="171"/>
      <c r="P1178" s="171"/>
      <c r="S1178" s="171"/>
      <c r="T1178" s="171"/>
      <c r="W1178" s="171"/>
      <c r="X1178" s="171"/>
      <c r="AA1178" s="171"/>
    </row>
    <row r="1179" spans="4:27" x14ac:dyDescent="0.2">
      <c r="D1179" s="171"/>
      <c r="E1179" s="171"/>
      <c r="F1179" s="171"/>
      <c r="G1179" s="171"/>
      <c r="H1179" s="171"/>
      <c r="K1179" s="171"/>
      <c r="L1179" s="171"/>
      <c r="O1179" s="171"/>
      <c r="P1179" s="171"/>
      <c r="S1179" s="171"/>
      <c r="T1179" s="171"/>
      <c r="W1179" s="171"/>
      <c r="X1179" s="171"/>
      <c r="AA1179" s="171"/>
    </row>
    <row r="1180" spans="4:27" x14ac:dyDescent="0.2">
      <c r="D1180" s="171"/>
      <c r="E1180" s="171"/>
      <c r="F1180" s="171"/>
      <c r="G1180" s="171"/>
      <c r="H1180" s="171"/>
      <c r="K1180" s="171"/>
      <c r="L1180" s="171"/>
      <c r="O1180" s="171"/>
      <c r="P1180" s="171"/>
      <c r="S1180" s="171"/>
      <c r="T1180" s="171"/>
      <c r="W1180" s="171"/>
      <c r="X1180" s="171"/>
      <c r="AA1180" s="171"/>
    </row>
    <row r="1181" spans="4:27" x14ac:dyDescent="0.2">
      <c r="D1181" s="171"/>
      <c r="E1181" s="171"/>
      <c r="F1181" s="171"/>
      <c r="G1181" s="171"/>
      <c r="H1181" s="171"/>
      <c r="K1181" s="171"/>
      <c r="L1181" s="171"/>
      <c r="O1181" s="171"/>
      <c r="P1181" s="171"/>
      <c r="S1181" s="171"/>
      <c r="T1181" s="171"/>
      <c r="W1181" s="171"/>
      <c r="X1181" s="171"/>
      <c r="AA1181" s="171"/>
    </row>
    <row r="1182" spans="4:27" x14ac:dyDescent="0.2">
      <c r="D1182" s="171"/>
      <c r="E1182" s="171"/>
      <c r="F1182" s="171"/>
      <c r="G1182" s="171"/>
      <c r="H1182" s="171"/>
      <c r="K1182" s="171"/>
      <c r="L1182" s="171"/>
      <c r="O1182" s="171"/>
      <c r="P1182" s="171"/>
      <c r="S1182" s="171"/>
      <c r="T1182" s="171"/>
      <c r="W1182" s="171"/>
      <c r="X1182" s="171"/>
      <c r="AA1182" s="171"/>
    </row>
    <row r="1183" spans="4:27" x14ac:dyDescent="0.2">
      <c r="D1183" s="171"/>
      <c r="E1183" s="171"/>
      <c r="F1183" s="171"/>
      <c r="G1183" s="171"/>
      <c r="H1183" s="171"/>
      <c r="K1183" s="171"/>
      <c r="L1183" s="171"/>
      <c r="O1183" s="171"/>
      <c r="P1183" s="171"/>
      <c r="S1183" s="171"/>
      <c r="T1183" s="171"/>
      <c r="W1183" s="171"/>
      <c r="X1183" s="171"/>
      <c r="AA1183" s="171"/>
    </row>
    <row r="1184" spans="4:27" x14ac:dyDescent="0.2">
      <c r="D1184" s="171"/>
      <c r="E1184" s="171"/>
      <c r="F1184" s="171"/>
      <c r="G1184" s="171"/>
      <c r="H1184" s="171"/>
      <c r="K1184" s="171"/>
      <c r="L1184" s="171"/>
      <c r="O1184" s="171"/>
      <c r="P1184" s="171"/>
      <c r="S1184" s="171"/>
      <c r="T1184" s="171"/>
      <c r="W1184" s="171"/>
      <c r="X1184" s="171"/>
      <c r="AA1184" s="171"/>
    </row>
    <row r="1185" spans="4:27" x14ac:dyDescent="0.2">
      <c r="D1185" s="171"/>
      <c r="E1185" s="171"/>
      <c r="F1185" s="171"/>
      <c r="G1185" s="171"/>
      <c r="H1185" s="171"/>
      <c r="K1185" s="171"/>
      <c r="L1185" s="171"/>
      <c r="O1185" s="171"/>
      <c r="P1185" s="171"/>
      <c r="S1185" s="171"/>
      <c r="T1185" s="171"/>
      <c r="W1185" s="171"/>
      <c r="X1185" s="171"/>
      <c r="AA1185" s="171"/>
    </row>
    <row r="1186" spans="4:27" x14ac:dyDescent="0.2">
      <c r="D1186" s="171"/>
      <c r="E1186" s="171"/>
      <c r="F1186" s="171"/>
      <c r="G1186" s="171"/>
      <c r="H1186" s="171"/>
      <c r="K1186" s="171"/>
      <c r="L1186" s="171"/>
      <c r="O1186" s="171"/>
      <c r="P1186" s="171"/>
      <c r="S1186" s="171"/>
      <c r="T1186" s="171"/>
      <c r="W1186" s="171"/>
      <c r="X1186" s="171"/>
      <c r="AA1186" s="171"/>
    </row>
    <row r="1187" spans="4:27" x14ac:dyDescent="0.2">
      <c r="D1187" s="171"/>
      <c r="E1187" s="171"/>
      <c r="F1187" s="171"/>
      <c r="G1187" s="171"/>
      <c r="H1187" s="171"/>
      <c r="K1187" s="171"/>
      <c r="L1187" s="171"/>
      <c r="O1187" s="171"/>
      <c r="P1187" s="171"/>
      <c r="S1187" s="171"/>
      <c r="T1187" s="171"/>
      <c r="W1187" s="171"/>
      <c r="X1187" s="171"/>
      <c r="AA1187" s="171"/>
    </row>
    <row r="1188" spans="4:27" x14ac:dyDescent="0.2">
      <c r="D1188" s="171"/>
      <c r="E1188" s="171"/>
      <c r="F1188" s="171"/>
      <c r="G1188" s="171"/>
      <c r="H1188" s="171"/>
      <c r="K1188" s="171"/>
      <c r="L1188" s="171"/>
      <c r="O1188" s="171"/>
      <c r="P1188" s="171"/>
      <c r="S1188" s="171"/>
      <c r="T1188" s="171"/>
      <c r="W1188" s="171"/>
      <c r="X1188" s="171"/>
      <c r="AA1188" s="171"/>
    </row>
    <row r="1189" spans="4:27" x14ac:dyDescent="0.2">
      <c r="D1189" s="171"/>
      <c r="E1189" s="171"/>
      <c r="F1189" s="171"/>
      <c r="G1189" s="171"/>
      <c r="H1189" s="171"/>
      <c r="K1189" s="171"/>
      <c r="L1189" s="171"/>
      <c r="O1189" s="171"/>
      <c r="P1189" s="171"/>
      <c r="S1189" s="171"/>
      <c r="T1189" s="171"/>
      <c r="W1189" s="171"/>
      <c r="X1189" s="171"/>
      <c r="AA1189" s="171"/>
    </row>
    <row r="1190" spans="4:27" x14ac:dyDescent="0.2">
      <c r="D1190" s="171"/>
      <c r="E1190" s="171"/>
      <c r="F1190" s="171"/>
      <c r="G1190" s="171"/>
      <c r="H1190" s="171"/>
      <c r="K1190" s="171"/>
      <c r="L1190" s="171"/>
      <c r="O1190" s="171"/>
      <c r="P1190" s="171"/>
      <c r="S1190" s="171"/>
      <c r="T1190" s="171"/>
      <c r="W1190" s="171"/>
      <c r="X1190" s="171"/>
      <c r="AA1190" s="171"/>
    </row>
    <row r="1191" spans="4:27" x14ac:dyDescent="0.2">
      <c r="D1191" s="171"/>
      <c r="E1191" s="171"/>
      <c r="F1191" s="171"/>
      <c r="G1191" s="171"/>
      <c r="H1191" s="171"/>
      <c r="K1191" s="171"/>
      <c r="L1191" s="171"/>
      <c r="O1191" s="171"/>
      <c r="P1191" s="171"/>
      <c r="S1191" s="171"/>
      <c r="T1191" s="171"/>
      <c r="W1191" s="171"/>
      <c r="X1191" s="171"/>
      <c r="AA1191" s="171"/>
    </row>
    <row r="1192" spans="4:27" x14ac:dyDescent="0.2">
      <c r="D1192" s="171"/>
      <c r="E1192" s="171"/>
      <c r="F1192" s="171"/>
      <c r="G1192" s="171"/>
      <c r="H1192" s="171"/>
      <c r="K1192" s="171"/>
      <c r="L1192" s="171"/>
      <c r="O1192" s="171"/>
      <c r="P1192" s="171"/>
      <c r="S1192" s="171"/>
      <c r="T1192" s="171"/>
      <c r="W1192" s="171"/>
      <c r="X1192" s="171"/>
      <c r="AA1192" s="171"/>
    </row>
    <row r="1193" spans="4:27" x14ac:dyDescent="0.2">
      <c r="D1193" s="171"/>
      <c r="E1193" s="171"/>
      <c r="F1193" s="171"/>
      <c r="G1193" s="171"/>
      <c r="H1193" s="171"/>
      <c r="K1193" s="171"/>
      <c r="L1193" s="171"/>
      <c r="O1193" s="171"/>
      <c r="P1193" s="171"/>
      <c r="S1193" s="171"/>
      <c r="T1193" s="171"/>
      <c r="W1193" s="171"/>
      <c r="X1193" s="171"/>
      <c r="AA1193" s="171"/>
    </row>
    <row r="1194" spans="4:27" x14ac:dyDescent="0.2">
      <c r="D1194" s="171"/>
      <c r="E1194" s="171"/>
      <c r="F1194" s="171"/>
      <c r="G1194" s="171"/>
      <c r="H1194" s="171"/>
      <c r="K1194" s="171"/>
      <c r="L1194" s="171"/>
      <c r="O1194" s="171"/>
      <c r="P1194" s="171"/>
      <c r="S1194" s="171"/>
      <c r="T1194" s="171"/>
      <c r="W1194" s="171"/>
      <c r="X1194" s="171"/>
      <c r="AA1194" s="171"/>
    </row>
    <row r="1195" spans="4:27" x14ac:dyDescent="0.2">
      <c r="D1195" s="171"/>
      <c r="E1195" s="171"/>
      <c r="F1195" s="171"/>
      <c r="G1195" s="171"/>
      <c r="H1195" s="171"/>
      <c r="K1195" s="171"/>
      <c r="L1195" s="171"/>
      <c r="O1195" s="171"/>
      <c r="P1195" s="171"/>
      <c r="S1195" s="171"/>
      <c r="T1195" s="171"/>
      <c r="W1195" s="171"/>
      <c r="X1195" s="171"/>
      <c r="AA1195" s="171"/>
    </row>
    <row r="1196" spans="4:27" x14ac:dyDescent="0.2">
      <c r="D1196" s="171"/>
      <c r="E1196" s="171"/>
      <c r="F1196" s="171"/>
      <c r="G1196" s="171"/>
      <c r="H1196" s="171"/>
      <c r="K1196" s="171"/>
      <c r="L1196" s="171"/>
      <c r="O1196" s="171"/>
      <c r="P1196" s="171"/>
      <c r="S1196" s="171"/>
      <c r="T1196" s="171"/>
      <c r="W1196" s="171"/>
      <c r="X1196" s="171"/>
      <c r="AA1196" s="171"/>
    </row>
    <row r="1197" spans="4:27" x14ac:dyDescent="0.2">
      <c r="D1197" s="171"/>
      <c r="E1197" s="171"/>
      <c r="F1197" s="171"/>
      <c r="G1197" s="171"/>
      <c r="H1197" s="171"/>
      <c r="K1197" s="171"/>
      <c r="L1197" s="171"/>
      <c r="O1197" s="171"/>
      <c r="P1197" s="171"/>
      <c r="S1197" s="171"/>
      <c r="T1197" s="171"/>
      <c r="W1197" s="171"/>
      <c r="X1197" s="171"/>
      <c r="AA1197" s="171"/>
    </row>
    <row r="1198" spans="4:27" x14ac:dyDescent="0.2">
      <c r="D1198" s="171"/>
      <c r="E1198" s="171"/>
      <c r="F1198" s="171"/>
      <c r="G1198" s="171"/>
      <c r="H1198" s="171"/>
      <c r="K1198" s="171"/>
      <c r="L1198" s="171"/>
      <c r="O1198" s="171"/>
      <c r="P1198" s="171"/>
      <c r="S1198" s="171"/>
      <c r="T1198" s="171"/>
      <c r="W1198" s="171"/>
      <c r="X1198" s="171"/>
      <c r="AA1198" s="171"/>
    </row>
    <row r="1199" spans="4:27" x14ac:dyDescent="0.2">
      <c r="D1199" s="171"/>
      <c r="E1199" s="171"/>
      <c r="F1199" s="171"/>
      <c r="G1199" s="171"/>
      <c r="H1199" s="171"/>
      <c r="K1199" s="171"/>
      <c r="L1199" s="171"/>
      <c r="O1199" s="171"/>
      <c r="P1199" s="171"/>
      <c r="S1199" s="171"/>
      <c r="T1199" s="171"/>
      <c r="W1199" s="171"/>
      <c r="X1199" s="171"/>
      <c r="AA1199" s="171"/>
    </row>
    <row r="1200" spans="4:27" x14ac:dyDescent="0.2">
      <c r="D1200" s="171"/>
      <c r="E1200" s="171"/>
      <c r="F1200" s="171"/>
      <c r="G1200" s="171"/>
      <c r="H1200" s="171"/>
      <c r="K1200" s="171"/>
      <c r="L1200" s="171"/>
      <c r="O1200" s="171"/>
      <c r="P1200" s="171"/>
      <c r="S1200" s="171"/>
      <c r="T1200" s="171"/>
      <c r="W1200" s="171"/>
      <c r="X1200" s="171"/>
      <c r="AA1200" s="171"/>
    </row>
    <row r="1201" spans="4:27" x14ac:dyDescent="0.2">
      <c r="D1201" s="171"/>
      <c r="E1201" s="171"/>
      <c r="F1201" s="171"/>
      <c r="G1201" s="171"/>
      <c r="H1201" s="171"/>
      <c r="K1201" s="171"/>
      <c r="L1201" s="171"/>
      <c r="O1201" s="171"/>
      <c r="P1201" s="171"/>
      <c r="S1201" s="171"/>
      <c r="T1201" s="171"/>
      <c r="W1201" s="171"/>
      <c r="X1201" s="171"/>
      <c r="AA1201" s="171"/>
    </row>
    <row r="1202" spans="4:27" x14ac:dyDescent="0.2">
      <c r="D1202" s="171"/>
      <c r="E1202" s="171"/>
      <c r="F1202" s="171"/>
      <c r="G1202" s="171"/>
      <c r="H1202" s="171"/>
      <c r="K1202" s="171"/>
      <c r="L1202" s="171"/>
      <c r="O1202" s="171"/>
      <c r="P1202" s="171"/>
      <c r="S1202" s="171"/>
      <c r="T1202" s="171"/>
      <c r="W1202" s="171"/>
      <c r="X1202" s="171"/>
      <c r="AA1202" s="171"/>
    </row>
    <row r="1203" spans="4:27" x14ac:dyDescent="0.2">
      <c r="D1203" s="171"/>
      <c r="E1203" s="171"/>
      <c r="F1203" s="171"/>
      <c r="G1203" s="171"/>
      <c r="H1203" s="171"/>
      <c r="K1203" s="171"/>
      <c r="L1203" s="171"/>
      <c r="O1203" s="171"/>
      <c r="P1203" s="171"/>
      <c r="S1203" s="171"/>
      <c r="T1203" s="171"/>
      <c r="W1203" s="171"/>
      <c r="X1203" s="171"/>
      <c r="AA1203" s="171"/>
    </row>
    <row r="1204" spans="4:27" x14ac:dyDescent="0.2">
      <c r="D1204" s="171"/>
      <c r="E1204" s="171"/>
      <c r="F1204" s="171"/>
      <c r="G1204" s="171"/>
      <c r="H1204" s="171"/>
      <c r="K1204" s="171"/>
      <c r="L1204" s="171"/>
      <c r="O1204" s="171"/>
      <c r="P1204" s="171"/>
      <c r="S1204" s="171"/>
      <c r="T1204" s="171"/>
      <c r="W1204" s="171"/>
      <c r="X1204" s="171"/>
      <c r="AA1204" s="171"/>
    </row>
    <row r="1205" spans="4:27" x14ac:dyDescent="0.2">
      <c r="D1205" s="171"/>
      <c r="E1205" s="171"/>
      <c r="F1205" s="171"/>
      <c r="G1205" s="171"/>
      <c r="H1205" s="171"/>
      <c r="K1205" s="171"/>
      <c r="L1205" s="171"/>
      <c r="O1205" s="171"/>
      <c r="P1205" s="171"/>
      <c r="S1205" s="171"/>
      <c r="T1205" s="171"/>
      <c r="W1205" s="171"/>
      <c r="X1205" s="171"/>
      <c r="AA1205" s="171"/>
    </row>
    <row r="1206" spans="4:27" x14ac:dyDescent="0.2">
      <c r="D1206" s="171"/>
      <c r="E1206" s="171"/>
      <c r="F1206" s="171"/>
      <c r="G1206" s="171"/>
      <c r="H1206" s="171"/>
      <c r="K1206" s="171"/>
      <c r="L1206" s="171"/>
      <c r="O1206" s="171"/>
      <c r="P1206" s="171"/>
      <c r="S1206" s="171"/>
      <c r="T1206" s="171"/>
      <c r="W1206" s="171"/>
      <c r="X1206" s="171"/>
      <c r="AA1206" s="171"/>
    </row>
    <row r="1207" spans="4:27" x14ac:dyDescent="0.2">
      <c r="D1207" s="171"/>
      <c r="E1207" s="171"/>
      <c r="F1207" s="171"/>
      <c r="G1207" s="171"/>
      <c r="H1207" s="171"/>
      <c r="K1207" s="171"/>
      <c r="L1207" s="171"/>
      <c r="O1207" s="171"/>
      <c r="P1207" s="171"/>
      <c r="S1207" s="171"/>
      <c r="T1207" s="171"/>
      <c r="W1207" s="171"/>
      <c r="X1207" s="171"/>
      <c r="AA1207" s="171"/>
    </row>
    <row r="1208" spans="4:27" x14ac:dyDescent="0.2">
      <c r="D1208" s="171"/>
      <c r="E1208" s="171"/>
      <c r="F1208" s="171"/>
      <c r="G1208" s="171"/>
      <c r="H1208" s="171"/>
      <c r="K1208" s="171"/>
      <c r="L1208" s="171"/>
      <c r="O1208" s="171"/>
      <c r="P1208" s="171"/>
      <c r="S1208" s="171"/>
      <c r="T1208" s="171"/>
      <c r="W1208" s="171"/>
      <c r="X1208" s="171"/>
      <c r="AA1208" s="171"/>
    </row>
    <row r="1209" spans="4:27" x14ac:dyDescent="0.2">
      <c r="D1209" s="171"/>
      <c r="E1209" s="171"/>
      <c r="F1209" s="171"/>
      <c r="G1209" s="171"/>
      <c r="H1209" s="171"/>
      <c r="K1209" s="171"/>
      <c r="L1209" s="171"/>
      <c r="O1209" s="171"/>
      <c r="P1209" s="171"/>
      <c r="S1209" s="171"/>
      <c r="T1209" s="171"/>
      <c r="W1209" s="171"/>
      <c r="X1209" s="171"/>
      <c r="AA1209" s="171"/>
    </row>
    <row r="1210" spans="4:27" x14ac:dyDescent="0.2">
      <c r="D1210" s="171"/>
      <c r="E1210" s="171"/>
      <c r="F1210" s="171"/>
      <c r="G1210" s="171"/>
      <c r="H1210" s="171"/>
      <c r="K1210" s="171"/>
      <c r="L1210" s="171"/>
      <c r="O1210" s="171"/>
      <c r="P1210" s="171"/>
      <c r="S1210" s="171"/>
      <c r="T1210" s="171"/>
      <c r="W1210" s="171"/>
      <c r="X1210" s="171"/>
      <c r="AA1210" s="171"/>
    </row>
    <row r="1211" spans="4:27" x14ac:dyDescent="0.2">
      <c r="D1211" s="171"/>
      <c r="E1211" s="171"/>
      <c r="F1211" s="171"/>
      <c r="G1211" s="171"/>
      <c r="H1211" s="171"/>
      <c r="K1211" s="171"/>
      <c r="L1211" s="171"/>
      <c r="O1211" s="171"/>
      <c r="P1211" s="171"/>
      <c r="S1211" s="171"/>
      <c r="T1211" s="171"/>
      <c r="W1211" s="171"/>
      <c r="X1211" s="171"/>
      <c r="AA1211" s="171"/>
    </row>
    <row r="1212" spans="4:27" x14ac:dyDescent="0.2">
      <c r="D1212" s="171"/>
      <c r="E1212" s="171"/>
      <c r="F1212" s="171"/>
      <c r="G1212" s="171"/>
      <c r="H1212" s="171"/>
      <c r="K1212" s="171"/>
      <c r="L1212" s="171"/>
      <c r="O1212" s="171"/>
      <c r="P1212" s="171"/>
      <c r="S1212" s="171"/>
      <c r="T1212" s="171"/>
      <c r="W1212" s="171"/>
      <c r="X1212" s="171"/>
      <c r="AA1212" s="171"/>
    </row>
    <row r="1213" spans="4:27" x14ac:dyDescent="0.2">
      <c r="D1213" s="171"/>
      <c r="E1213" s="171"/>
      <c r="F1213" s="171"/>
      <c r="G1213" s="171"/>
      <c r="H1213" s="171"/>
      <c r="K1213" s="171"/>
      <c r="L1213" s="171"/>
      <c r="O1213" s="171"/>
      <c r="P1213" s="171"/>
      <c r="S1213" s="171"/>
      <c r="T1213" s="171"/>
      <c r="W1213" s="171"/>
      <c r="X1213" s="171"/>
      <c r="AA1213" s="171"/>
    </row>
    <row r="1214" spans="4:27" x14ac:dyDescent="0.2">
      <c r="D1214" s="171"/>
      <c r="E1214" s="171"/>
      <c r="F1214" s="171"/>
      <c r="G1214" s="171"/>
      <c r="H1214" s="171"/>
      <c r="K1214" s="171"/>
      <c r="L1214" s="171"/>
      <c r="O1214" s="171"/>
      <c r="P1214" s="171"/>
      <c r="S1214" s="171"/>
      <c r="T1214" s="171"/>
      <c r="W1214" s="171"/>
      <c r="X1214" s="171"/>
      <c r="AA1214" s="171"/>
    </row>
    <row r="1215" spans="4:27" x14ac:dyDescent="0.2">
      <c r="D1215" s="171"/>
      <c r="E1215" s="171"/>
      <c r="F1215" s="171"/>
      <c r="G1215" s="171"/>
      <c r="H1215" s="171"/>
      <c r="K1215" s="171"/>
      <c r="L1215" s="171"/>
      <c r="O1215" s="171"/>
      <c r="P1215" s="171"/>
      <c r="S1215" s="171"/>
      <c r="T1215" s="171"/>
      <c r="W1215" s="171"/>
      <c r="X1215" s="171"/>
      <c r="AA1215" s="171"/>
    </row>
    <row r="1216" spans="4:27" x14ac:dyDescent="0.2">
      <c r="D1216" s="171"/>
      <c r="E1216" s="171"/>
      <c r="F1216" s="171"/>
      <c r="G1216" s="171"/>
      <c r="H1216" s="171"/>
      <c r="K1216" s="171"/>
      <c r="L1216" s="171"/>
      <c r="O1216" s="171"/>
      <c r="P1216" s="171"/>
      <c r="S1216" s="171"/>
      <c r="T1216" s="171"/>
      <c r="W1216" s="171"/>
      <c r="X1216" s="171"/>
      <c r="AA1216" s="171"/>
    </row>
    <row r="1217" spans="4:27" x14ac:dyDescent="0.2">
      <c r="D1217" s="171"/>
      <c r="E1217" s="171"/>
      <c r="F1217" s="171"/>
      <c r="G1217" s="171"/>
      <c r="H1217" s="171"/>
      <c r="K1217" s="171"/>
      <c r="L1217" s="171"/>
      <c r="O1217" s="171"/>
      <c r="P1217" s="171"/>
      <c r="S1217" s="171"/>
      <c r="T1217" s="171"/>
      <c r="W1217" s="171"/>
      <c r="X1217" s="171"/>
      <c r="AA1217" s="171"/>
    </row>
    <row r="1218" spans="4:27" x14ac:dyDescent="0.2">
      <c r="D1218" s="171"/>
      <c r="E1218" s="171"/>
      <c r="F1218" s="171"/>
      <c r="G1218" s="171"/>
      <c r="H1218" s="171"/>
      <c r="K1218" s="171"/>
      <c r="L1218" s="171"/>
      <c r="O1218" s="171"/>
      <c r="P1218" s="171"/>
      <c r="S1218" s="171"/>
      <c r="T1218" s="171"/>
      <c r="W1218" s="171"/>
      <c r="X1218" s="171"/>
      <c r="AA1218" s="171"/>
    </row>
    <row r="1219" spans="4:27" x14ac:dyDescent="0.2">
      <c r="D1219" s="171"/>
      <c r="E1219" s="171"/>
      <c r="F1219" s="171"/>
      <c r="G1219" s="171"/>
      <c r="H1219" s="171"/>
      <c r="K1219" s="171"/>
      <c r="L1219" s="171"/>
      <c r="O1219" s="171"/>
      <c r="P1219" s="171"/>
      <c r="S1219" s="171"/>
      <c r="T1219" s="171"/>
      <c r="W1219" s="171"/>
      <c r="X1219" s="171"/>
      <c r="AA1219" s="171"/>
    </row>
    <row r="1220" spans="4:27" x14ac:dyDescent="0.2">
      <c r="D1220" s="171"/>
      <c r="E1220" s="171"/>
      <c r="F1220" s="171"/>
      <c r="G1220" s="171"/>
      <c r="H1220" s="171"/>
      <c r="K1220" s="171"/>
      <c r="L1220" s="171"/>
      <c r="O1220" s="171"/>
      <c r="P1220" s="171"/>
      <c r="S1220" s="171"/>
      <c r="T1220" s="171"/>
      <c r="W1220" s="171"/>
      <c r="X1220" s="171"/>
      <c r="AA1220" s="171"/>
    </row>
    <row r="1221" spans="4:27" x14ac:dyDescent="0.2">
      <c r="D1221" s="171"/>
      <c r="E1221" s="171"/>
      <c r="F1221" s="171"/>
      <c r="G1221" s="171"/>
      <c r="H1221" s="171"/>
      <c r="K1221" s="171"/>
      <c r="L1221" s="171"/>
      <c r="O1221" s="171"/>
      <c r="P1221" s="171"/>
      <c r="S1221" s="171"/>
      <c r="T1221" s="171"/>
      <c r="W1221" s="171"/>
      <c r="X1221" s="171"/>
      <c r="AA1221" s="171"/>
    </row>
    <row r="1222" spans="4:27" x14ac:dyDescent="0.2">
      <c r="D1222" s="171"/>
      <c r="E1222" s="171"/>
      <c r="F1222" s="171"/>
      <c r="G1222" s="171"/>
      <c r="H1222" s="171"/>
      <c r="K1222" s="171"/>
      <c r="L1222" s="171"/>
      <c r="O1222" s="171"/>
      <c r="P1222" s="171"/>
      <c r="S1222" s="171"/>
      <c r="T1222" s="171"/>
      <c r="W1222" s="171"/>
      <c r="X1222" s="171"/>
      <c r="AA1222" s="171"/>
    </row>
    <row r="1223" spans="4:27" x14ac:dyDescent="0.2">
      <c r="D1223" s="171"/>
      <c r="E1223" s="171"/>
      <c r="F1223" s="171"/>
      <c r="G1223" s="171"/>
      <c r="H1223" s="171"/>
      <c r="K1223" s="171"/>
      <c r="L1223" s="171"/>
      <c r="O1223" s="171"/>
      <c r="P1223" s="171"/>
      <c r="S1223" s="171"/>
      <c r="T1223" s="171"/>
      <c r="W1223" s="171"/>
      <c r="X1223" s="171"/>
      <c r="AA1223" s="171"/>
    </row>
    <row r="1224" spans="4:27" x14ac:dyDescent="0.2">
      <c r="D1224" s="171"/>
      <c r="E1224" s="171"/>
      <c r="F1224" s="171"/>
      <c r="G1224" s="171"/>
      <c r="H1224" s="171"/>
      <c r="K1224" s="171"/>
      <c r="L1224" s="171"/>
      <c r="O1224" s="171"/>
      <c r="P1224" s="171"/>
      <c r="S1224" s="171"/>
      <c r="T1224" s="171"/>
      <c r="W1224" s="171"/>
      <c r="X1224" s="171"/>
      <c r="AA1224" s="171"/>
    </row>
    <row r="1225" spans="4:27" x14ac:dyDescent="0.2">
      <c r="D1225" s="171"/>
      <c r="E1225" s="171"/>
      <c r="F1225" s="171"/>
      <c r="G1225" s="171"/>
      <c r="H1225" s="171"/>
      <c r="K1225" s="171"/>
      <c r="L1225" s="171"/>
      <c r="O1225" s="171"/>
      <c r="P1225" s="171"/>
      <c r="S1225" s="171"/>
      <c r="T1225" s="171"/>
      <c r="W1225" s="171"/>
      <c r="X1225" s="171"/>
      <c r="AA1225" s="171"/>
    </row>
    <row r="1226" spans="4:27" x14ac:dyDescent="0.2">
      <c r="D1226" s="171"/>
      <c r="E1226" s="171"/>
      <c r="F1226" s="171"/>
      <c r="G1226" s="171"/>
      <c r="H1226" s="171"/>
      <c r="K1226" s="171"/>
      <c r="L1226" s="171"/>
      <c r="O1226" s="171"/>
      <c r="P1226" s="171"/>
      <c r="S1226" s="171"/>
      <c r="T1226" s="171"/>
      <c r="W1226" s="171"/>
      <c r="X1226" s="171"/>
      <c r="AA1226" s="171"/>
    </row>
    <row r="1227" spans="4:27" x14ac:dyDescent="0.2">
      <c r="D1227" s="171"/>
      <c r="E1227" s="171"/>
      <c r="F1227" s="171"/>
      <c r="G1227" s="171"/>
      <c r="H1227" s="171"/>
      <c r="K1227" s="171"/>
      <c r="L1227" s="171"/>
      <c r="O1227" s="171"/>
      <c r="P1227" s="171"/>
      <c r="S1227" s="171"/>
      <c r="T1227" s="171"/>
      <c r="W1227" s="171"/>
      <c r="X1227" s="171"/>
      <c r="AA1227" s="171"/>
    </row>
    <row r="1228" spans="4:27" x14ac:dyDescent="0.2">
      <c r="D1228" s="171"/>
      <c r="E1228" s="171"/>
      <c r="F1228" s="171"/>
      <c r="G1228" s="171"/>
      <c r="H1228" s="171"/>
      <c r="K1228" s="171"/>
      <c r="L1228" s="171"/>
      <c r="O1228" s="171"/>
      <c r="P1228" s="171"/>
      <c r="S1228" s="171"/>
      <c r="T1228" s="171"/>
      <c r="W1228" s="171"/>
      <c r="X1228" s="171"/>
      <c r="AA1228" s="171"/>
    </row>
    <row r="1229" spans="4:27" x14ac:dyDescent="0.2">
      <c r="D1229" s="171"/>
      <c r="E1229" s="171"/>
      <c r="F1229" s="171"/>
      <c r="G1229" s="171"/>
      <c r="H1229" s="171"/>
      <c r="K1229" s="171"/>
      <c r="L1229" s="171"/>
      <c r="O1229" s="171"/>
      <c r="P1229" s="171"/>
      <c r="S1229" s="171"/>
      <c r="T1229" s="171"/>
      <c r="W1229" s="171"/>
      <c r="X1229" s="171"/>
      <c r="AA1229" s="171"/>
    </row>
    <row r="1230" spans="4:27" x14ac:dyDescent="0.2">
      <c r="D1230" s="171"/>
      <c r="E1230" s="171"/>
      <c r="F1230" s="171"/>
      <c r="G1230" s="171"/>
      <c r="H1230" s="171"/>
      <c r="K1230" s="171"/>
      <c r="L1230" s="171"/>
      <c r="O1230" s="171"/>
      <c r="P1230" s="171"/>
      <c r="S1230" s="171"/>
      <c r="T1230" s="171"/>
      <c r="W1230" s="171"/>
      <c r="X1230" s="171"/>
      <c r="AA1230" s="171"/>
    </row>
    <row r="1231" spans="4:27" x14ac:dyDescent="0.2">
      <c r="D1231" s="171"/>
      <c r="E1231" s="171"/>
      <c r="F1231" s="171"/>
      <c r="G1231" s="171"/>
      <c r="H1231" s="171"/>
      <c r="K1231" s="171"/>
      <c r="L1231" s="171"/>
      <c r="O1231" s="171"/>
      <c r="P1231" s="171"/>
      <c r="S1231" s="171"/>
      <c r="T1231" s="171"/>
      <c r="W1231" s="171"/>
      <c r="X1231" s="171"/>
      <c r="AA1231" s="171"/>
    </row>
    <row r="1232" spans="4:27" x14ac:dyDescent="0.2">
      <c r="D1232" s="171"/>
      <c r="E1232" s="171"/>
      <c r="F1232" s="171"/>
      <c r="G1232" s="171"/>
      <c r="H1232" s="171"/>
      <c r="K1232" s="171"/>
      <c r="L1232" s="171"/>
      <c r="O1232" s="171"/>
      <c r="P1232" s="171"/>
      <c r="S1232" s="171"/>
      <c r="T1232" s="171"/>
      <c r="W1232" s="171"/>
      <c r="X1232" s="171"/>
      <c r="AA1232" s="171"/>
    </row>
    <row r="1233" spans="4:27" x14ac:dyDescent="0.2">
      <c r="D1233" s="171"/>
      <c r="E1233" s="171"/>
      <c r="F1233" s="171"/>
      <c r="G1233" s="171"/>
      <c r="H1233" s="171"/>
      <c r="K1233" s="171"/>
      <c r="L1233" s="171"/>
      <c r="O1233" s="171"/>
      <c r="P1233" s="171"/>
      <c r="S1233" s="171"/>
      <c r="T1233" s="171"/>
      <c r="W1233" s="171"/>
      <c r="X1233" s="171"/>
      <c r="AA1233" s="171"/>
    </row>
    <row r="1234" spans="4:27" x14ac:dyDescent="0.2">
      <c r="D1234" s="171"/>
      <c r="E1234" s="171"/>
      <c r="F1234" s="171"/>
      <c r="G1234" s="171"/>
      <c r="H1234" s="171"/>
      <c r="K1234" s="171"/>
      <c r="L1234" s="171"/>
      <c r="O1234" s="171"/>
      <c r="P1234" s="171"/>
      <c r="S1234" s="171"/>
      <c r="T1234" s="171"/>
      <c r="W1234" s="171"/>
      <c r="X1234" s="171"/>
      <c r="AA1234" s="171"/>
    </row>
    <row r="1235" spans="4:27" x14ac:dyDescent="0.2">
      <c r="D1235" s="171"/>
      <c r="E1235" s="171"/>
      <c r="F1235" s="171"/>
      <c r="G1235" s="171"/>
      <c r="H1235" s="171"/>
      <c r="K1235" s="171"/>
      <c r="L1235" s="171"/>
      <c r="O1235" s="171"/>
      <c r="P1235" s="171"/>
      <c r="S1235" s="171"/>
      <c r="T1235" s="171"/>
      <c r="W1235" s="171"/>
      <c r="X1235" s="171"/>
      <c r="AA1235" s="171"/>
    </row>
    <row r="1236" spans="4:27" x14ac:dyDescent="0.2">
      <c r="D1236" s="171"/>
      <c r="E1236" s="171"/>
      <c r="F1236" s="171"/>
      <c r="G1236" s="171"/>
      <c r="H1236" s="171"/>
      <c r="K1236" s="171"/>
      <c r="L1236" s="171"/>
      <c r="O1236" s="171"/>
      <c r="P1236" s="171"/>
      <c r="S1236" s="171"/>
      <c r="T1236" s="171"/>
      <c r="W1236" s="171"/>
      <c r="X1236" s="171"/>
      <c r="AA1236" s="171"/>
    </row>
    <row r="1237" spans="4:27" x14ac:dyDescent="0.2">
      <c r="D1237" s="171"/>
      <c r="E1237" s="171"/>
      <c r="F1237" s="171"/>
      <c r="G1237" s="171"/>
      <c r="H1237" s="171"/>
      <c r="K1237" s="171"/>
      <c r="L1237" s="171"/>
      <c r="O1237" s="171"/>
      <c r="P1237" s="171"/>
      <c r="S1237" s="171"/>
      <c r="T1237" s="171"/>
      <c r="W1237" s="171"/>
      <c r="X1237" s="171"/>
      <c r="AA1237" s="171"/>
    </row>
    <row r="1238" spans="4:27" x14ac:dyDescent="0.2">
      <c r="D1238" s="171"/>
      <c r="E1238" s="171"/>
      <c r="F1238" s="171"/>
      <c r="G1238" s="171"/>
      <c r="H1238" s="171"/>
      <c r="K1238" s="171"/>
      <c r="L1238" s="171"/>
      <c r="O1238" s="171"/>
      <c r="P1238" s="171"/>
      <c r="S1238" s="171"/>
      <c r="T1238" s="171"/>
      <c r="W1238" s="171"/>
      <c r="X1238" s="171"/>
      <c r="AA1238" s="171"/>
    </row>
    <row r="1239" spans="4:27" x14ac:dyDescent="0.2">
      <c r="D1239" s="171"/>
      <c r="E1239" s="171"/>
      <c r="F1239" s="171"/>
      <c r="G1239" s="171"/>
      <c r="H1239" s="171"/>
      <c r="K1239" s="171"/>
      <c r="L1239" s="171"/>
      <c r="O1239" s="171"/>
      <c r="P1239" s="171"/>
      <c r="S1239" s="171"/>
      <c r="T1239" s="171"/>
      <c r="W1239" s="171"/>
      <c r="X1239" s="171"/>
      <c r="AA1239" s="171"/>
    </row>
    <row r="1240" spans="4:27" x14ac:dyDescent="0.2">
      <c r="D1240" s="171"/>
      <c r="E1240" s="171"/>
      <c r="F1240" s="171"/>
      <c r="G1240" s="171"/>
      <c r="H1240" s="171"/>
      <c r="K1240" s="171"/>
      <c r="L1240" s="171"/>
      <c r="O1240" s="171"/>
      <c r="P1240" s="171"/>
      <c r="S1240" s="171"/>
      <c r="T1240" s="171"/>
      <c r="W1240" s="171"/>
      <c r="X1240" s="171"/>
      <c r="AA1240" s="171"/>
    </row>
    <row r="1241" spans="4:27" x14ac:dyDescent="0.2">
      <c r="D1241" s="171"/>
      <c r="E1241" s="171"/>
      <c r="F1241" s="171"/>
      <c r="G1241" s="171"/>
      <c r="H1241" s="171"/>
      <c r="K1241" s="171"/>
      <c r="L1241" s="171"/>
      <c r="O1241" s="171"/>
      <c r="P1241" s="171"/>
      <c r="S1241" s="171"/>
      <c r="T1241" s="171"/>
      <c r="W1241" s="171"/>
      <c r="X1241" s="171"/>
      <c r="AA1241" s="171"/>
    </row>
    <row r="1242" spans="4:27" x14ac:dyDescent="0.2">
      <c r="D1242" s="171"/>
      <c r="E1242" s="171"/>
      <c r="F1242" s="171"/>
      <c r="G1242" s="171"/>
      <c r="H1242" s="171"/>
      <c r="K1242" s="171"/>
      <c r="L1242" s="171"/>
      <c r="O1242" s="171"/>
      <c r="P1242" s="171"/>
      <c r="S1242" s="171"/>
      <c r="T1242" s="171"/>
      <c r="W1242" s="171"/>
      <c r="X1242" s="171"/>
      <c r="AA1242" s="171"/>
    </row>
    <row r="1243" spans="4:27" x14ac:dyDescent="0.2">
      <c r="D1243" s="171"/>
      <c r="E1243" s="171"/>
      <c r="F1243" s="171"/>
      <c r="G1243" s="171"/>
      <c r="H1243" s="171"/>
      <c r="K1243" s="171"/>
      <c r="L1243" s="171"/>
      <c r="O1243" s="171"/>
      <c r="P1243" s="171"/>
      <c r="S1243" s="171"/>
      <c r="T1243" s="171"/>
      <c r="W1243" s="171"/>
      <c r="X1243" s="171"/>
      <c r="AA1243" s="171"/>
    </row>
    <row r="1244" spans="4:27" x14ac:dyDescent="0.2">
      <c r="D1244" s="171"/>
      <c r="E1244" s="171"/>
      <c r="F1244" s="171"/>
      <c r="G1244" s="171"/>
      <c r="H1244" s="171"/>
      <c r="K1244" s="171"/>
      <c r="L1244" s="171"/>
      <c r="O1244" s="171"/>
      <c r="P1244" s="171"/>
      <c r="S1244" s="171"/>
      <c r="T1244" s="171"/>
      <c r="W1244" s="171"/>
      <c r="X1244" s="171"/>
      <c r="AA1244" s="171"/>
    </row>
    <row r="1245" spans="4:27" x14ac:dyDescent="0.2">
      <c r="D1245" s="171"/>
      <c r="E1245" s="171"/>
      <c r="F1245" s="171"/>
      <c r="G1245" s="171"/>
      <c r="H1245" s="171"/>
      <c r="K1245" s="171"/>
      <c r="L1245" s="171"/>
      <c r="O1245" s="171"/>
      <c r="P1245" s="171"/>
      <c r="S1245" s="171"/>
      <c r="T1245" s="171"/>
      <c r="W1245" s="171"/>
      <c r="X1245" s="171"/>
      <c r="AA1245" s="171"/>
    </row>
    <row r="1246" spans="4:27" x14ac:dyDescent="0.2">
      <c r="D1246" s="171"/>
      <c r="E1246" s="171"/>
      <c r="F1246" s="171"/>
      <c r="G1246" s="171"/>
      <c r="H1246" s="171"/>
      <c r="K1246" s="171"/>
      <c r="L1246" s="171"/>
      <c r="O1246" s="171"/>
      <c r="P1246" s="171"/>
      <c r="S1246" s="171"/>
      <c r="T1246" s="171"/>
      <c r="W1246" s="171"/>
      <c r="X1246" s="171"/>
      <c r="AA1246" s="171"/>
    </row>
    <row r="1247" spans="4:27" x14ac:dyDescent="0.2">
      <c r="D1247" s="171"/>
      <c r="E1247" s="171"/>
      <c r="F1247" s="171"/>
      <c r="G1247" s="171"/>
      <c r="H1247" s="171"/>
      <c r="K1247" s="171"/>
      <c r="L1247" s="171"/>
      <c r="O1247" s="171"/>
      <c r="P1247" s="171"/>
      <c r="S1247" s="171"/>
      <c r="T1247" s="171"/>
      <c r="W1247" s="171"/>
      <c r="X1247" s="171"/>
      <c r="AA1247" s="171"/>
    </row>
    <row r="1248" spans="4:27" x14ac:dyDescent="0.2">
      <c r="D1248" s="171"/>
      <c r="E1248" s="171"/>
      <c r="F1248" s="171"/>
      <c r="G1248" s="171"/>
      <c r="H1248" s="171"/>
      <c r="K1248" s="171"/>
      <c r="L1248" s="171"/>
      <c r="O1248" s="171"/>
      <c r="P1248" s="171"/>
      <c r="S1248" s="171"/>
      <c r="T1248" s="171"/>
      <c r="W1248" s="171"/>
      <c r="X1248" s="171"/>
      <c r="AA1248" s="171"/>
    </row>
    <row r="1249" spans="4:27" x14ac:dyDescent="0.2">
      <c r="D1249" s="171"/>
      <c r="E1249" s="171"/>
      <c r="F1249" s="171"/>
      <c r="G1249" s="171"/>
      <c r="H1249" s="171"/>
      <c r="K1249" s="171"/>
      <c r="L1249" s="171"/>
      <c r="O1249" s="171"/>
      <c r="P1249" s="171"/>
      <c r="S1249" s="171"/>
      <c r="T1249" s="171"/>
      <c r="W1249" s="171"/>
      <c r="X1249" s="171"/>
      <c r="AA1249" s="171"/>
    </row>
    <row r="1250" spans="4:27" x14ac:dyDescent="0.2">
      <c r="D1250" s="171"/>
      <c r="E1250" s="171"/>
      <c r="F1250" s="171"/>
      <c r="G1250" s="171"/>
      <c r="H1250" s="171"/>
      <c r="K1250" s="171"/>
      <c r="L1250" s="171"/>
      <c r="O1250" s="171"/>
      <c r="P1250" s="171"/>
      <c r="S1250" s="171"/>
      <c r="T1250" s="171"/>
      <c r="W1250" s="171"/>
      <c r="X1250" s="171"/>
      <c r="AA1250" s="171"/>
    </row>
    <row r="1251" spans="4:27" x14ac:dyDescent="0.2">
      <c r="D1251" s="171"/>
      <c r="E1251" s="171"/>
      <c r="F1251" s="171"/>
      <c r="G1251" s="171"/>
      <c r="H1251" s="171"/>
      <c r="K1251" s="171"/>
      <c r="L1251" s="171"/>
      <c r="O1251" s="171"/>
      <c r="P1251" s="171"/>
      <c r="S1251" s="171"/>
      <c r="T1251" s="171"/>
      <c r="W1251" s="171"/>
      <c r="X1251" s="171"/>
      <c r="AA1251" s="171"/>
    </row>
    <row r="1252" spans="4:27" x14ac:dyDescent="0.2">
      <c r="D1252" s="171"/>
      <c r="E1252" s="171"/>
      <c r="F1252" s="171"/>
      <c r="G1252" s="171"/>
      <c r="H1252" s="171"/>
      <c r="K1252" s="171"/>
      <c r="L1252" s="171"/>
      <c r="O1252" s="171"/>
      <c r="P1252" s="171"/>
      <c r="S1252" s="171"/>
      <c r="T1252" s="171"/>
      <c r="W1252" s="171"/>
      <c r="X1252" s="171"/>
      <c r="AA1252" s="171"/>
    </row>
    <row r="1253" spans="4:27" x14ac:dyDescent="0.2">
      <c r="D1253" s="171"/>
      <c r="E1253" s="171"/>
      <c r="F1253" s="171"/>
      <c r="G1253" s="171"/>
      <c r="H1253" s="171"/>
      <c r="K1253" s="171"/>
      <c r="L1253" s="171"/>
      <c r="O1253" s="171"/>
      <c r="P1253" s="171"/>
      <c r="S1253" s="171"/>
      <c r="T1253" s="171"/>
      <c r="W1253" s="171"/>
      <c r="X1253" s="171"/>
      <c r="AA1253" s="171"/>
    </row>
    <row r="1254" spans="4:27" x14ac:dyDescent="0.2">
      <c r="D1254" s="171"/>
      <c r="E1254" s="171"/>
      <c r="F1254" s="171"/>
      <c r="G1254" s="171"/>
      <c r="H1254" s="171"/>
      <c r="K1254" s="171"/>
      <c r="L1254" s="171"/>
      <c r="O1254" s="171"/>
      <c r="P1254" s="171"/>
      <c r="S1254" s="171"/>
      <c r="T1254" s="171"/>
      <c r="W1254" s="171"/>
      <c r="X1254" s="171"/>
      <c r="AA1254" s="171"/>
    </row>
    <row r="1255" spans="4:27" x14ac:dyDescent="0.2">
      <c r="D1255" s="171"/>
      <c r="E1255" s="171"/>
      <c r="F1255" s="171"/>
      <c r="G1255" s="171"/>
      <c r="H1255" s="171"/>
      <c r="K1255" s="171"/>
      <c r="L1255" s="171"/>
      <c r="O1255" s="171"/>
      <c r="P1255" s="171"/>
      <c r="S1255" s="171"/>
      <c r="T1255" s="171"/>
      <c r="W1255" s="171"/>
      <c r="X1255" s="171"/>
      <c r="AA1255" s="171"/>
    </row>
    <row r="1256" spans="4:27" x14ac:dyDescent="0.2">
      <c r="D1256" s="171"/>
      <c r="E1256" s="171"/>
      <c r="F1256" s="171"/>
      <c r="G1256" s="171"/>
      <c r="H1256" s="171"/>
      <c r="K1256" s="171"/>
      <c r="L1256" s="171"/>
      <c r="O1256" s="171"/>
      <c r="P1256" s="171"/>
      <c r="S1256" s="171"/>
      <c r="T1256" s="171"/>
      <c r="W1256" s="171"/>
      <c r="X1256" s="171"/>
      <c r="AA1256" s="171"/>
    </row>
    <row r="1257" spans="4:27" x14ac:dyDescent="0.2">
      <c r="D1257" s="171"/>
      <c r="E1257" s="171"/>
      <c r="F1257" s="171"/>
      <c r="G1257" s="171"/>
      <c r="H1257" s="171"/>
      <c r="K1257" s="171"/>
      <c r="L1257" s="171"/>
      <c r="O1257" s="171"/>
      <c r="P1257" s="171"/>
      <c r="S1257" s="171"/>
      <c r="T1257" s="171"/>
      <c r="W1257" s="171"/>
      <c r="X1257" s="171"/>
      <c r="AA1257" s="171"/>
    </row>
    <row r="1258" spans="4:27" x14ac:dyDescent="0.2">
      <c r="D1258" s="171"/>
      <c r="E1258" s="171"/>
      <c r="F1258" s="171"/>
      <c r="G1258" s="171"/>
      <c r="H1258" s="171"/>
      <c r="K1258" s="171"/>
      <c r="L1258" s="171"/>
      <c r="O1258" s="171"/>
      <c r="P1258" s="171"/>
      <c r="S1258" s="171"/>
      <c r="T1258" s="171"/>
      <c r="W1258" s="171"/>
      <c r="X1258" s="171"/>
      <c r="AA1258" s="171"/>
    </row>
    <row r="1259" spans="4:27" x14ac:dyDescent="0.2">
      <c r="D1259" s="171"/>
      <c r="E1259" s="171"/>
      <c r="F1259" s="171"/>
      <c r="G1259" s="171"/>
      <c r="H1259" s="171"/>
      <c r="K1259" s="171"/>
      <c r="L1259" s="171"/>
      <c r="O1259" s="171"/>
      <c r="P1259" s="171"/>
      <c r="S1259" s="171"/>
      <c r="T1259" s="171"/>
      <c r="W1259" s="171"/>
      <c r="X1259" s="171"/>
      <c r="AA1259" s="171"/>
    </row>
    <row r="1260" spans="4:27" x14ac:dyDescent="0.2">
      <c r="D1260" s="171"/>
      <c r="E1260" s="171"/>
      <c r="F1260" s="171"/>
      <c r="G1260" s="171"/>
      <c r="H1260" s="171"/>
      <c r="K1260" s="171"/>
      <c r="L1260" s="171"/>
      <c r="O1260" s="171"/>
      <c r="P1260" s="171"/>
      <c r="S1260" s="171"/>
      <c r="T1260" s="171"/>
      <c r="W1260" s="171"/>
      <c r="X1260" s="171"/>
      <c r="AA1260" s="171"/>
    </row>
    <row r="1261" spans="4:27" x14ac:dyDescent="0.2">
      <c r="D1261" s="171"/>
      <c r="E1261" s="171"/>
      <c r="F1261" s="171"/>
      <c r="G1261" s="171"/>
      <c r="H1261" s="171"/>
      <c r="K1261" s="171"/>
      <c r="L1261" s="171"/>
      <c r="O1261" s="171"/>
      <c r="P1261" s="171"/>
      <c r="S1261" s="171"/>
      <c r="T1261" s="171"/>
      <c r="W1261" s="171"/>
      <c r="X1261" s="171"/>
      <c r="AA1261" s="171"/>
    </row>
    <row r="1262" spans="4:27" x14ac:dyDescent="0.2">
      <c r="D1262" s="171"/>
      <c r="E1262" s="171"/>
      <c r="F1262" s="171"/>
      <c r="G1262" s="171"/>
      <c r="H1262" s="171"/>
      <c r="K1262" s="171"/>
      <c r="L1262" s="171"/>
      <c r="O1262" s="171"/>
      <c r="P1262" s="171"/>
      <c r="S1262" s="171"/>
      <c r="T1262" s="171"/>
      <c r="W1262" s="171"/>
      <c r="X1262" s="171"/>
      <c r="AA1262" s="171"/>
    </row>
    <row r="1263" spans="4:27" x14ac:dyDescent="0.2">
      <c r="D1263" s="171"/>
      <c r="E1263" s="171"/>
      <c r="F1263" s="171"/>
      <c r="G1263" s="171"/>
      <c r="H1263" s="171"/>
      <c r="K1263" s="171"/>
      <c r="L1263" s="171"/>
      <c r="O1263" s="171"/>
      <c r="P1263" s="171"/>
      <c r="S1263" s="171"/>
      <c r="T1263" s="171"/>
      <c r="W1263" s="171"/>
      <c r="X1263" s="171"/>
      <c r="AA1263" s="171"/>
    </row>
    <row r="1264" spans="4:27" x14ac:dyDescent="0.2">
      <c r="D1264" s="171"/>
      <c r="E1264" s="171"/>
      <c r="F1264" s="171"/>
      <c r="G1264" s="171"/>
      <c r="H1264" s="171"/>
      <c r="K1264" s="171"/>
      <c r="L1264" s="171"/>
      <c r="O1264" s="171"/>
      <c r="P1264" s="171"/>
      <c r="S1264" s="171"/>
      <c r="T1264" s="171"/>
      <c r="W1264" s="171"/>
      <c r="X1264" s="171"/>
      <c r="AA1264" s="171"/>
    </row>
    <row r="1265" spans="4:27" x14ac:dyDescent="0.2">
      <c r="D1265" s="171"/>
      <c r="E1265" s="171"/>
      <c r="F1265" s="171"/>
      <c r="G1265" s="171"/>
      <c r="H1265" s="171"/>
      <c r="K1265" s="171"/>
      <c r="L1265" s="171"/>
      <c r="O1265" s="171"/>
      <c r="P1265" s="171"/>
      <c r="S1265" s="171"/>
      <c r="T1265" s="171"/>
      <c r="W1265" s="171"/>
      <c r="X1265" s="171"/>
      <c r="AA1265" s="171"/>
    </row>
    <row r="1266" spans="4:27" x14ac:dyDescent="0.2">
      <c r="D1266" s="171"/>
      <c r="E1266" s="171"/>
      <c r="F1266" s="171"/>
      <c r="G1266" s="171"/>
      <c r="H1266" s="171"/>
      <c r="K1266" s="171"/>
      <c r="L1266" s="171"/>
      <c r="O1266" s="171"/>
      <c r="P1266" s="171"/>
      <c r="S1266" s="171"/>
      <c r="T1266" s="171"/>
      <c r="W1266" s="171"/>
      <c r="X1266" s="171"/>
      <c r="AA1266" s="171"/>
    </row>
    <row r="1267" spans="4:27" x14ac:dyDescent="0.2">
      <c r="D1267" s="171"/>
      <c r="E1267" s="171"/>
      <c r="F1267" s="171"/>
      <c r="G1267" s="171"/>
      <c r="H1267" s="171"/>
      <c r="K1267" s="171"/>
      <c r="L1267" s="171"/>
      <c r="O1267" s="171"/>
      <c r="P1267" s="171"/>
      <c r="S1267" s="171"/>
      <c r="T1267" s="171"/>
      <c r="W1267" s="171"/>
      <c r="X1267" s="171"/>
      <c r="AA1267" s="171"/>
    </row>
    <row r="1268" spans="4:27" x14ac:dyDescent="0.2">
      <c r="D1268" s="171"/>
      <c r="E1268" s="171"/>
      <c r="F1268" s="171"/>
      <c r="G1268" s="171"/>
      <c r="H1268" s="171"/>
      <c r="K1268" s="171"/>
      <c r="L1268" s="171"/>
      <c r="O1268" s="171"/>
      <c r="P1268" s="171"/>
      <c r="S1268" s="171"/>
      <c r="T1268" s="171"/>
      <c r="W1268" s="171"/>
      <c r="X1268" s="171"/>
      <c r="AA1268" s="171"/>
    </row>
    <row r="1269" spans="4:27" x14ac:dyDescent="0.2">
      <c r="D1269" s="171"/>
      <c r="E1269" s="171"/>
      <c r="F1269" s="171"/>
      <c r="G1269" s="171"/>
      <c r="H1269" s="171"/>
      <c r="K1269" s="171"/>
      <c r="L1269" s="171"/>
      <c r="O1269" s="171"/>
      <c r="P1269" s="171"/>
      <c r="S1269" s="171"/>
      <c r="T1269" s="171"/>
      <c r="W1269" s="171"/>
      <c r="X1269" s="171"/>
      <c r="AA1269" s="171"/>
    </row>
    <row r="1270" spans="4:27" x14ac:dyDescent="0.2">
      <c r="D1270" s="171"/>
      <c r="E1270" s="171"/>
      <c r="F1270" s="171"/>
      <c r="G1270" s="171"/>
      <c r="H1270" s="171"/>
      <c r="K1270" s="171"/>
      <c r="L1270" s="171"/>
      <c r="O1270" s="171"/>
      <c r="P1270" s="171"/>
      <c r="S1270" s="171"/>
      <c r="T1270" s="171"/>
      <c r="W1270" s="171"/>
      <c r="X1270" s="171"/>
      <c r="AA1270" s="171"/>
    </row>
    <row r="1271" spans="4:27" x14ac:dyDescent="0.2">
      <c r="D1271" s="171"/>
      <c r="E1271" s="171"/>
      <c r="F1271" s="171"/>
      <c r="G1271" s="171"/>
      <c r="H1271" s="171"/>
      <c r="K1271" s="171"/>
      <c r="L1271" s="171"/>
      <c r="O1271" s="171"/>
      <c r="P1271" s="171"/>
      <c r="S1271" s="171"/>
      <c r="T1271" s="171"/>
      <c r="W1271" s="171"/>
      <c r="X1271" s="171"/>
      <c r="AA1271" s="171"/>
    </row>
    <row r="1272" spans="4:27" x14ac:dyDescent="0.2">
      <c r="D1272" s="171"/>
      <c r="E1272" s="171"/>
      <c r="F1272" s="171"/>
      <c r="G1272" s="171"/>
      <c r="H1272" s="171"/>
      <c r="K1272" s="171"/>
      <c r="L1272" s="171"/>
      <c r="O1272" s="171"/>
      <c r="P1272" s="171"/>
      <c r="S1272" s="171"/>
      <c r="T1272" s="171"/>
      <c r="W1272" s="171"/>
      <c r="X1272" s="171"/>
      <c r="AA1272" s="171"/>
    </row>
    <row r="1273" spans="4:27" x14ac:dyDescent="0.2">
      <c r="D1273" s="171"/>
      <c r="E1273" s="171"/>
      <c r="F1273" s="171"/>
      <c r="G1273" s="171"/>
      <c r="H1273" s="171"/>
      <c r="K1273" s="171"/>
      <c r="L1273" s="171"/>
      <c r="O1273" s="171"/>
      <c r="P1273" s="171"/>
      <c r="S1273" s="171"/>
      <c r="T1273" s="171"/>
      <c r="W1273" s="171"/>
      <c r="X1273" s="171"/>
      <c r="AA1273" s="171"/>
    </row>
    <row r="1274" spans="4:27" x14ac:dyDescent="0.2">
      <c r="D1274" s="171"/>
      <c r="E1274" s="171"/>
      <c r="F1274" s="171"/>
      <c r="G1274" s="171"/>
      <c r="H1274" s="171"/>
      <c r="K1274" s="171"/>
      <c r="L1274" s="171"/>
      <c r="O1274" s="171"/>
      <c r="P1274" s="171"/>
      <c r="S1274" s="171"/>
      <c r="T1274" s="171"/>
      <c r="W1274" s="171"/>
      <c r="X1274" s="171"/>
      <c r="AA1274" s="171"/>
    </row>
    <row r="1275" spans="4:27" x14ac:dyDescent="0.2">
      <c r="D1275" s="171"/>
      <c r="E1275" s="171"/>
      <c r="F1275" s="171"/>
      <c r="G1275" s="171"/>
      <c r="H1275" s="171"/>
      <c r="K1275" s="171"/>
      <c r="L1275" s="171"/>
      <c r="O1275" s="171"/>
      <c r="P1275" s="171"/>
      <c r="S1275" s="171"/>
      <c r="T1275" s="171"/>
      <c r="W1275" s="171"/>
      <c r="X1275" s="171"/>
      <c r="AA1275" s="171"/>
    </row>
    <row r="1276" spans="4:27" x14ac:dyDescent="0.2">
      <c r="D1276" s="171"/>
      <c r="E1276" s="171"/>
      <c r="F1276" s="171"/>
      <c r="G1276" s="171"/>
      <c r="H1276" s="171"/>
      <c r="K1276" s="171"/>
      <c r="L1276" s="171"/>
      <c r="O1276" s="171"/>
      <c r="P1276" s="171"/>
      <c r="S1276" s="171"/>
      <c r="T1276" s="171"/>
      <c r="W1276" s="171"/>
      <c r="X1276" s="171"/>
      <c r="AA1276" s="171"/>
    </row>
    <row r="1277" spans="4:27" x14ac:dyDescent="0.2">
      <c r="D1277" s="171"/>
      <c r="E1277" s="171"/>
      <c r="F1277" s="171"/>
      <c r="G1277" s="171"/>
      <c r="H1277" s="171"/>
      <c r="K1277" s="171"/>
      <c r="L1277" s="171"/>
      <c r="O1277" s="171"/>
      <c r="P1277" s="171"/>
      <c r="S1277" s="171"/>
      <c r="T1277" s="171"/>
      <c r="W1277" s="171"/>
      <c r="X1277" s="171"/>
      <c r="AA1277" s="171"/>
    </row>
    <row r="1278" spans="4:27" x14ac:dyDescent="0.2">
      <c r="D1278" s="171"/>
      <c r="E1278" s="171"/>
      <c r="F1278" s="171"/>
      <c r="G1278" s="171"/>
      <c r="H1278" s="171"/>
      <c r="K1278" s="171"/>
      <c r="L1278" s="171"/>
      <c r="O1278" s="171"/>
      <c r="P1278" s="171"/>
      <c r="S1278" s="171"/>
      <c r="T1278" s="171"/>
      <c r="W1278" s="171"/>
      <c r="X1278" s="171"/>
      <c r="AA1278" s="171"/>
    </row>
    <row r="1279" spans="4:27" x14ac:dyDescent="0.2">
      <c r="D1279" s="171"/>
      <c r="E1279" s="171"/>
      <c r="F1279" s="171"/>
      <c r="G1279" s="171"/>
      <c r="H1279" s="171"/>
      <c r="K1279" s="171"/>
      <c r="L1279" s="171"/>
      <c r="O1279" s="171"/>
      <c r="P1279" s="171"/>
      <c r="S1279" s="171"/>
      <c r="T1279" s="171"/>
      <c r="W1279" s="171"/>
      <c r="X1279" s="171"/>
      <c r="AA1279" s="171"/>
    </row>
    <row r="1280" spans="4:27" x14ac:dyDescent="0.2">
      <c r="D1280" s="171"/>
      <c r="E1280" s="171"/>
      <c r="F1280" s="171"/>
      <c r="G1280" s="171"/>
      <c r="H1280" s="171"/>
      <c r="K1280" s="171"/>
      <c r="L1280" s="171"/>
      <c r="O1280" s="171"/>
      <c r="P1280" s="171"/>
      <c r="S1280" s="171"/>
      <c r="T1280" s="171"/>
      <c r="W1280" s="171"/>
      <c r="X1280" s="171"/>
      <c r="AA1280" s="171"/>
    </row>
    <row r="1281" spans="4:27" x14ac:dyDescent="0.2">
      <c r="D1281" s="171"/>
      <c r="E1281" s="171"/>
      <c r="F1281" s="171"/>
      <c r="G1281" s="171"/>
      <c r="H1281" s="171"/>
      <c r="K1281" s="171"/>
      <c r="L1281" s="171"/>
      <c r="O1281" s="171"/>
      <c r="P1281" s="171"/>
      <c r="S1281" s="171"/>
      <c r="T1281" s="171"/>
      <c r="W1281" s="171"/>
      <c r="X1281" s="171"/>
      <c r="AA1281" s="171"/>
    </row>
    <row r="1282" spans="4:27" x14ac:dyDescent="0.2">
      <c r="D1282" s="171"/>
      <c r="E1282" s="171"/>
      <c r="F1282" s="171"/>
      <c r="G1282" s="171"/>
      <c r="H1282" s="171"/>
      <c r="K1282" s="171"/>
      <c r="L1282" s="171"/>
      <c r="O1282" s="171"/>
      <c r="P1282" s="171"/>
      <c r="S1282" s="171"/>
      <c r="T1282" s="171"/>
      <c r="W1282" s="171"/>
      <c r="X1282" s="171"/>
      <c r="AA1282" s="171"/>
    </row>
    <row r="1283" spans="4:27" x14ac:dyDescent="0.2">
      <c r="D1283" s="171"/>
      <c r="E1283" s="171"/>
      <c r="F1283" s="171"/>
      <c r="G1283" s="171"/>
      <c r="H1283" s="171"/>
      <c r="K1283" s="171"/>
      <c r="L1283" s="171"/>
      <c r="O1283" s="171"/>
      <c r="P1283" s="171"/>
      <c r="S1283" s="171"/>
      <c r="T1283" s="171"/>
      <c r="W1283" s="171"/>
      <c r="X1283" s="171"/>
      <c r="AA1283" s="171"/>
    </row>
    <row r="1284" spans="4:27" x14ac:dyDescent="0.2">
      <c r="D1284" s="171"/>
      <c r="E1284" s="171"/>
      <c r="F1284" s="171"/>
      <c r="G1284" s="171"/>
      <c r="H1284" s="171"/>
      <c r="K1284" s="171"/>
      <c r="L1284" s="171"/>
      <c r="O1284" s="171"/>
      <c r="P1284" s="171"/>
      <c r="S1284" s="171"/>
      <c r="T1284" s="171"/>
      <c r="W1284" s="171"/>
      <c r="X1284" s="171"/>
      <c r="AA1284" s="171"/>
    </row>
    <row r="1285" spans="4:27" x14ac:dyDescent="0.2">
      <c r="D1285" s="171"/>
      <c r="E1285" s="171"/>
      <c r="F1285" s="171"/>
      <c r="G1285" s="171"/>
      <c r="H1285" s="171"/>
      <c r="K1285" s="171"/>
      <c r="L1285" s="171"/>
      <c r="O1285" s="171"/>
      <c r="P1285" s="171"/>
      <c r="S1285" s="171"/>
      <c r="T1285" s="171"/>
      <c r="W1285" s="171"/>
      <c r="X1285" s="171"/>
      <c r="AA1285" s="171"/>
    </row>
    <row r="1286" spans="4:27" x14ac:dyDescent="0.2">
      <c r="D1286" s="171"/>
      <c r="E1286" s="171"/>
      <c r="F1286" s="171"/>
      <c r="G1286" s="171"/>
      <c r="H1286" s="171"/>
      <c r="K1286" s="171"/>
      <c r="L1286" s="171"/>
      <c r="O1286" s="171"/>
      <c r="P1286" s="171"/>
      <c r="S1286" s="171"/>
      <c r="T1286" s="171"/>
      <c r="W1286" s="171"/>
      <c r="X1286" s="171"/>
      <c r="AA1286" s="171"/>
    </row>
    <row r="1287" spans="4:27" x14ac:dyDescent="0.2">
      <c r="D1287" s="171"/>
      <c r="E1287" s="171"/>
      <c r="F1287" s="171"/>
      <c r="G1287" s="171"/>
      <c r="H1287" s="171"/>
      <c r="K1287" s="171"/>
      <c r="L1287" s="171"/>
      <c r="O1287" s="171"/>
      <c r="P1287" s="171"/>
      <c r="S1287" s="171"/>
      <c r="T1287" s="171"/>
      <c r="W1287" s="171"/>
      <c r="X1287" s="171"/>
      <c r="AA1287" s="171"/>
    </row>
    <row r="1288" spans="4:27" x14ac:dyDescent="0.2">
      <c r="D1288" s="171"/>
      <c r="E1288" s="171"/>
      <c r="F1288" s="171"/>
      <c r="G1288" s="171"/>
      <c r="H1288" s="171"/>
      <c r="K1288" s="171"/>
      <c r="L1288" s="171"/>
      <c r="O1288" s="171"/>
      <c r="P1288" s="171"/>
      <c r="S1288" s="171"/>
      <c r="T1288" s="171"/>
      <c r="W1288" s="171"/>
      <c r="X1288" s="171"/>
      <c r="AA1288" s="171"/>
    </row>
    <row r="1289" spans="4:27" x14ac:dyDescent="0.2">
      <c r="D1289" s="171"/>
      <c r="E1289" s="171"/>
      <c r="F1289" s="171"/>
      <c r="G1289" s="171"/>
      <c r="H1289" s="171"/>
      <c r="K1289" s="171"/>
      <c r="L1289" s="171"/>
      <c r="O1289" s="171"/>
      <c r="P1289" s="171"/>
      <c r="S1289" s="171"/>
      <c r="T1289" s="171"/>
      <c r="W1289" s="171"/>
      <c r="X1289" s="171"/>
      <c r="AA1289" s="171"/>
    </row>
    <row r="1290" spans="4:27" x14ac:dyDescent="0.2">
      <c r="D1290" s="171"/>
      <c r="E1290" s="171"/>
      <c r="F1290" s="171"/>
      <c r="G1290" s="171"/>
      <c r="H1290" s="171"/>
      <c r="K1290" s="171"/>
      <c r="L1290" s="171"/>
      <c r="O1290" s="171"/>
      <c r="P1290" s="171"/>
      <c r="S1290" s="171"/>
      <c r="T1290" s="171"/>
      <c r="W1290" s="171"/>
      <c r="X1290" s="171"/>
      <c r="AA1290" s="171"/>
    </row>
    <row r="1291" spans="4:27" x14ac:dyDescent="0.2">
      <c r="D1291" s="171"/>
      <c r="E1291" s="171"/>
      <c r="F1291" s="171"/>
      <c r="G1291" s="171"/>
      <c r="H1291" s="171"/>
      <c r="K1291" s="171"/>
      <c r="L1291" s="171"/>
      <c r="O1291" s="171"/>
      <c r="P1291" s="171"/>
      <c r="S1291" s="171"/>
      <c r="T1291" s="171"/>
      <c r="W1291" s="171"/>
      <c r="X1291" s="171"/>
      <c r="AA1291" s="171"/>
    </row>
    <row r="1292" spans="4:27" x14ac:dyDescent="0.2">
      <c r="D1292" s="171"/>
      <c r="E1292" s="171"/>
      <c r="F1292" s="171"/>
      <c r="G1292" s="171"/>
      <c r="H1292" s="171"/>
      <c r="K1292" s="171"/>
      <c r="L1292" s="171"/>
      <c r="O1292" s="171"/>
      <c r="P1292" s="171"/>
      <c r="S1292" s="171"/>
      <c r="T1292" s="171"/>
      <c r="W1292" s="171"/>
      <c r="X1292" s="171"/>
      <c r="AA1292" s="171"/>
    </row>
    <row r="1293" spans="4:27" x14ac:dyDescent="0.2">
      <c r="D1293" s="171"/>
      <c r="E1293" s="171"/>
      <c r="F1293" s="171"/>
      <c r="G1293" s="171"/>
      <c r="H1293" s="171"/>
      <c r="K1293" s="171"/>
      <c r="L1293" s="171"/>
      <c r="O1293" s="171"/>
      <c r="P1293" s="171"/>
      <c r="S1293" s="171"/>
      <c r="T1293" s="171"/>
      <c r="W1293" s="171"/>
      <c r="X1293" s="171"/>
      <c r="AA1293" s="171"/>
    </row>
    <row r="1294" spans="4:27" x14ac:dyDescent="0.2">
      <c r="D1294" s="171"/>
      <c r="E1294" s="171"/>
      <c r="F1294" s="171"/>
      <c r="G1294" s="171"/>
      <c r="H1294" s="171"/>
      <c r="K1294" s="171"/>
      <c r="L1294" s="171"/>
      <c r="O1294" s="171"/>
      <c r="P1294" s="171"/>
      <c r="S1294" s="171"/>
      <c r="T1294" s="171"/>
      <c r="W1294" s="171"/>
      <c r="X1294" s="171"/>
      <c r="AA1294" s="171"/>
    </row>
    <row r="1295" spans="4:27" x14ac:dyDescent="0.2">
      <c r="D1295" s="171"/>
      <c r="E1295" s="171"/>
      <c r="F1295" s="171"/>
      <c r="G1295" s="171"/>
      <c r="H1295" s="171"/>
      <c r="K1295" s="171"/>
      <c r="L1295" s="171"/>
      <c r="O1295" s="171"/>
      <c r="P1295" s="171"/>
      <c r="S1295" s="171"/>
      <c r="T1295" s="171"/>
      <c r="W1295" s="171"/>
      <c r="X1295" s="171"/>
      <c r="AA1295" s="171"/>
    </row>
    <row r="1296" spans="4:27" x14ac:dyDescent="0.2">
      <c r="D1296" s="171"/>
      <c r="E1296" s="171"/>
      <c r="F1296" s="171"/>
      <c r="G1296" s="171"/>
      <c r="H1296" s="171"/>
      <c r="K1296" s="171"/>
      <c r="L1296" s="171"/>
      <c r="O1296" s="171"/>
      <c r="P1296" s="171"/>
      <c r="S1296" s="171"/>
      <c r="T1296" s="171"/>
      <c r="W1296" s="171"/>
      <c r="X1296" s="171"/>
      <c r="AA1296" s="171"/>
    </row>
    <row r="1297" spans="4:27" x14ac:dyDescent="0.2">
      <c r="D1297" s="171"/>
      <c r="E1297" s="171"/>
      <c r="F1297" s="171"/>
      <c r="G1297" s="171"/>
      <c r="H1297" s="171"/>
      <c r="K1297" s="171"/>
      <c r="L1297" s="171"/>
      <c r="O1297" s="171"/>
      <c r="P1297" s="171"/>
      <c r="S1297" s="171"/>
      <c r="T1297" s="171"/>
      <c r="W1297" s="171"/>
      <c r="X1297" s="171"/>
      <c r="AA1297" s="171"/>
    </row>
    <row r="1298" spans="4:27" x14ac:dyDescent="0.2">
      <c r="D1298" s="171"/>
      <c r="E1298" s="171"/>
      <c r="F1298" s="171"/>
      <c r="G1298" s="171"/>
      <c r="H1298" s="171"/>
      <c r="K1298" s="171"/>
      <c r="L1298" s="171"/>
      <c r="O1298" s="171"/>
      <c r="P1298" s="171"/>
      <c r="S1298" s="171"/>
      <c r="T1298" s="171"/>
      <c r="W1298" s="171"/>
      <c r="X1298" s="171"/>
      <c r="AA1298" s="171"/>
    </row>
    <row r="1299" spans="4:27" x14ac:dyDescent="0.2">
      <c r="D1299" s="171"/>
      <c r="E1299" s="171"/>
      <c r="F1299" s="171"/>
      <c r="G1299" s="171"/>
      <c r="H1299" s="171"/>
      <c r="K1299" s="171"/>
      <c r="L1299" s="171"/>
      <c r="O1299" s="171"/>
      <c r="P1299" s="171"/>
      <c r="S1299" s="171"/>
      <c r="T1299" s="171"/>
      <c r="W1299" s="171"/>
      <c r="X1299" s="171"/>
      <c r="AA1299" s="171"/>
    </row>
    <row r="1300" spans="4:27" x14ac:dyDescent="0.2">
      <c r="D1300" s="171"/>
      <c r="E1300" s="171"/>
      <c r="F1300" s="171"/>
      <c r="G1300" s="171"/>
      <c r="H1300" s="171"/>
      <c r="K1300" s="171"/>
      <c r="L1300" s="171"/>
      <c r="O1300" s="171"/>
      <c r="P1300" s="171"/>
      <c r="S1300" s="171"/>
      <c r="T1300" s="171"/>
      <c r="W1300" s="171"/>
      <c r="X1300" s="171"/>
      <c r="AA1300" s="171"/>
    </row>
    <row r="1301" spans="4:27" x14ac:dyDescent="0.2">
      <c r="D1301" s="171"/>
      <c r="E1301" s="171"/>
      <c r="F1301" s="171"/>
      <c r="G1301" s="171"/>
      <c r="H1301" s="171"/>
      <c r="K1301" s="171"/>
      <c r="L1301" s="171"/>
      <c r="O1301" s="171"/>
      <c r="P1301" s="171"/>
      <c r="S1301" s="171"/>
      <c r="T1301" s="171"/>
      <c r="W1301" s="171"/>
      <c r="X1301" s="171"/>
      <c r="AA1301" s="171"/>
    </row>
    <row r="1302" spans="4:27" x14ac:dyDescent="0.2">
      <c r="D1302" s="171"/>
      <c r="E1302" s="171"/>
      <c r="F1302" s="171"/>
      <c r="G1302" s="171"/>
      <c r="H1302" s="171"/>
      <c r="K1302" s="171"/>
      <c r="L1302" s="171"/>
      <c r="O1302" s="171"/>
      <c r="P1302" s="171"/>
      <c r="S1302" s="171"/>
      <c r="T1302" s="171"/>
      <c r="W1302" s="171"/>
      <c r="X1302" s="171"/>
      <c r="AA1302" s="171"/>
    </row>
    <row r="1303" spans="4:27" x14ac:dyDescent="0.2">
      <c r="D1303" s="171"/>
      <c r="E1303" s="171"/>
      <c r="F1303" s="171"/>
      <c r="G1303" s="171"/>
      <c r="H1303" s="171"/>
      <c r="K1303" s="171"/>
      <c r="L1303" s="171"/>
      <c r="O1303" s="171"/>
      <c r="P1303" s="171"/>
      <c r="S1303" s="171"/>
      <c r="T1303" s="171"/>
      <c r="W1303" s="171"/>
      <c r="X1303" s="171"/>
      <c r="AA1303" s="171"/>
    </row>
    <row r="1304" spans="4:27" x14ac:dyDescent="0.2">
      <c r="D1304" s="171"/>
      <c r="E1304" s="171"/>
      <c r="F1304" s="171"/>
      <c r="G1304" s="171"/>
      <c r="H1304" s="171"/>
      <c r="K1304" s="171"/>
      <c r="L1304" s="171"/>
      <c r="O1304" s="171"/>
      <c r="P1304" s="171"/>
      <c r="S1304" s="171"/>
      <c r="T1304" s="171"/>
      <c r="W1304" s="171"/>
      <c r="X1304" s="171"/>
      <c r="AA1304" s="171"/>
    </row>
    <row r="1305" spans="4:27" x14ac:dyDescent="0.2">
      <c r="D1305" s="171"/>
      <c r="E1305" s="171"/>
      <c r="F1305" s="171"/>
      <c r="G1305" s="171"/>
      <c r="H1305" s="171"/>
      <c r="K1305" s="171"/>
      <c r="L1305" s="171"/>
      <c r="O1305" s="171"/>
      <c r="P1305" s="171"/>
      <c r="S1305" s="171"/>
      <c r="T1305" s="171"/>
      <c r="W1305" s="171"/>
      <c r="X1305" s="171"/>
      <c r="AA1305" s="171"/>
    </row>
    <row r="1306" spans="4:27" x14ac:dyDescent="0.2">
      <c r="D1306" s="171"/>
      <c r="E1306" s="171"/>
      <c r="F1306" s="171"/>
      <c r="G1306" s="171"/>
      <c r="H1306" s="171"/>
      <c r="K1306" s="171"/>
      <c r="L1306" s="171"/>
      <c r="O1306" s="171"/>
      <c r="P1306" s="171"/>
      <c r="S1306" s="171"/>
      <c r="T1306" s="171"/>
      <c r="W1306" s="171"/>
      <c r="X1306" s="171"/>
      <c r="AA1306" s="171"/>
    </row>
    <row r="1307" spans="4:27" x14ac:dyDescent="0.2">
      <c r="D1307" s="171"/>
      <c r="E1307" s="171"/>
      <c r="F1307" s="171"/>
      <c r="G1307" s="171"/>
      <c r="H1307" s="171"/>
      <c r="K1307" s="171"/>
      <c r="L1307" s="171"/>
      <c r="O1307" s="171"/>
      <c r="P1307" s="171"/>
      <c r="S1307" s="171"/>
      <c r="T1307" s="171"/>
      <c r="W1307" s="171"/>
      <c r="X1307" s="171"/>
      <c r="AA1307" s="171"/>
    </row>
    <row r="1308" spans="4:27" x14ac:dyDescent="0.2">
      <c r="D1308" s="171"/>
      <c r="E1308" s="171"/>
      <c r="F1308" s="171"/>
      <c r="G1308" s="171"/>
      <c r="H1308" s="171"/>
      <c r="K1308" s="171"/>
      <c r="L1308" s="171"/>
      <c r="O1308" s="171"/>
      <c r="P1308" s="171"/>
      <c r="S1308" s="171"/>
      <c r="T1308" s="171"/>
      <c r="W1308" s="171"/>
      <c r="X1308" s="171"/>
      <c r="AA1308" s="171"/>
    </row>
    <row r="1309" spans="4:27" x14ac:dyDescent="0.2">
      <c r="D1309" s="171"/>
      <c r="E1309" s="171"/>
      <c r="F1309" s="171"/>
      <c r="G1309" s="171"/>
      <c r="H1309" s="171"/>
      <c r="K1309" s="171"/>
      <c r="L1309" s="171"/>
      <c r="O1309" s="171"/>
      <c r="P1309" s="171"/>
      <c r="S1309" s="171"/>
      <c r="T1309" s="171"/>
      <c r="W1309" s="171"/>
      <c r="X1309" s="171"/>
      <c r="AA1309" s="171"/>
    </row>
    <row r="1310" spans="4:27" x14ac:dyDescent="0.2">
      <c r="D1310" s="171"/>
      <c r="E1310" s="171"/>
      <c r="F1310" s="171"/>
      <c r="G1310" s="171"/>
      <c r="H1310" s="171"/>
      <c r="K1310" s="171"/>
      <c r="L1310" s="171"/>
      <c r="O1310" s="171"/>
      <c r="P1310" s="171"/>
      <c r="S1310" s="171"/>
      <c r="T1310" s="171"/>
      <c r="W1310" s="171"/>
      <c r="X1310" s="171"/>
      <c r="AA1310" s="171"/>
    </row>
    <row r="1311" spans="4:27" x14ac:dyDescent="0.2">
      <c r="D1311" s="171"/>
      <c r="E1311" s="171"/>
      <c r="F1311" s="171"/>
      <c r="G1311" s="171"/>
      <c r="H1311" s="171"/>
      <c r="K1311" s="171"/>
      <c r="L1311" s="171"/>
      <c r="O1311" s="171"/>
      <c r="P1311" s="171"/>
      <c r="S1311" s="171"/>
      <c r="T1311" s="171"/>
      <c r="W1311" s="171"/>
      <c r="X1311" s="171"/>
      <c r="AA1311" s="171"/>
    </row>
    <row r="1312" spans="4:27" x14ac:dyDescent="0.2">
      <c r="D1312" s="171"/>
      <c r="E1312" s="171"/>
      <c r="F1312" s="171"/>
      <c r="G1312" s="171"/>
      <c r="H1312" s="171"/>
      <c r="K1312" s="171"/>
      <c r="L1312" s="171"/>
      <c r="O1312" s="171"/>
      <c r="P1312" s="171"/>
      <c r="S1312" s="171"/>
      <c r="T1312" s="171"/>
      <c r="W1312" s="171"/>
      <c r="X1312" s="171"/>
      <c r="AA1312" s="171"/>
    </row>
    <row r="1313" spans="4:27" x14ac:dyDescent="0.2">
      <c r="D1313" s="171"/>
      <c r="E1313" s="171"/>
      <c r="F1313" s="171"/>
      <c r="G1313" s="171"/>
      <c r="H1313" s="171"/>
      <c r="K1313" s="171"/>
      <c r="L1313" s="171"/>
      <c r="O1313" s="171"/>
      <c r="P1313" s="171"/>
      <c r="S1313" s="171"/>
      <c r="T1313" s="171"/>
      <c r="W1313" s="171"/>
      <c r="X1313" s="171"/>
      <c r="AA1313" s="171"/>
    </row>
    <row r="1314" spans="4:27" x14ac:dyDescent="0.2">
      <c r="D1314" s="171"/>
      <c r="E1314" s="171"/>
      <c r="F1314" s="171"/>
      <c r="G1314" s="171"/>
      <c r="H1314" s="171"/>
      <c r="K1314" s="171"/>
      <c r="L1314" s="171"/>
      <c r="O1314" s="171"/>
      <c r="P1314" s="171"/>
      <c r="S1314" s="171"/>
      <c r="T1314" s="171"/>
      <c r="W1314" s="171"/>
      <c r="X1314" s="171"/>
      <c r="AA1314" s="171"/>
    </row>
    <row r="1315" spans="4:27" x14ac:dyDescent="0.2">
      <c r="D1315" s="171"/>
      <c r="E1315" s="171"/>
      <c r="F1315" s="171"/>
      <c r="G1315" s="171"/>
      <c r="H1315" s="171"/>
      <c r="K1315" s="171"/>
      <c r="L1315" s="171"/>
      <c r="O1315" s="171"/>
      <c r="P1315" s="171"/>
      <c r="S1315" s="171"/>
      <c r="T1315" s="171"/>
      <c r="W1315" s="171"/>
      <c r="X1315" s="171"/>
      <c r="AA1315" s="171"/>
    </row>
    <row r="1316" spans="4:27" x14ac:dyDescent="0.2">
      <c r="D1316" s="171"/>
      <c r="E1316" s="171"/>
      <c r="F1316" s="171"/>
      <c r="G1316" s="171"/>
      <c r="H1316" s="171"/>
      <c r="K1316" s="171"/>
      <c r="L1316" s="171"/>
      <c r="O1316" s="171"/>
      <c r="P1316" s="171"/>
      <c r="S1316" s="171"/>
      <c r="T1316" s="171"/>
      <c r="W1316" s="171"/>
      <c r="X1316" s="171"/>
      <c r="AA1316" s="171"/>
    </row>
    <row r="1317" spans="4:27" x14ac:dyDescent="0.2">
      <c r="D1317" s="171"/>
      <c r="E1317" s="171"/>
      <c r="F1317" s="171"/>
      <c r="G1317" s="171"/>
      <c r="H1317" s="171"/>
      <c r="K1317" s="171"/>
      <c r="L1317" s="171"/>
      <c r="O1317" s="171"/>
      <c r="P1317" s="171"/>
      <c r="S1317" s="171"/>
      <c r="T1317" s="171"/>
      <c r="W1317" s="171"/>
      <c r="X1317" s="171"/>
      <c r="AA1317" s="171"/>
    </row>
    <row r="1318" spans="4:27" x14ac:dyDescent="0.2">
      <c r="D1318" s="171"/>
      <c r="E1318" s="171"/>
      <c r="F1318" s="171"/>
      <c r="G1318" s="171"/>
      <c r="H1318" s="171"/>
      <c r="K1318" s="171"/>
      <c r="L1318" s="171"/>
      <c r="O1318" s="171"/>
      <c r="P1318" s="171"/>
      <c r="S1318" s="171"/>
      <c r="T1318" s="171"/>
      <c r="W1318" s="171"/>
      <c r="X1318" s="171"/>
      <c r="AA1318" s="171"/>
    </row>
    <row r="1319" spans="4:27" x14ac:dyDescent="0.2">
      <c r="D1319" s="171"/>
      <c r="E1319" s="171"/>
      <c r="F1319" s="171"/>
      <c r="G1319" s="171"/>
      <c r="H1319" s="171"/>
      <c r="K1319" s="171"/>
      <c r="L1319" s="171"/>
      <c r="O1319" s="171"/>
      <c r="P1319" s="171"/>
      <c r="S1319" s="171"/>
      <c r="T1319" s="171"/>
      <c r="W1319" s="171"/>
      <c r="X1319" s="171"/>
      <c r="AA1319" s="171"/>
    </row>
    <row r="1320" spans="4:27" x14ac:dyDescent="0.2">
      <c r="D1320" s="171"/>
      <c r="E1320" s="171"/>
      <c r="F1320" s="171"/>
      <c r="G1320" s="171"/>
      <c r="H1320" s="171"/>
      <c r="K1320" s="171"/>
      <c r="L1320" s="171"/>
      <c r="O1320" s="171"/>
      <c r="P1320" s="171"/>
      <c r="S1320" s="171"/>
      <c r="T1320" s="171"/>
      <c r="W1320" s="171"/>
      <c r="X1320" s="171"/>
      <c r="AA1320" s="171"/>
    </row>
    <row r="1321" spans="4:27" x14ac:dyDescent="0.2">
      <c r="D1321" s="171"/>
      <c r="E1321" s="171"/>
      <c r="F1321" s="171"/>
      <c r="G1321" s="171"/>
      <c r="H1321" s="171"/>
      <c r="K1321" s="171"/>
      <c r="L1321" s="171"/>
      <c r="O1321" s="171"/>
      <c r="P1321" s="171"/>
      <c r="S1321" s="171"/>
      <c r="T1321" s="171"/>
      <c r="W1321" s="171"/>
      <c r="X1321" s="171"/>
      <c r="AA1321" s="171"/>
    </row>
    <row r="1322" spans="4:27" x14ac:dyDescent="0.2">
      <c r="D1322" s="171"/>
      <c r="E1322" s="171"/>
      <c r="F1322" s="171"/>
      <c r="G1322" s="171"/>
      <c r="H1322" s="171"/>
      <c r="K1322" s="171"/>
      <c r="L1322" s="171"/>
      <c r="O1322" s="171"/>
      <c r="P1322" s="171"/>
      <c r="S1322" s="171"/>
      <c r="T1322" s="171"/>
      <c r="W1322" s="171"/>
      <c r="X1322" s="171"/>
      <c r="AA1322" s="171"/>
    </row>
    <row r="1323" spans="4:27" x14ac:dyDescent="0.2">
      <c r="D1323" s="171"/>
      <c r="E1323" s="171"/>
      <c r="F1323" s="171"/>
      <c r="G1323" s="171"/>
      <c r="H1323" s="171"/>
      <c r="K1323" s="171"/>
      <c r="L1323" s="171"/>
      <c r="O1323" s="171"/>
      <c r="P1323" s="171"/>
      <c r="S1323" s="171"/>
      <c r="T1323" s="171"/>
      <c r="W1323" s="171"/>
      <c r="X1323" s="171"/>
      <c r="AA1323" s="171"/>
    </row>
    <row r="1324" spans="4:27" x14ac:dyDescent="0.2">
      <c r="D1324" s="171"/>
      <c r="E1324" s="171"/>
      <c r="F1324" s="171"/>
      <c r="G1324" s="171"/>
      <c r="H1324" s="171"/>
      <c r="K1324" s="171"/>
      <c r="L1324" s="171"/>
      <c r="O1324" s="171"/>
      <c r="P1324" s="171"/>
      <c r="S1324" s="171"/>
      <c r="T1324" s="171"/>
      <c r="W1324" s="171"/>
      <c r="X1324" s="171"/>
      <c r="AA1324" s="171"/>
    </row>
    <row r="1325" spans="4:27" x14ac:dyDescent="0.2">
      <c r="D1325" s="171"/>
      <c r="E1325" s="171"/>
      <c r="F1325" s="171"/>
      <c r="G1325" s="171"/>
      <c r="H1325" s="171"/>
      <c r="K1325" s="171"/>
      <c r="L1325" s="171"/>
      <c r="O1325" s="171"/>
      <c r="P1325" s="171"/>
      <c r="S1325" s="171"/>
      <c r="T1325" s="171"/>
      <c r="W1325" s="171"/>
      <c r="X1325" s="171"/>
      <c r="AA1325" s="171"/>
    </row>
    <row r="1326" spans="4:27" x14ac:dyDescent="0.2">
      <c r="D1326" s="171"/>
      <c r="E1326" s="171"/>
      <c r="F1326" s="171"/>
      <c r="G1326" s="171"/>
      <c r="H1326" s="171"/>
      <c r="K1326" s="171"/>
      <c r="L1326" s="171"/>
      <c r="O1326" s="171"/>
      <c r="P1326" s="171"/>
      <c r="S1326" s="171"/>
      <c r="T1326" s="171"/>
      <c r="W1326" s="171"/>
      <c r="X1326" s="171"/>
      <c r="AA1326" s="171"/>
    </row>
    <row r="1327" spans="4:27" x14ac:dyDescent="0.2">
      <c r="D1327" s="171"/>
      <c r="E1327" s="171"/>
      <c r="F1327" s="171"/>
      <c r="G1327" s="171"/>
      <c r="H1327" s="171"/>
      <c r="K1327" s="171"/>
      <c r="L1327" s="171"/>
      <c r="O1327" s="171"/>
      <c r="P1327" s="171"/>
      <c r="S1327" s="171"/>
      <c r="T1327" s="171"/>
      <c r="W1327" s="171"/>
      <c r="X1327" s="171"/>
      <c r="AA1327" s="171"/>
    </row>
    <row r="1328" spans="4:27" x14ac:dyDescent="0.2">
      <c r="D1328" s="171"/>
      <c r="E1328" s="171"/>
      <c r="F1328" s="171"/>
      <c r="G1328" s="171"/>
      <c r="H1328" s="171"/>
      <c r="K1328" s="171"/>
      <c r="L1328" s="171"/>
      <c r="O1328" s="171"/>
      <c r="P1328" s="171"/>
      <c r="S1328" s="171"/>
      <c r="T1328" s="171"/>
      <c r="W1328" s="171"/>
      <c r="X1328" s="171"/>
      <c r="AA1328" s="171"/>
    </row>
    <row r="1329" spans="4:27" x14ac:dyDescent="0.2">
      <c r="D1329" s="171"/>
      <c r="E1329" s="171"/>
      <c r="F1329" s="171"/>
      <c r="G1329" s="171"/>
      <c r="H1329" s="171"/>
      <c r="K1329" s="171"/>
      <c r="L1329" s="171"/>
      <c r="O1329" s="171"/>
      <c r="P1329" s="171"/>
      <c r="S1329" s="171"/>
      <c r="T1329" s="171"/>
      <c r="W1329" s="171"/>
      <c r="X1329" s="171"/>
      <c r="AA1329" s="171"/>
    </row>
    <row r="1330" spans="4:27" x14ac:dyDescent="0.2">
      <c r="D1330" s="171"/>
      <c r="E1330" s="171"/>
      <c r="F1330" s="171"/>
      <c r="G1330" s="171"/>
      <c r="H1330" s="171"/>
      <c r="K1330" s="171"/>
      <c r="L1330" s="171"/>
      <c r="O1330" s="171"/>
      <c r="P1330" s="171"/>
      <c r="S1330" s="171"/>
      <c r="T1330" s="171"/>
      <c r="W1330" s="171"/>
      <c r="X1330" s="171"/>
      <c r="AA1330" s="171"/>
    </row>
    <row r="1331" spans="4:27" x14ac:dyDescent="0.2">
      <c r="D1331" s="171"/>
      <c r="E1331" s="171"/>
      <c r="F1331" s="171"/>
      <c r="G1331" s="171"/>
      <c r="H1331" s="171"/>
      <c r="K1331" s="171"/>
      <c r="L1331" s="171"/>
      <c r="O1331" s="171"/>
      <c r="P1331" s="171"/>
      <c r="S1331" s="171"/>
      <c r="T1331" s="171"/>
      <c r="W1331" s="171"/>
      <c r="X1331" s="171"/>
      <c r="AA1331" s="171"/>
    </row>
    <row r="1332" spans="4:27" x14ac:dyDescent="0.2">
      <c r="D1332" s="171"/>
      <c r="E1332" s="171"/>
      <c r="F1332" s="171"/>
      <c r="G1332" s="171"/>
      <c r="H1332" s="171"/>
      <c r="K1332" s="171"/>
      <c r="L1332" s="171"/>
      <c r="O1332" s="171"/>
      <c r="P1332" s="171"/>
      <c r="S1332" s="171"/>
      <c r="T1332" s="171"/>
      <c r="W1332" s="171"/>
      <c r="X1332" s="171"/>
      <c r="AA1332" s="171"/>
    </row>
    <row r="1333" spans="4:27" x14ac:dyDescent="0.2">
      <c r="D1333" s="171"/>
      <c r="E1333" s="171"/>
      <c r="F1333" s="171"/>
      <c r="G1333" s="171"/>
      <c r="H1333" s="171"/>
      <c r="K1333" s="171"/>
      <c r="L1333" s="171"/>
      <c r="O1333" s="171"/>
      <c r="P1333" s="171"/>
      <c r="S1333" s="171"/>
      <c r="T1333" s="171"/>
      <c r="W1333" s="171"/>
      <c r="X1333" s="171"/>
      <c r="AA1333" s="171"/>
    </row>
    <row r="1334" spans="4:27" x14ac:dyDescent="0.2">
      <c r="D1334" s="171"/>
      <c r="E1334" s="171"/>
      <c r="F1334" s="171"/>
      <c r="G1334" s="171"/>
      <c r="H1334" s="171"/>
      <c r="K1334" s="171"/>
      <c r="L1334" s="171"/>
      <c r="O1334" s="171"/>
      <c r="P1334" s="171"/>
      <c r="S1334" s="171"/>
      <c r="T1334" s="171"/>
      <c r="W1334" s="171"/>
      <c r="X1334" s="171"/>
      <c r="AA1334" s="171"/>
    </row>
    <row r="1335" spans="4:27" x14ac:dyDescent="0.2">
      <c r="D1335" s="171"/>
      <c r="E1335" s="171"/>
      <c r="F1335" s="171"/>
      <c r="G1335" s="171"/>
      <c r="H1335" s="171"/>
      <c r="K1335" s="171"/>
      <c r="L1335" s="171"/>
      <c r="O1335" s="171"/>
      <c r="P1335" s="171"/>
      <c r="S1335" s="171"/>
      <c r="T1335" s="171"/>
      <c r="W1335" s="171"/>
      <c r="X1335" s="171"/>
      <c r="AA1335" s="171"/>
    </row>
    <row r="1336" spans="4:27" x14ac:dyDescent="0.2">
      <c r="D1336" s="171"/>
      <c r="E1336" s="171"/>
      <c r="F1336" s="171"/>
      <c r="G1336" s="171"/>
      <c r="H1336" s="171"/>
      <c r="K1336" s="171"/>
      <c r="L1336" s="171"/>
      <c r="O1336" s="171"/>
      <c r="P1336" s="171"/>
      <c r="S1336" s="171"/>
      <c r="T1336" s="171"/>
      <c r="W1336" s="171"/>
      <c r="X1336" s="171"/>
      <c r="AA1336" s="171"/>
    </row>
    <row r="1337" spans="4:27" x14ac:dyDescent="0.2">
      <c r="D1337" s="171"/>
      <c r="E1337" s="171"/>
      <c r="F1337" s="171"/>
      <c r="G1337" s="171"/>
      <c r="H1337" s="171"/>
      <c r="K1337" s="171"/>
      <c r="L1337" s="171"/>
      <c r="O1337" s="171"/>
      <c r="P1337" s="171"/>
      <c r="S1337" s="171"/>
      <c r="T1337" s="171"/>
      <c r="W1337" s="171"/>
      <c r="X1337" s="171"/>
      <c r="AA1337" s="171"/>
    </row>
    <row r="1338" spans="4:27" x14ac:dyDescent="0.2">
      <c r="D1338" s="171"/>
      <c r="E1338" s="171"/>
      <c r="F1338" s="171"/>
      <c r="G1338" s="171"/>
      <c r="H1338" s="171"/>
      <c r="K1338" s="171"/>
      <c r="L1338" s="171"/>
      <c r="O1338" s="171"/>
      <c r="P1338" s="171"/>
      <c r="S1338" s="171"/>
      <c r="T1338" s="171"/>
      <c r="W1338" s="171"/>
      <c r="X1338" s="171"/>
      <c r="AA1338" s="171"/>
    </row>
    <row r="1339" spans="4:27" x14ac:dyDescent="0.2">
      <c r="D1339" s="171"/>
      <c r="E1339" s="171"/>
      <c r="F1339" s="171"/>
      <c r="G1339" s="171"/>
      <c r="H1339" s="171"/>
      <c r="K1339" s="171"/>
      <c r="L1339" s="171"/>
      <c r="O1339" s="171"/>
      <c r="P1339" s="171"/>
      <c r="S1339" s="171"/>
      <c r="T1339" s="171"/>
      <c r="W1339" s="171"/>
      <c r="X1339" s="171"/>
      <c r="AA1339" s="171"/>
    </row>
    <row r="1340" spans="4:27" x14ac:dyDescent="0.2">
      <c r="D1340" s="171"/>
      <c r="E1340" s="171"/>
      <c r="F1340" s="171"/>
      <c r="G1340" s="171"/>
      <c r="H1340" s="171"/>
      <c r="K1340" s="171"/>
      <c r="L1340" s="171"/>
      <c r="O1340" s="171"/>
      <c r="P1340" s="171"/>
      <c r="S1340" s="171"/>
      <c r="T1340" s="171"/>
      <c r="W1340" s="171"/>
      <c r="X1340" s="171"/>
      <c r="AA1340" s="171"/>
    </row>
    <row r="1341" spans="4:27" x14ac:dyDescent="0.2">
      <c r="D1341" s="171"/>
      <c r="E1341" s="171"/>
      <c r="F1341" s="171"/>
      <c r="G1341" s="171"/>
      <c r="H1341" s="171"/>
      <c r="K1341" s="171"/>
      <c r="L1341" s="171"/>
      <c r="O1341" s="171"/>
      <c r="P1341" s="171"/>
      <c r="S1341" s="171"/>
      <c r="T1341" s="171"/>
      <c r="W1341" s="171"/>
      <c r="X1341" s="171"/>
      <c r="AA1341" s="171"/>
    </row>
    <row r="1342" spans="4:27" x14ac:dyDescent="0.2">
      <c r="D1342" s="171"/>
      <c r="E1342" s="171"/>
      <c r="F1342" s="171"/>
      <c r="G1342" s="171"/>
      <c r="H1342" s="171"/>
      <c r="K1342" s="171"/>
      <c r="L1342" s="171"/>
      <c r="O1342" s="171"/>
      <c r="P1342" s="171"/>
      <c r="S1342" s="171"/>
      <c r="T1342" s="171"/>
      <c r="W1342" s="171"/>
      <c r="X1342" s="171"/>
      <c r="AA1342" s="171"/>
    </row>
    <row r="1343" spans="4:27" x14ac:dyDescent="0.2">
      <c r="D1343" s="171"/>
      <c r="E1343" s="171"/>
      <c r="F1343" s="171"/>
      <c r="G1343" s="171"/>
      <c r="H1343" s="171"/>
      <c r="K1343" s="171"/>
      <c r="L1343" s="171"/>
      <c r="O1343" s="171"/>
      <c r="P1343" s="171"/>
      <c r="S1343" s="171"/>
      <c r="T1343" s="171"/>
      <c r="W1343" s="171"/>
      <c r="X1343" s="171"/>
      <c r="AA1343" s="171"/>
    </row>
    <row r="1344" spans="4:27" x14ac:dyDescent="0.2">
      <c r="D1344" s="171"/>
      <c r="E1344" s="171"/>
      <c r="F1344" s="171"/>
      <c r="G1344" s="171"/>
      <c r="H1344" s="171"/>
      <c r="K1344" s="171"/>
      <c r="L1344" s="171"/>
      <c r="O1344" s="171"/>
      <c r="P1344" s="171"/>
      <c r="S1344" s="171"/>
      <c r="T1344" s="171"/>
      <c r="W1344" s="171"/>
      <c r="X1344" s="171"/>
      <c r="AA1344" s="171"/>
    </row>
    <row r="1345" spans="4:27" x14ac:dyDescent="0.2">
      <c r="D1345" s="171"/>
      <c r="E1345" s="171"/>
      <c r="F1345" s="171"/>
      <c r="G1345" s="171"/>
      <c r="H1345" s="171"/>
      <c r="K1345" s="171"/>
      <c r="L1345" s="171"/>
      <c r="O1345" s="171"/>
      <c r="P1345" s="171"/>
      <c r="S1345" s="171"/>
      <c r="T1345" s="171"/>
      <c r="W1345" s="171"/>
      <c r="X1345" s="171"/>
      <c r="AA1345" s="171"/>
    </row>
    <row r="1346" spans="4:27" x14ac:dyDescent="0.2">
      <c r="D1346" s="171"/>
      <c r="E1346" s="171"/>
      <c r="F1346" s="171"/>
      <c r="G1346" s="171"/>
      <c r="H1346" s="171"/>
      <c r="K1346" s="171"/>
      <c r="L1346" s="171"/>
      <c r="O1346" s="171"/>
      <c r="P1346" s="171"/>
      <c r="S1346" s="171"/>
      <c r="T1346" s="171"/>
      <c r="W1346" s="171"/>
      <c r="X1346" s="171"/>
      <c r="AA1346" s="171"/>
    </row>
    <row r="1347" spans="4:27" x14ac:dyDescent="0.2">
      <c r="D1347" s="171"/>
      <c r="E1347" s="171"/>
      <c r="F1347" s="171"/>
      <c r="G1347" s="171"/>
      <c r="H1347" s="171"/>
      <c r="K1347" s="171"/>
      <c r="L1347" s="171"/>
      <c r="O1347" s="171"/>
      <c r="P1347" s="171"/>
      <c r="S1347" s="171"/>
      <c r="T1347" s="171"/>
      <c r="W1347" s="171"/>
      <c r="X1347" s="171"/>
      <c r="AA1347" s="171"/>
    </row>
    <row r="1348" spans="4:27" x14ac:dyDescent="0.2">
      <c r="D1348" s="171"/>
      <c r="E1348" s="171"/>
      <c r="F1348" s="171"/>
      <c r="G1348" s="171"/>
      <c r="H1348" s="171"/>
      <c r="K1348" s="171"/>
      <c r="L1348" s="171"/>
      <c r="O1348" s="171"/>
      <c r="P1348" s="171"/>
      <c r="S1348" s="171"/>
      <c r="T1348" s="171"/>
      <c r="W1348" s="171"/>
      <c r="X1348" s="171"/>
      <c r="AA1348" s="171"/>
    </row>
    <row r="1349" spans="4:27" x14ac:dyDescent="0.2">
      <c r="D1349" s="171"/>
      <c r="E1349" s="171"/>
      <c r="F1349" s="171"/>
      <c r="G1349" s="171"/>
      <c r="H1349" s="171"/>
      <c r="K1349" s="171"/>
      <c r="L1349" s="171"/>
      <c r="O1349" s="171"/>
      <c r="P1349" s="171"/>
      <c r="S1349" s="171"/>
      <c r="T1349" s="171"/>
      <c r="W1349" s="171"/>
      <c r="X1349" s="171"/>
      <c r="AA1349" s="171"/>
    </row>
    <row r="1350" spans="4:27" x14ac:dyDescent="0.2">
      <c r="D1350" s="171"/>
      <c r="E1350" s="171"/>
      <c r="F1350" s="171"/>
      <c r="G1350" s="171"/>
      <c r="H1350" s="171"/>
      <c r="K1350" s="171"/>
      <c r="L1350" s="171"/>
      <c r="O1350" s="171"/>
      <c r="P1350" s="171"/>
      <c r="S1350" s="171"/>
      <c r="T1350" s="171"/>
      <c r="W1350" s="171"/>
      <c r="X1350" s="171"/>
      <c r="AA1350" s="171"/>
    </row>
    <row r="1351" spans="4:27" x14ac:dyDescent="0.2">
      <c r="D1351" s="171"/>
      <c r="E1351" s="171"/>
      <c r="F1351" s="171"/>
      <c r="G1351" s="171"/>
      <c r="H1351" s="171"/>
      <c r="K1351" s="171"/>
      <c r="L1351" s="171"/>
      <c r="O1351" s="171"/>
      <c r="P1351" s="171"/>
      <c r="S1351" s="171"/>
      <c r="T1351" s="171"/>
      <c r="W1351" s="171"/>
      <c r="X1351" s="171"/>
      <c r="AA1351" s="171"/>
    </row>
    <row r="1352" spans="4:27" x14ac:dyDescent="0.2">
      <c r="D1352" s="171"/>
      <c r="E1352" s="171"/>
      <c r="F1352" s="171"/>
      <c r="G1352" s="171"/>
      <c r="H1352" s="171"/>
      <c r="K1352" s="171"/>
      <c r="L1352" s="171"/>
      <c r="O1352" s="171"/>
      <c r="P1352" s="171"/>
      <c r="S1352" s="171"/>
      <c r="T1352" s="171"/>
      <c r="W1352" s="171"/>
      <c r="X1352" s="171"/>
      <c r="AA1352" s="171"/>
    </row>
    <row r="1353" spans="4:27" x14ac:dyDescent="0.2">
      <c r="D1353" s="171"/>
      <c r="E1353" s="171"/>
      <c r="F1353" s="171"/>
      <c r="G1353" s="171"/>
      <c r="H1353" s="171"/>
      <c r="K1353" s="171"/>
      <c r="L1353" s="171"/>
      <c r="O1353" s="171"/>
      <c r="P1353" s="171"/>
      <c r="S1353" s="171"/>
      <c r="T1353" s="171"/>
      <c r="W1353" s="171"/>
      <c r="X1353" s="171"/>
      <c r="AA1353" s="171"/>
    </row>
    <row r="1354" spans="4:27" x14ac:dyDescent="0.2">
      <c r="D1354" s="171"/>
      <c r="E1354" s="171"/>
      <c r="F1354" s="171"/>
      <c r="G1354" s="171"/>
      <c r="H1354" s="171"/>
      <c r="K1354" s="171"/>
      <c r="L1354" s="171"/>
      <c r="O1354" s="171"/>
      <c r="P1354" s="171"/>
      <c r="S1354" s="171"/>
      <c r="T1354" s="171"/>
      <c r="W1354" s="171"/>
      <c r="X1354" s="171"/>
      <c r="AA1354" s="171"/>
    </row>
    <row r="1355" spans="4:27" x14ac:dyDescent="0.2">
      <c r="D1355" s="171"/>
      <c r="E1355" s="171"/>
      <c r="F1355" s="171"/>
      <c r="G1355" s="171"/>
      <c r="H1355" s="171"/>
      <c r="K1355" s="171"/>
      <c r="L1355" s="171"/>
      <c r="O1355" s="171"/>
      <c r="P1355" s="171"/>
      <c r="S1355" s="171"/>
      <c r="T1355" s="171"/>
      <c r="W1355" s="171"/>
      <c r="X1355" s="171"/>
      <c r="AA1355" s="171"/>
    </row>
    <row r="1356" spans="4:27" x14ac:dyDescent="0.2">
      <c r="D1356" s="171"/>
      <c r="E1356" s="171"/>
      <c r="F1356" s="171"/>
      <c r="G1356" s="171"/>
      <c r="H1356" s="171"/>
      <c r="K1356" s="171"/>
      <c r="L1356" s="171"/>
      <c r="O1356" s="171"/>
      <c r="P1356" s="171"/>
      <c r="S1356" s="171"/>
      <c r="T1356" s="171"/>
      <c r="W1356" s="171"/>
      <c r="X1356" s="171"/>
      <c r="AA1356" s="171"/>
    </row>
    <row r="1357" spans="4:27" x14ac:dyDescent="0.2">
      <c r="D1357" s="171"/>
      <c r="E1357" s="171"/>
      <c r="F1357" s="171"/>
      <c r="G1357" s="171"/>
      <c r="H1357" s="171"/>
      <c r="K1357" s="171"/>
      <c r="L1357" s="171"/>
      <c r="O1357" s="171"/>
      <c r="P1357" s="171"/>
      <c r="S1357" s="171"/>
      <c r="T1357" s="171"/>
      <c r="W1357" s="171"/>
      <c r="X1357" s="171"/>
      <c r="AA1357" s="171"/>
    </row>
    <row r="1358" spans="4:27" x14ac:dyDescent="0.2">
      <c r="D1358" s="171"/>
      <c r="E1358" s="171"/>
      <c r="F1358" s="171"/>
      <c r="G1358" s="171"/>
      <c r="H1358" s="171"/>
      <c r="K1358" s="171"/>
      <c r="L1358" s="171"/>
      <c r="O1358" s="171"/>
      <c r="P1358" s="171"/>
      <c r="S1358" s="171"/>
      <c r="T1358" s="171"/>
      <c r="W1358" s="171"/>
      <c r="X1358" s="171"/>
      <c r="AA1358" s="171"/>
    </row>
    <row r="1359" spans="4:27" x14ac:dyDescent="0.2">
      <c r="D1359" s="171"/>
      <c r="E1359" s="171"/>
      <c r="F1359" s="171"/>
      <c r="G1359" s="171"/>
      <c r="H1359" s="171"/>
      <c r="K1359" s="171"/>
      <c r="L1359" s="171"/>
      <c r="O1359" s="171"/>
      <c r="P1359" s="171"/>
      <c r="S1359" s="171"/>
      <c r="T1359" s="171"/>
      <c r="W1359" s="171"/>
      <c r="X1359" s="171"/>
      <c r="AA1359" s="171"/>
    </row>
    <row r="1360" spans="4:27" x14ac:dyDescent="0.2">
      <c r="D1360" s="171"/>
      <c r="E1360" s="171"/>
      <c r="F1360" s="171"/>
      <c r="G1360" s="171"/>
      <c r="H1360" s="171"/>
      <c r="K1360" s="171"/>
      <c r="L1360" s="171"/>
      <c r="O1360" s="171"/>
      <c r="P1360" s="171"/>
      <c r="S1360" s="171"/>
      <c r="T1360" s="171"/>
      <c r="W1360" s="171"/>
      <c r="X1360" s="171"/>
      <c r="AA1360" s="171"/>
    </row>
    <row r="1361" spans="4:27" x14ac:dyDescent="0.2">
      <c r="D1361" s="171"/>
      <c r="E1361" s="171"/>
      <c r="F1361" s="171"/>
      <c r="G1361" s="171"/>
      <c r="H1361" s="171"/>
      <c r="K1361" s="171"/>
      <c r="L1361" s="171"/>
      <c r="O1361" s="171"/>
      <c r="P1361" s="171"/>
      <c r="S1361" s="171"/>
      <c r="T1361" s="171"/>
      <c r="W1361" s="171"/>
      <c r="X1361" s="171"/>
      <c r="AA1361" s="171"/>
    </row>
    <row r="1362" spans="4:27" x14ac:dyDescent="0.2">
      <c r="D1362" s="171"/>
      <c r="E1362" s="171"/>
      <c r="F1362" s="171"/>
      <c r="G1362" s="171"/>
      <c r="H1362" s="171"/>
      <c r="K1362" s="171"/>
      <c r="L1362" s="171"/>
      <c r="O1362" s="171"/>
      <c r="P1362" s="171"/>
      <c r="S1362" s="171"/>
      <c r="T1362" s="171"/>
      <c r="W1362" s="171"/>
      <c r="X1362" s="171"/>
      <c r="AA1362" s="171"/>
    </row>
    <row r="1363" spans="4:27" x14ac:dyDescent="0.2">
      <c r="D1363" s="171"/>
      <c r="E1363" s="171"/>
      <c r="F1363" s="171"/>
      <c r="G1363" s="171"/>
      <c r="H1363" s="171"/>
      <c r="K1363" s="171"/>
      <c r="L1363" s="171"/>
      <c r="O1363" s="171"/>
      <c r="P1363" s="171"/>
      <c r="S1363" s="171"/>
      <c r="T1363" s="171"/>
      <c r="W1363" s="171"/>
      <c r="X1363" s="171"/>
      <c r="AA1363" s="171"/>
    </row>
    <row r="1364" spans="4:27" x14ac:dyDescent="0.2">
      <c r="D1364" s="171"/>
      <c r="E1364" s="171"/>
      <c r="F1364" s="171"/>
      <c r="G1364" s="171"/>
      <c r="H1364" s="171"/>
      <c r="K1364" s="171"/>
      <c r="L1364" s="171"/>
      <c r="O1364" s="171"/>
      <c r="P1364" s="171"/>
      <c r="S1364" s="171"/>
      <c r="T1364" s="171"/>
      <c r="W1364" s="171"/>
      <c r="X1364" s="171"/>
      <c r="AA1364" s="171"/>
    </row>
    <row r="1365" spans="4:27" x14ac:dyDescent="0.2">
      <c r="D1365" s="171"/>
      <c r="E1365" s="171"/>
      <c r="F1365" s="171"/>
      <c r="G1365" s="171"/>
      <c r="H1365" s="171"/>
      <c r="K1365" s="171"/>
      <c r="L1365" s="171"/>
      <c r="O1365" s="171"/>
      <c r="P1365" s="171"/>
      <c r="S1365" s="171"/>
      <c r="T1365" s="171"/>
      <c r="W1365" s="171"/>
      <c r="X1365" s="171"/>
      <c r="AA1365" s="171"/>
    </row>
    <row r="1366" spans="4:27" x14ac:dyDescent="0.2">
      <c r="D1366" s="171"/>
      <c r="E1366" s="171"/>
      <c r="F1366" s="171"/>
      <c r="G1366" s="171"/>
      <c r="H1366" s="171"/>
      <c r="K1366" s="171"/>
      <c r="L1366" s="171"/>
      <c r="O1366" s="171"/>
      <c r="P1366" s="171"/>
      <c r="S1366" s="171"/>
      <c r="T1366" s="171"/>
      <c r="W1366" s="171"/>
      <c r="X1366" s="171"/>
      <c r="AA1366" s="171"/>
    </row>
    <row r="1367" spans="4:27" x14ac:dyDescent="0.2">
      <c r="D1367" s="171"/>
      <c r="E1367" s="171"/>
      <c r="F1367" s="171"/>
      <c r="G1367" s="171"/>
      <c r="H1367" s="171"/>
      <c r="K1367" s="171"/>
      <c r="L1367" s="171"/>
      <c r="O1367" s="171"/>
      <c r="P1367" s="171"/>
      <c r="S1367" s="171"/>
      <c r="T1367" s="171"/>
      <c r="W1367" s="171"/>
      <c r="X1367" s="171"/>
      <c r="AA1367" s="171"/>
    </row>
    <row r="1368" spans="4:27" x14ac:dyDescent="0.2">
      <c r="D1368" s="171"/>
      <c r="E1368" s="171"/>
      <c r="F1368" s="171"/>
      <c r="G1368" s="171"/>
      <c r="H1368" s="171"/>
      <c r="K1368" s="171"/>
      <c r="L1368" s="171"/>
      <c r="O1368" s="171"/>
      <c r="P1368" s="171"/>
      <c r="S1368" s="171"/>
      <c r="T1368" s="171"/>
      <c r="W1368" s="171"/>
      <c r="X1368" s="171"/>
      <c r="AA1368" s="171"/>
    </row>
    <row r="1369" spans="4:27" x14ac:dyDescent="0.2">
      <c r="D1369" s="171"/>
      <c r="E1369" s="171"/>
      <c r="F1369" s="171"/>
      <c r="G1369" s="171"/>
      <c r="H1369" s="171"/>
      <c r="K1369" s="171"/>
      <c r="L1369" s="171"/>
      <c r="O1369" s="171"/>
      <c r="P1369" s="171"/>
      <c r="S1369" s="171"/>
      <c r="T1369" s="171"/>
      <c r="W1369" s="171"/>
      <c r="X1369" s="171"/>
      <c r="AA1369" s="171"/>
    </row>
    <row r="1370" spans="4:27" x14ac:dyDescent="0.2">
      <c r="D1370" s="171"/>
      <c r="E1370" s="171"/>
      <c r="F1370" s="171"/>
      <c r="G1370" s="171"/>
      <c r="H1370" s="171"/>
      <c r="K1370" s="171"/>
      <c r="L1370" s="171"/>
      <c r="O1370" s="171"/>
      <c r="P1370" s="171"/>
      <c r="S1370" s="171"/>
      <c r="T1370" s="171"/>
      <c r="W1370" s="171"/>
      <c r="X1370" s="171"/>
      <c r="AA1370" s="171"/>
    </row>
    <row r="1371" spans="4:27" x14ac:dyDescent="0.2">
      <c r="D1371" s="171"/>
      <c r="E1371" s="171"/>
      <c r="F1371" s="171"/>
      <c r="G1371" s="171"/>
      <c r="H1371" s="171"/>
      <c r="K1371" s="171"/>
      <c r="L1371" s="171"/>
      <c r="O1371" s="171"/>
      <c r="P1371" s="171"/>
      <c r="S1371" s="171"/>
      <c r="T1371" s="171"/>
      <c r="W1371" s="171"/>
      <c r="X1371" s="171"/>
      <c r="AA1371" s="171"/>
    </row>
    <row r="1372" spans="4:27" x14ac:dyDescent="0.2">
      <c r="D1372" s="171"/>
      <c r="E1372" s="171"/>
      <c r="F1372" s="171"/>
      <c r="G1372" s="171"/>
      <c r="H1372" s="171"/>
      <c r="K1372" s="171"/>
      <c r="L1372" s="171"/>
      <c r="O1372" s="171"/>
      <c r="P1372" s="171"/>
      <c r="S1372" s="171"/>
      <c r="T1372" s="171"/>
      <c r="W1372" s="171"/>
      <c r="X1372" s="171"/>
      <c r="AA1372" s="171"/>
    </row>
    <row r="1373" spans="4:27" x14ac:dyDescent="0.2">
      <c r="D1373" s="171"/>
      <c r="E1373" s="171"/>
      <c r="F1373" s="171"/>
      <c r="G1373" s="171"/>
      <c r="H1373" s="171"/>
      <c r="K1373" s="171"/>
      <c r="L1373" s="171"/>
      <c r="O1373" s="171"/>
      <c r="P1373" s="171"/>
      <c r="S1373" s="171"/>
      <c r="T1373" s="171"/>
      <c r="W1373" s="171"/>
      <c r="X1373" s="171"/>
      <c r="AA1373" s="171"/>
    </row>
    <row r="1374" spans="4:27" x14ac:dyDescent="0.2">
      <c r="D1374" s="171"/>
      <c r="E1374" s="171"/>
      <c r="F1374" s="171"/>
      <c r="G1374" s="171"/>
      <c r="H1374" s="171"/>
      <c r="K1374" s="171"/>
      <c r="L1374" s="171"/>
      <c r="O1374" s="171"/>
      <c r="P1374" s="171"/>
      <c r="S1374" s="171"/>
      <c r="T1374" s="171"/>
      <c r="W1374" s="171"/>
      <c r="X1374" s="171"/>
      <c r="AA1374" s="171"/>
    </row>
    <row r="1375" spans="4:27" x14ac:dyDescent="0.2">
      <c r="D1375" s="171"/>
      <c r="E1375" s="171"/>
      <c r="F1375" s="171"/>
      <c r="G1375" s="171"/>
      <c r="H1375" s="171"/>
      <c r="K1375" s="171"/>
      <c r="L1375" s="171"/>
      <c r="O1375" s="171"/>
      <c r="P1375" s="171"/>
      <c r="S1375" s="171"/>
      <c r="T1375" s="171"/>
      <c r="W1375" s="171"/>
      <c r="X1375" s="171"/>
      <c r="AA1375" s="171"/>
    </row>
    <row r="1376" spans="4:27" x14ac:dyDescent="0.2">
      <c r="D1376" s="171"/>
      <c r="E1376" s="171"/>
      <c r="F1376" s="171"/>
      <c r="G1376" s="171"/>
      <c r="H1376" s="171"/>
      <c r="K1376" s="171"/>
      <c r="L1376" s="171"/>
      <c r="O1376" s="171"/>
      <c r="P1376" s="171"/>
      <c r="S1376" s="171"/>
      <c r="T1376" s="171"/>
      <c r="W1376" s="171"/>
      <c r="X1376" s="171"/>
      <c r="AA1376" s="171"/>
    </row>
    <row r="1377" spans="4:27" x14ac:dyDescent="0.2">
      <c r="D1377" s="171"/>
      <c r="E1377" s="171"/>
      <c r="F1377" s="171"/>
      <c r="G1377" s="171"/>
      <c r="H1377" s="171"/>
      <c r="K1377" s="171"/>
      <c r="L1377" s="171"/>
      <c r="O1377" s="171"/>
      <c r="P1377" s="171"/>
      <c r="S1377" s="171"/>
      <c r="T1377" s="171"/>
      <c r="W1377" s="171"/>
      <c r="X1377" s="171"/>
      <c r="AA1377" s="171"/>
    </row>
    <row r="1378" spans="4:27" x14ac:dyDescent="0.2">
      <c r="D1378" s="171"/>
      <c r="E1378" s="171"/>
      <c r="F1378" s="171"/>
      <c r="G1378" s="171"/>
      <c r="H1378" s="171"/>
      <c r="K1378" s="171"/>
      <c r="L1378" s="171"/>
      <c r="O1378" s="171"/>
      <c r="P1378" s="171"/>
      <c r="S1378" s="171"/>
      <c r="T1378" s="171"/>
      <c r="W1378" s="171"/>
      <c r="X1378" s="171"/>
      <c r="AA1378" s="171"/>
    </row>
    <row r="1379" spans="4:27" x14ac:dyDescent="0.2">
      <c r="D1379" s="171"/>
      <c r="E1379" s="171"/>
      <c r="F1379" s="171"/>
      <c r="G1379" s="171"/>
      <c r="H1379" s="171"/>
      <c r="K1379" s="171"/>
      <c r="L1379" s="171"/>
      <c r="O1379" s="171"/>
      <c r="P1379" s="171"/>
      <c r="S1379" s="171"/>
      <c r="T1379" s="171"/>
      <c r="W1379" s="171"/>
      <c r="X1379" s="171"/>
      <c r="AA1379" s="171"/>
    </row>
    <row r="1380" spans="4:27" x14ac:dyDescent="0.2">
      <c r="D1380" s="171"/>
      <c r="E1380" s="171"/>
      <c r="F1380" s="171"/>
      <c r="G1380" s="171"/>
      <c r="H1380" s="171"/>
      <c r="K1380" s="171"/>
      <c r="L1380" s="171"/>
      <c r="O1380" s="171"/>
      <c r="P1380" s="171"/>
      <c r="S1380" s="171"/>
      <c r="T1380" s="171"/>
      <c r="W1380" s="171"/>
      <c r="X1380" s="171"/>
      <c r="AA1380" s="171"/>
    </row>
    <row r="1381" spans="4:27" x14ac:dyDescent="0.2">
      <c r="D1381" s="171"/>
      <c r="E1381" s="171"/>
      <c r="F1381" s="171"/>
      <c r="G1381" s="171"/>
      <c r="H1381" s="171"/>
      <c r="K1381" s="171"/>
      <c r="L1381" s="171"/>
      <c r="O1381" s="171"/>
      <c r="P1381" s="171"/>
      <c r="S1381" s="171"/>
      <c r="T1381" s="171"/>
      <c r="W1381" s="171"/>
      <c r="X1381" s="171"/>
      <c r="AA1381" s="171"/>
    </row>
    <row r="1382" spans="4:27" x14ac:dyDescent="0.2">
      <c r="D1382" s="171"/>
      <c r="E1382" s="171"/>
      <c r="F1382" s="171"/>
      <c r="G1382" s="171"/>
      <c r="H1382" s="171"/>
      <c r="K1382" s="171"/>
      <c r="L1382" s="171"/>
      <c r="O1382" s="171"/>
      <c r="P1382" s="171"/>
      <c r="S1382" s="171"/>
      <c r="T1382" s="171"/>
      <c r="W1382" s="171"/>
      <c r="X1382" s="171"/>
      <c r="AA1382" s="171"/>
    </row>
    <row r="1383" spans="4:27" x14ac:dyDescent="0.2">
      <c r="D1383" s="171"/>
      <c r="E1383" s="171"/>
      <c r="F1383" s="171"/>
      <c r="G1383" s="171"/>
      <c r="H1383" s="171"/>
      <c r="K1383" s="171"/>
      <c r="L1383" s="171"/>
      <c r="O1383" s="171"/>
      <c r="P1383" s="171"/>
      <c r="S1383" s="171"/>
      <c r="T1383" s="171"/>
      <c r="W1383" s="171"/>
      <c r="X1383" s="171"/>
      <c r="AA1383" s="171"/>
    </row>
    <row r="1384" spans="4:27" x14ac:dyDescent="0.2">
      <c r="D1384" s="171"/>
      <c r="E1384" s="171"/>
      <c r="F1384" s="171"/>
      <c r="G1384" s="171"/>
      <c r="H1384" s="171"/>
      <c r="K1384" s="171"/>
      <c r="L1384" s="171"/>
      <c r="O1384" s="171"/>
      <c r="P1384" s="171"/>
      <c r="S1384" s="171"/>
      <c r="T1384" s="171"/>
      <c r="W1384" s="171"/>
      <c r="X1384" s="171"/>
      <c r="AA1384" s="171"/>
    </row>
    <row r="1385" spans="4:27" x14ac:dyDescent="0.2">
      <c r="D1385" s="171"/>
      <c r="E1385" s="171"/>
      <c r="F1385" s="171"/>
      <c r="G1385" s="171"/>
      <c r="H1385" s="171"/>
      <c r="K1385" s="171"/>
      <c r="L1385" s="171"/>
      <c r="O1385" s="171"/>
      <c r="P1385" s="171"/>
      <c r="S1385" s="171"/>
      <c r="T1385" s="171"/>
      <c r="W1385" s="171"/>
      <c r="X1385" s="171"/>
      <c r="AA1385" s="171"/>
    </row>
    <row r="1386" spans="4:27" x14ac:dyDescent="0.2">
      <c r="D1386" s="171"/>
      <c r="E1386" s="171"/>
      <c r="F1386" s="171"/>
      <c r="G1386" s="171"/>
      <c r="H1386" s="171"/>
      <c r="K1386" s="171"/>
      <c r="L1386" s="171"/>
      <c r="O1386" s="171"/>
      <c r="P1386" s="171"/>
      <c r="S1386" s="171"/>
      <c r="T1386" s="171"/>
      <c r="W1386" s="171"/>
      <c r="X1386" s="171"/>
      <c r="AA1386" s="171"/>
    </row>
    <row r="1387" spans="4:27" x14ac:dyDescent="0.2">
      <c r="D1387" s="171"/>
      <c r="E1387" s="171"/>
      <c r="F1387" s="171"/>
      <c r="G1387" s="171"/>
      <c r="H1387" s="171"/>
      <c r="K1387" s="171"/>
      <c r="L1387" s="171"/>
      <c r="O1387" s="171"/>
      <c r="P1387" s="171"/>
      <c r="S1387" s="171"/>
      <c r="T1387" s="171"/>
      <c r="W1387" s="171"/>
      <c r="X1387" s="171"/>
      <c r="AA1387" s="171"/>
    </row>
    <row r="1388" spans="4:27" x14ac:dyDescent="0.2">
      <c r="D1388" s="171"/>
      <c r="E1388" s="171"/>
      <c r="F1388" s="171"/>
      <c r="G1388" s="171"/>
      <c r="H1388" s="171"/>
      <c r="K1388" s="171"/>
      <c r="L1388" s="171"/>
      <c r="O1388" s="171"/>
      <c r="P1388" s="171"/>
      <c r="S1388" s="171"/>
      <c r="T1388" s="171"/>
      <c r="W1388" s="171"/>
      <c r="X1388" s="171"/>
      <c r="AA1388" s="171"/>
    </row>
    <row r="1389" spans="4:27" x14ac:dyDescent="0.2">
      <c r="D1389" s="171"/>
      <c r="E1389" s="171"/>
      <c r="F1389" s="171"/>
      <c r="G1389" s="171"/>
      <c r="H1389" s="171"/>
      <c r="K1389" s="171"/>
      <c r="L1389" s="171"/>
      <c r="O1389" s="171"/>
      <c r="P1389" s="171"/>
      <c r="S1389" s="171"/>
      <c r="T1389" s="171"/>
      <c r="W1389" s="171"/>
      <c r="X1389" s="171"/>
      <c r="AA1389" s="171"/>
    </row>
    <row r="1390" spans="4:27" x14ac:dyDescent="0.2">
      <c r="D1390" s="171"/>
      <c r="E1390" s="171"/>
      <c r="F1390" s="171"/>
      <c r="G1390" s="171"/>
      <c r="H1390" s="171"/>
      <c r="K1390" s="171"/>
      <c r="L1390" s="171"/>
      <c r="O1390" s="171"/>
      <c r="P1390" s="171"/>
      <c r="S1390" s="171"/>
      <c r="T1390" s="171"/>
      <c r="W1390" s="171"/>
      <c r="X1390" s="171"/>
      <c r="AA1390" s="171"/>
    </row>
    <row r="1391" spans="4:27" x14ac:dyDescent="0.2">
      <c r="D1391" s="171"/>
      <c r="E1391" s="171"/>
      <c r="F1391" s="171"/>
      <c r="G1391" s="171"/>
      <c r="H1391" s="171"/>
      <c r="K1391" s="171"/>
      <c r="L1391" s="171"/>
      <c r="O1391" s="171"/>
      <c r="P1391" s="171"/>
      <c r="S1391" s="171"/>
      <c r="T1391" s="171"/>
      <c r="W1391" s="171"/>
      <c r="X1391" s="171"/>
      <c r="AA1391" s="171"/>
    </row>
    <row r="1392" spans="4:27" x14ac:dyDescent="0.2">
      <c r="D1392" s="171"/>
      <c r="E1392" s="171"/>
      <c r="F1392" s="171"/>
      <c r="G1392" s="171"/>
      <c r="H1392" s="171"/>
      <c r="K1392" s="171"/>
      <c r="L1392" s="171"/>
      <c r="O1392" s="171"/>
      <c r="P1392" s="171"/>
      <c r="S1392" s="171"/>
      <c r="T1392" s="171"/>
      <c r="W1392" s="171"/>
      <c r="X1392" s="171"/>
      <c r="AA1392" s="171"/>
    </row>
    <row r="1393" spans="4:27" x14ac:dyDescent="0.2">
      <c r="D1393" s="171"/>
      <c r="E1393" s="171"/>
      <c r="F1393" s="171"/>
      <c r="G1393" s="171"/>
      <c r="H1393" s="171"/>
      <c r="K1393" s="171"/>
      <c r="L1393" s="171"/>
      <c r="O1393" s="171"/>
      <c r="P1393" s="171"/>
      <c r="S1393" s="171"/>
      <c r="T1393" s="171"/>
      <c r="W1393" s="171"/>
      <c r="X1393" s="171"/>
      <c r="AA1393" s="171"/>
    </row>
    <row r="1394" spans="4:27" x14ac:dyDescent="0.2">
      <c r="D1394" s="171"/>
      <c r="E1394" s="171"/>
      <c r="F1394" s="171"/>
      <c r="G1394" s="171"/>
      <c r="H1394" s="171"/>
      <c r="K1394" s="171"/>
      <c r="L1394" s="171"/>
      <c r="O1394" s="171"/>
      <c r="P1394" s="171"/>
      <c r="S1394" s="171"/>
      <c r="T1394" s="171"/>
      <c r="W1394" s="171"/>
      <c r="X1394" s="171"/>
      <c r="AA1394" s="171"/>
    </row>
    <row r="1395" spans="4:27" x14ac:dyDescent="0.2">
      <c r="D1395" s="171"/>
      <c r="E1395" s="171"/>
      <c r="F1395" s="171"/>
      <c r="G1395" s="171"/>
      <c r="H1395" s="171"/>
      <c r="K1395" s="171"/>
      <c r="L1395" s="171"/>
      <c r="O1395" s="171"/>
      <c r="P1395" s="171"/>
      <c r="S1395" s="171"/>
      <c r="T1395" s="171"/>
      <c r="W1395" s="171"/>
      <c r="X1395" s="171"/>
      <c r="AA1395" s="171"/>
    </row>
    <row r="1396" spans="4:27" x14ac:dyDescent="0.2">
      <c r="D1396" s="171"/>
      <c r="E1396" s="171"/>
      <c r="F1396" s="171"/>
      <c r="G1396" s="171"/>
      <c r="H1396" s="171"/>
      <c r="K1396" s="171"/>
      <c r="L1396" s="171"/>
      <c r="O1396" s="171"/>
      <c r="P1396" s="171"/>
      <c r="S1396" s="171"/>
      <c r="T1396" s="171"/>
      <c r="W1396" s="171"/>
      <c r="X1396" s="171"/>
      <c r="AA1396" s="171"/>
    </row>
    <row r="1397" spans="4:27" x14ac:dyDescent="0.2">
      <c r="D1397" s="171"/>
      <c r="E1397" s="171"/>
      <c r="F1397" s="171"/>
      <c r="G1397" s="171"/>
      <c r="H1397" s="171"/>
      <c r="K1397" s="171"/>
      <c r="L1397" s="171"/>
      <c r="O1397" s="171"/>
      <c r="P1397" s="171"/>
      <c r="S1397" s="171"/>
      <c r="T1397" s="171"/>
      <c r="W1397" s="171"/>
      <c r="X1397" s="171"/>
      <c r="AA1397" s="171"/>
    </row>
    <row r="1398" spans="4:27" x14ac:dyDescent="0.2">
      <c r="D1398" s="171"/>
      <c r="E1398" s="171"/>
      <c r="F1398" s="171"/>
      <c r="G1398" s="171"/>
      <c r="H1398" s="171"/>
      <c r="K1398" s="171"/>
      <c r="L1398" s="171"/>
      <c r="O1398" s="171"/>
      <c r="P1398" s="171"/>
      <c r="S1398" s="171"/>
      <c r="T1398" s="171"/>
      <c r="W1398" s="171"/>
      <c r="X1398" s="171"/>
      <c r="AA1398" s="171"/>
    </row>
    <row r="1399" spans="4:27" x14ac:dyDescent="0.2">
      <c r="D1399" s="171"/>
      <c r="E1399" s="171"/>
      <c r="F1399" s="171"/>
      <c r="G1399" s="171"/>
      <c r="H1399" s="171"/>
      <c r="K1399" s="171"/>
      <c r="L1399" s="171"/>
      <c r="O1399" s="171"/>
      <c r="P1399" s="171"/>
      <c r="S1399" s="171"/>
      <c r="T1399" s="171"/>
      <c r="W1399" s="171"/>
      <c r="X1399" s="171"/>
      <c r="AA1399" s="171"/>
    </row>
    <row r="1400" spans="4:27" x14ac:dyDescent="0.2">
      <c r="D1400" s="171"/>
      <c r="E1400" s="171"/>
      <c r="F1400" s="171"/>
      <c r="G1400" s="171"/>
      <c r="H1400" s="171"/>
      <c r="K1400" s="171"/>
      <c r="L1400" s="171"/>
      <c r="O1400" s="171"/>
      <c r="P1400" s="171"/>
      <c r="S1400" s="171"/>
      <c r="T1400" s="171"/>
      <c r="W1400" s="171"/>
      <c r="X1400" s="171"/>
      <c r="AA1400" s="171"/>
    </row>
    <row r="1401" spans="4:27" x14ac:dyDescent="0.2">
      <c r="D1401" s="171"/>
      <c r="E1401" s="171"/>
      <c r="F1401" s="171"/>
      <c r="G1401" s="171"/>
      <c r="H1401" s="171"/>
      <c r="K1401" s="171"/>
      <c r="L1401" s="171"/>
      <c r="O1401" s="171"/>
      <c r="P1401" s="171"/>
      <c r="S1401" s="171"/>
      <c r="T1401" s="171"/>
      <c r="W1401" s="171"/>
      <c r="X1401" s="171"/>
      <c r="AA1401" s="171"/>
    </row>
    <row r="1402" spans="4:27" x14ac:dyDescent="0.2">
      <c r="D1402" s="171"/>
      <c r="E1402" s="171"/>
      <c r="F1402" s="171"/>
      <c r="G1402" s="171"/>
      <c r="H1402" s="171"/>
      <c r="K1402" s="171"/>
      <c r="L1402" s="171"/>
      <c r="O1402" s="171"/>
      <c r="P1402" s="171"/>
      <c r="S1402" s="171"/>
      <c r="T1402" s="171"/>
      <c r="W1402" s="171"/>
      <c r="X1402" s="171"/>
      <c r="AA1402" s="171"/>
    </row>
    <row r="1403" spans="4:27" x14ac:dyDescent="0.2">
      <c r="D1403" s="171"/>
      <c r="E1403" s="171"/>
      <c r="F1403" s="171"/>
      <c r="G1403" s="171"/>
      <c r="H1403" s="171"/>
      <c r="K1403" s="171"/>
      <c r="L1403" s="171"/>
      <c r="O1403" s="171"/>
      <c r="P1403" s="171"/>
      <c r="S1403" s="171"/>
      <c r="T1403" s="171"/>
      <c r="W1403" s="171"/>
      <c r="X1403" s="171"/>
      <c r="AA1403" s="171"/>
    </row>
    <row r="1404" spans="4:27" x14ac:dyDescent="0.2">
      <c r="D1404" s="171"/>
      <c r="E1404" s="171"/>
      <c r="F1404" s="171"/>
      <c r="G1404" s="171"/>
      <c r="H1404" s="171"/>
      <c r="K1404" s="171"/>
      <c r="L1404" s="171"/>
      <c r="O1404" s="171"/>
      <c r="P1404" s="171"/>
      <c r="S1404" s="171"/>
      <c r="T1404" s="171"/>
      <c r="W1404" s="171"/>
      <c r="X1404" s="171"/>
      <c r="AA1404" s="171"/>
    </row>
    <row r="1405" spans="4:27" x14ac:dyDescent="0.2">
      <c r="D1405" s="171"/>
      <c r="E1405" s="171"/>
      <c r="F1405" s="171"/>
      <c r="G1405" s="171"/>
      <c r="H1405" s="171"/>
      <c r="K1405" s="171"/>
      <c r="L1405" s="171"/>
      <c r="O1405" s="171"/>
      <c r="P1405" s="171"/>
      <c r="S1405" s="171"/>
      <c r="T1405" s="171"/>
      <c r="W1405" s="171"/>
      <c r="X1405" s="171"/>
      <c r="AA1405" s="171"/>
    </row>
    <row r="1406" spans="4:27" x14ac:dyDescent="0.2">
      <c r="D1406" s="171"/>
      <c r="E1406" s="171"/>
      <c r="F1406" s="171"/>
      <c r="G1406" s="171"/>
      <c r="H1406" s="171"/>
      <c r="K1406" s="171"/>
      <c r="L1406" s="171"/>
      <c r="O1406" s="171"/>
      <c r="P1406" s="171"/>
      <c r="S1406" s="171"/>
      <c r="T1406" s="171"/>
      <c r="W1406" s="171"/>
      <c r="X1406" s="171"/>
      <c r="AA1406" s="171"/>
    </row>
    <row r="1407" spans="4:27" x14ac:dyDescent="0.2">
      <c r="D1407" s="171"/>
      <c r="E1407" s="171"/>
      <c r="F1407" s="171"/>
      <c r="G1407" s="171"/>
      <c r="H1407" s="171"/>
      <c r="K1407" s="171"/>
      <c r="L1407" s="171"/>
      <c r="O1407" s="171"/>
      <c r="P1407" s="171"/>
      <c r="S1407" s="171"/>
      <c r="T1407" s="171"/>
      <c r="W1407" s="171"/>
      <c r="X1407" s="171"/>
      <c r="AA1407" s="171"/>
    </row>
    <row r="1408" spans="4:27" x14ac:dyDescent="0.2">
      <c r="D1408" s="171"/>
      <c r="E1408" s="171"/>
      <c r="F1408" s="171"/>
      <c r="G1408" s="171"/>
      <c r="H1408" s="171"/>
      <c r="K1408" s="171"/>
      <c r="L1408" s="171"/>
      <c r="O1408" s="171"/>
      <c r="P1408" s="171"/>
      <c r="S1408" s="171"/>
      <c r="T1408" s="171"/>
      <c r="W1408" s="171"/>
      <c r="X1408" s="171"/>
      <c r="AA1408" s="171"/>
    </row>
    <row r="1409" spans="4:27" x14ac:dyDescent="0.2">
      <c r="D1409" s="171"/>
      <c r="E1409" s="171"/>
      <c r="F1409" s="171"/>
      <c r="G1409" s="171"/>
      <c r="H1409" s="171"/>
      <c r="K1409" s="171"/>
      <c r="L1409" s="171"/>
      <c r="O1409" s="171"/>
      <c r="P1409" s="171"/>
      <c r="S1409" s="171"/>
      <c r="T1409" s="171"/>
      <c r="W1409" s="171"/>
      <c r="X1409" s="171"/>
      <c r="AA1409" s="171"/>
    </row>
    <row r="1410" spans="4:27" x14ac:dyDescent="0.2">
      <c r="D1410" s="171"/>
      <c r="E1410" s="171"/>
      <c r="F1410" s="171"/>
      <c r="G1410" s="171"/>
      <c r="H1410" s="171"/>
      <c r="K1410" s="171"/>
      <c r="L1410" s="171"/>
      <c r="O1410" s="171"/>
      <c r="P1410" s="171"/>
      <c r="S1410" s="171"/>
      <c r="T1410" s="171"/>
      <c r="W1410" s="171"/>
      <c r="X1410" s="171"/>
      <c r="AA1410" s="171"/>
    </row>
    <row r="1411" spans="4:27" x14ac:dyDescent="0.2">
      <c r="D1411" s="171"/>
      <c r="E1411" s="171"/>
      <c r="F1411" s="171"/>
      <c r="G1411" s="171"/>
      <c r="H1411" s="171"/>
      <c r="K1411" s="171"/>
      <c r="L1411" s="171"/>
      <c r="O1411" s="171"/>
      <c r="P1411" s="171"/>
      <c r="S1411" s="171"/>
      <c r="T1411" s="171"/>
      <c r="W1411" s="171"/>
      <c r="X1411" s="171"/>
      <c r="AA1411" s="171"/>
    </row>
    <row r="1412" spans="4:27" x14ac:dyDescent="0.2">
      <c r="D1412" s="171"/>
      <c r="E1412" s="171"/>
      <c r="F1412" s="171"/>
      <c r="G1412" s="171"/>
      <c r="H1412" s="171"/>
      <c r="K1412" s="171"/>
      <c r="L1412" s="171"/>
      <c r="O1412" s="171"/>
      <c r="P1412" s="171"/>
      <c r="S1412" s="171"/>
      <c r="T1412" s="171"/>
      <c r="W1412" s="171"/>
      <c r="X1412" s="171"/>
      <c r="AA1412" s="171"/>
    </row>
    <row r="1413" spans="4:27" x14ac:dyDescent="0.2">
      <c r="D1413" s="171"/>
      <c r="E1413" s="171"/>
      <c r="F1413" s="171"/>
      <c r="G1413" s="171"/>
      <c r="H1413" s="171"/>
      <c r="K1413" s="171"/>
      <c r="L1413" s="171"/>
      <c r="O1413" s="171"/>
      <c r="P1413" s="171"/>
      <c r="S1413" s="171"/>
      <c r="T1413" s="171"/>
      <c r="W1413" s="171"/>
      <c r="X1413" s="171"/>
      <c r="AA1413" s="171"/>
    </row>
    <row r="1414" spans="4:27" x14ac:dyDescent="0.2">
      <c r="D1414" s="171"/>
      <c r="E1414" s="171"/>
      <c r="F1414" s="171"/>
      <c r="G1414" s="171"/>
      <c r="H1414" s="171"/>
      <c r="K1414" s="171"/>
      <c r="L1414" s="171"/>
      <c r="O1414" s="171"/>
      <c r="P1414" s="171"/>
      <c r="S1414" s="171"/>
      <c r="T1414" s="171"/>
      <c r="W1414" s="171"/>
      <c r="X1414" s="171"/>
      <c r="AA1414" s="171"/>
    </row>
    <row r="1415" spans="4:27" x14ac:dyDescent="0.2">
      <c r="D1415" s="171"/>
      <c r="E1415" s="171"/>
      <c r="F1415" s="171"/>
      <c r="G1415" s="171"/>
      <c r="H1415" s="171"/>
      <c r="K1415" s="171"/>
      <c r="L1415" s="171"/>
      <c r="O1415" s="171"/>
      <c r="P1415" s="171"/>
      <c r="S1415" s="171"/>
      <c r="T1415" s="171"/>
      <c r="W1415" s="171"/>
      <c r="X1415" s="171"/>
      <c r="AA1415" s="171"/>
    </row>
    <row r="1416" spans="4:27" x14ac:dyDescent="0.2">
      <c r="D1416" s="171"/>
      <c r="E1416" s="171"/>
      <c r="F1416" s="171"/>
      <c r="G1416" s="171"/>
      <c r="H1416" s="171"/>
      <c r="K1416" s="171"/>
      <c r="L1416" s="171"/>
      <c r="O1416" s="171"/>
      <c r="P1416" s="171"/>
      <c r="S1416" s="171"/>
      <c r="T1416" s="171"/>
      <c r="W1416" s="171"/>
      <c r="X1416" s="171"/>
      <c r="AA1416" s="171"/>
    </row>
    <row r="1417" spans="4:27" x14ac:dyDescent="0.2">
      <c r="D1417" s="171"/>
      <c r="E1417" s="171"/>
      <c r="F1417" s="171"/>
      <c r="G1417" s="171"/>
      <c r="H1417" s="171"/>
      <c r="K1417" s="171"/>
      <c r="L1417" s="171"/>
      <c r="O1417" s="171"/>
      <c r="P1417" s="171"/>
      <c r="S1417" s="171"/>
      <c r="T1417" s="171"/>
      <c r="W1417" s="171"/>
      <c r="X1417" s="171"/>
      <c r="AA1417" s="171"/>
    </row>
    <row r="1418" spans="4:27" x14ac:dyDescent="0.2">
      <c r="D1418" s="171"/>
      <c r="E1418" s="171"/>
      <c r="F1418" s="171"/>
      <c r="G1418" s="171"/>
      <c r="H1418" s="171"/>
      <c r="K1418" s="171"/>
      <c r="L1418" s="171"/>
      <c r="O1418" s="171"/>
      <c r="P1418" s="171"/>
      <c r="S1418" s="171"/>
      <c r="T1418" s="171"/>
      <c r="W1418" s="171"/>
      <c r="X1418" s="171"/>
      <c r="AA1418" s="171"/>
    </row>
    <row r="1419" spans="4:27" x14ac:dyDescent="0.2">
      <c r="D1419" s="171"/>
      <c r="E1419" s="171"/>
      <c r="F1419" s="171"/>
      <c r="G1419" s="171"/>
      <c r="H1419" s="171"/>
      <c r="K1419" s="171"/>
      <c r="L1419" s="171"/>
      <c r="O1419" s="171"/>
      <c r="P1419" s="171"/>
      <c r="S1419" s="171"/>
      <c r="T1419" s="171"/>
      <c r="W1419" s="171"/>
      <c r="X1419" s="171"/>
      <c r="AA1419" s="171"/>
    </row>
    <row r="1420" spans="4:27" x14ac:dyDescent="0.2">
      <c r="D1420" s="171"/>
      <c r="E1420" s="171"/>
      <c r="F1420" s="171"/>
      <c r="G1420" s="171"/>
      <c r="H1420" s="171"/>
      <c r="K1420" s="171"/>
      <c r="L1420" s="171"/>
      <c r="O1420" s="171"/>
      <c r="P1420" s="171"/>
      <c r="S1420" s="171"/>
      <c r="T1420" s="171"/>
      <c r="W1420" s="171"/>
      <c r="X1420" s="171"/>
      <c r="AA1420" s="171"/>
    </row>
    <row r="1421" spans="4:27" x14ac:dyDescent="0.2">
      <c r="D1421" s="171"/>
      <c r="E1421" s="171"/>
      <c r="F1421" s="171"/>
      <c r="G1421" s="171"/>
      <c r="H1421" s="171"/>
      <c r="K1421" s="171"/>
      <c r="L1421" s="171"/>
      <c r="O1421" s="171"/>
      <c r="P1421" s="171"/>
      <c r="S1421" s="171"/>
      <c r="T1421" s="171"/>
      <c r="W1421" s="171"/>
      <c r="X1421" s="171"/>
      <c r="AA1421" s="171"/>
    </row>
    <row r="1422" spans="4:27" x14ac:dyDescent="0.2">
      <c r="D1422" s="171"/>
      <c r="E1422" s="171"/>
      <c r="F1422" s="171"/>
      <c r="G1422" s="171"/>
      <c r="H1422" s="171"/>
      <c r="K1422" s="171"/>
      <c r="L1422" s="171"/>
      <c r="O1422" s="171"/>
      <c r="P1422" s="171"/>
      <c r="S1422" s="171"/>
      <c r="T1422" s="171"/>
      <c r="W1422" s="171"/>
      <c r="X1422" s="171"/>
      <c r="AA1422" s="171"/>
    </row>
    <row r="1423" spans="4:27" x14ac:dyDescent="0.2">
      <c r="D1423" s="171"/>
      <c r="E1423" s="171"/>
      <c r="F1423" s="171"/>
      <c r="G1423" s="171"/>
      <c r="H1423" s="171"/>
      <c r="K1423" s="171"/>
      <c r="L1423" s="171"/>
      <c r="O1423" s="171"/>
      <c r="P1423" s="171"/>
      <c r="S1423" s="171"/>
      <c r="T1423" s="171"/>
      <c r="W1423" s="171"/>
      <c r="X1423" s="171"/>
      <c r="AA1423" s="171"/>
    </row>
    <row r="1424" spans="4:27" x14ac:dyDescent="0.2">
      <c r="D1424" s="171"/>
      <c r="E1424" s="171"/>
      <c r="F1424" s="171"/>
      <c r="G1424" s="171"/>
      <c r="H1424" s="171"/>
      <c r="K1424" s="171"/>
      <c r="L1424" s="171"/>
      <c r="O1424" s="171"/>
      <c r="P1424" s="171"/>
      <c r="S1424" s="171"/>
      <c r="T1424" s="171"/>
      <c r="W1424" s="171"/>
      <c r="X1424" s="171"/>
      <c r="AA1424" s="171"/>
    </row>
    <row r="1425" spans="4:27" x14ac:dyDescent="0.2">
      <c r="D1425" s="171"/>
      <c r="E1425" s="171"/>
      <c r="F1425" s="171"/>
      <c r="G1425" s="171"/>
      <c r="H1425" s="171"/>
      <c r="K1425" s="171"/>
      <c r="L1425" s="171"/>
      <c r="O1425" s="171"/>
      <c r="P1425" s="171"/>
      <c r="S1425" s="171"/>
      <c r="T1425" s="171"/>
      <c r="W1425" s="171"/>
      <c r="X1425" s="171"/>
      <c r="AA1425" s="171"/>
    </row>
    <row r="1426" spans="4:27" x14ac:dyDescent="0.2">
      <c r="D1426" s="171"/>
      <c r="E1426" s="171"/>
      <c r="F1426" s="171"/>
      <c r="G1426" s="171"/>
      <c r="H1426" s="171"/>
      <c r="K1426" s="171"/>
      <c r="L1426" s="171"/>
      <c r="O1426" s="171"/>
      <c r="P1426" s="171"/>
      <c r="S1426" s="171"/>
      <c r="T1426" s="171"/>
      <c r="W1426" s="171"/>
      <c r="X1426" s="171"/>
      <c r="AA1426" s="171"/>
    </row>
    <row r="1427" spans="4:27" x14ac:dyDescent="0.2">
      <c r="D1427" s="171"/>
      <c r="E1427" s="171"/>
      <c r="F1427" s="171"/>
      <c r="G1427" s="171"/>
      <c r="H1427" s="171"/>
      <c r="K1427" s="171"/>
      <c r="L1427" s="171"/>
      <c r="O1427" s="171"/>
      <c r="P1427" s="171"/>
      <c r="S1427" s="171"/>
      <c r="T1427" s="171"/>
      <c r="W1427" s="171"/>
      <c r="X1427" s="171"/>
      <c r="AA1427" s="171"/>
    </row>
    <row r="1428" spans="4:27" x14ac:dyDescent="0.2">
      <c r="D1428" s="171"/>
      <c r="E1428" s="171"/>
      <c r="F1428" s="171"/>
      <c r="G1428" s="171"/>
      <c r="H1428" s="171"/>
      <c r="K1428" s="171"/>
      <c r="L1428" s="171"/>
      <c r="O1428" s="171"/>
      <c r="P1428" s="171"/>
      <c r="S1428" s="171"/>
      <c r="T1428" s="171"/>
      <c r="W1428" s="171"/>
      <c r="X1428" s="171"/>
      <c r="AA1428" s="171"/>
    </row>
    <row r="1429" spans="4:27" x14ac:dyDescent="0.2">
      <c r="D1429" s="171"/>
      <c r="E1429" s="171"/>
      <c r="F1429" s="171"/>
      <c r="G1429" s="171"/>
      <c r="H1429" s="171"/>
      <c r="K1429" s="171"/>
      <c r="L1429" s="171"/>
      <c r="O1429" s="171"/>
      <c r="P1429" s="171"/>
      <c r="S1429" s="171"/>
      <c r="T1429" s="171"/>
      <c r="W1429" s="171"/>
      <c r="X1429" s="171"/>
      <c r="AA1429" s="171"/>
    </row>
    <row r="1430" spans="4:27" x14ac:dyDescent="0.2">
      <c r="D1430" s="171"/>
      <c r="E1430" s="171"/>
      <c r="F1430" s="171"/>
      <c r="G1430" s="171"/>
      <c r="H1430" s="171"/>
      <c r="K1430" s="171"/>
      <c r="L1430" s="171"/>
      <c r="O1430" s="171"/>
      <c r="P1430" s="171"/>
      <c r="S1430" s="171"/>
      <c r="T1430" s="171"/>
      <c r="W1430" s="171"/>
      <c r="X1430" s="171"/>
      <c r="AA1430" s="171"/>
    </row>
    <row r="1431" spans="4:27" x14ac:dyDescent="0.2">
      <c r="D1431" s="171"/>
      <c r="E1431" s="171"/>
      <c r="F1431" s="171"/>
      <c r="G1431" s="171"/>
      <c r="H1431" s="171"/>
      <c r="K1431" s="171"/>
      <c r="L1431" s="171"/>
      <c r="O1431" s="171"/>
      <c r="P1431" s="171"/>
      <c r="S1431" s="171"/>
      <c r="T1431" s="171"/>
      <c r="W1431" s="171"/>
      <c r="X1431" s="171"/>
      <c r="AA1431" s="171"/>
    </row>
    <row r="1432" spans="4:27" x14ac:dyDescent="0.2">
      <c r="D1432" s="171"/>
      <c r="E1432" s="171"/>
      <c r="F1432" s="171"/>
      <c r="G1432" s="171"/>
      <c r="H1432" s="171"/>
      <c r="K1432" s="171"/>
      <c r="L1432" s="171"/>
      <c r="O1432" s="171"/>
      <c r="P1432" s="171"/>
      <c r="S1432" s="171"/>
      <c r="T1432" s="171"/>
      <c r="W1432" s="171"/>
      <c r="X1432" s="171"/>
      <c r="AA1432" s="171"/>
    </row>
    <row r="1433" spans="4:27" x14ac:dyDescent="0.2">
      <c r="D1433" s="171"/>
      <c r="E1433" s="171"/>
      <c r="F1433" s="171"/>
      <c r="G1433" s="171"/>
      <c r="H1433" s="171"/>
      <c r="K1433" s="171"/>
      <c r="L1433" s="171"/>
      <c r="O1433" s="171"/>
      <c r="P1433" s="171"/>
      <c r="S1433" s="171"/>
      <c r="T1433" s="171"/>
      <c r="W1433" s="171"/>
      <c r="X1433" s="171"/>
      <c r="AA1433" s="171"/>
    </row>
    <row r="1434" spans="4:27" x14ac:dyDescent="0.2">
      <c r="D1434" s="171"/>
      <c r="E1434" s="171"/>
      <c r="F1434" s="171"/>
      <c r="G1434" s="171"/>
      <c r="H1434" s="171"/>
      <c r="K1434" s="171"/>
      <c r="L1434" s="171"/>
      <c r="O1434" s="171"/>
      <c r="P1434" s="171"/>
      <c r="S1434" s="171"/>
      <c r="T1434" s="171"/>
      <c r="W1434" s="171"/>
      <c r="X1434" s="171"/>
      <c r="AA1434" s="171"/>
    </row>
    <row r="1435" spans="4:27" x14ac:dyDescent="0.2">
      <c r="D1435" s="171"/>
      <c r="E1435" s="171"/>
      <c r="F1435" s="171"/>
      <c r="G1435" s="171"/>
      <c r="H1435" s="171"/>
      <c r="K1435" s="171"/>
      <c r="L1435" s="171"/>
      <c r="O1435" s="171"/>
      <c r="P1435" s="171"/>
      <c r="S1435" s="171"/>
      <c r="T1435" s="171"/>
      <c r="W1435" s="171"/>
      <c r="X1435" s="171"/>
      <c r="AA1435" s="171"/>
    </row>
    <row r="1436" spans="4:27" x14ac:dyDescent="0.2">
      <c r="D1436" s="171"/>
      <c r="E1436" s="171"/>
      <c r="F1436" s="171"/>
      <c r="G1436" s="171"/>
      <c r="H1436" s="171"/>
      <c r="K1436" s="171"/>
      <c r="L1436" s="171"/>
      <c r="O1436" s="171"/>
      <c r="P1436" s="171"/>
      <c r="S1436" s="171"/>
      <c r="T1436" s="171"/>
      <c r="W1436" s="171"/>
      <c r="X1436" s="171"/>
      <c r="AA1436" s="171"/>
    </row>
    <row r="1437" spans="4:27" x14ac:dyDescent="0.2">
      <c r="D1437" s="171"/>
      <c r="E1437" s="171"/>
      <c r="F1437" s="171"/>
      <c r="G1437" s="171"/>
      <c r="H1437" s="171"/>
      <c r="K1437" s="171"/>
      <c r="L1437" s="171"/>
      <c r="O1437" s="171"/>
      <c r="P1437" s="171"/>
      <c r="S1437" s="171"/>
      <c r="T1437" s="171"/>
      <c r="W1437" s="171"/>
      <c r="X1437" s="171"/>
      <c r="AA1437" s="171"/>
    </row>
    <row r="1438" spans="4:27" x14ac:dyDescent="0.2">
      <c r="D1438" s="171"/>
      <c r="E1438" s="171"/>
      <c r="F1438" s="171"/>
      <c r="G1438" s="171"/>
      <c r="H1438" s="171"/>
      <c r="K1438" s="171"/>
      <c r="L1438" s="171"/>
      <c r="O1438" s="171"/>
      <c r="P1438" s="171"/>
      <c r="S1438" s="171"/>
      <c r="T1438" s="171"/>
      <c r="W1438" s="171"/>
      <c r="X1438" s="171"/>
      <c r="AA1438" s="171"/>
    </row>
    <row r="1439" spans="4:27" x14ac:dyDescent="0.2">
      <c r="D1439" s="171"/>
      <c r="E1439" s="171"/>
      <c r="F1439" s="171"/>
      <c r="G1439" s="171"/>
      <c r="H1439" s="171"/>
      <c r="K1439" s="171"/>
      <c r="L1439" s="171"/>
      <c r="O1439" s="171"/>
      <c r="P1439" s="171"/>
      <c r="S1439" s="171"/>
      <c r="T1439" s="171"/>
      <c r="W1439" s="171"/>
      <c r="X1439" s="171"/>
      <c r="AA1439" s="171"/>
    </row>
    <row r="1440" spans="4:27" x14ac:dyDescent="0.2">
      <c r="D1440" s="171"/>
      <c r="E1440" s="171"/>
      <c r="F1440" s="171"/>
      <c r="G1440" s="171"/>
      <c r="H1440" s="171"/>
      <c r="K1440" s="171"/>
      <c r="L1440" s="171"/>
      <c r="O1440" s="171"/>
      <c r="P1440" s="171"/>
      <c r="S1440" s="171"/>
      <c r="T1440" s="171"/>
      <c r="W1440" s="171"/>
      <c r="X1440" s="171"/>
      <c r="AA1440" s="171"/>
    </row>
    <row r="1441" spans="4:27" x14ac:dyDescent="0.2">
      <c r="D1441" s="171"/>
      <c r="E1441" s="171"/>
      <c r="F1441" s="171"/>
      <c r="G1441" s="171"/>
      <c r="H1441" s="171"/>
      <c r="K1441" s="171"/>
      <c r="L1441" s="171"/>
      <c r="O1441" s="171"/>
      <c r="P1441" s="171"/>
      <c r="S1441" s="171"/>
      <c r="T1441" s="171"/>
      <c r="W1441" s="171"/>
      <c r="X1441" s="171"/>
      <c r="AA1441" s="171"/>
    </row>
    <row r="1442" spans="4:27" x14ac:dyDescent="0.2">
      <c r="D1442" s="171"/>
      <c r="E1442" s="171"/>
      <c r="F1442" s="171"/>
      <c r="G1442" s="171"/>
      <c r="H1442" s="171"/>
      <c r="K1442" s="171"/>
      <c r="L1442" s="171"/>
      <c r="O1442" s="171"/>
      <c r="P1442" s="171"/>
      <c r="S1442" s="171"/>
      <c r="T1442" s="171"/>
      <c r="W1442" s="171"/>
      <c r="X1442" s="171"/>
      <c r="AA1442" s="171"/>
    </row>
    <row r="1443" spans="4:27" x14ac:dyDescent="0.2">
      <c r="D1443" s="171"/>
      <c r="E1443" s="171"/>
      <c r="F1443" s="171"/>
      <c r="G1443" s="171"/>
      <c r="H1443" s="171"/>
      <c r="K1443" s="171"/>
      <c r="L1443" s="171"/>
      <c r="O1443" s="171"/>
      <c r="P1443" s="171"/>
      <c r="S1443" s="171"/>
      <c r="T1443" s="171"/>
      <c r="W1443" s="171"/>
      <c r="X1443" s="171"/>
      <c r="AA1443" s="171"/>
    </row>
    <row r="1444" spans="4:27" x14ac:dyDescent="0.2">
      <c r="D1444" s="171"/>
      <c r="E1444" s="171"/>
      <c r="F1444" s="171"/>
      <c r="G1444" s="171"/>
      <c r="H1444" s="171"/>
      <c r="K1444" s="171"/>
      <c r="L1444" s="171"/>
      <c r="O1444" s="171"/>
      <c r="P1444" s="171"/>
      <c r="S1444" s="171"/>
      <c r="T1444" s="171"/>
      <c r="W1444" s="171"/>
      <c r="X1444" s="171"/>
      <c r="AA1444" s="171"/>
    </row>
    <row r="1445" spans="4:27" x14ac:dyDescent="0.2">
      <c r="D1445" s="171"/>
      <c r="E1445" s="171"/>
      <c r="F1445" s="171"/>
      <c r="G1445" s="171"/>
      <c r="H1445" s="171"/>
      <c r="K1445" s="171"/>
      <c r="L1445" s="171"/>
      <c r="O1445" s="171"/>
      <c r="P1445" s="171"/>
      <c r="S1445" s="171"/>
      <c r="T1445" s="171"/>
      <c r="W1445" s="171"/>
      <c r="X1445" s="171"/>
      <c r="AA1445" s="171"/>
    </row>
    <row r="1446" spans="4:27" x14ac:dyDescent="0.2">
      <c r="D1446" s="171"/>
      <c r="E1446" s="171"/>
      <c r="F1446" s="171"/>
      <c r="G1446" s="171"/>
      <c r="H1446" s="171"/>
      <c r="K1446" s="171"/>
      <c r="L1446" s="171"/>
      <c r="O1446" s="171"/>
      <c r="P1446" s="171"/>
      <c r="S1446" s="171"/>
      <c r="T1446" s="171"/>
      <c r="W1446" s="171"/>
      <c r="X1446" s="171"/>
      <c r="AA1446" s="171"/>
    </row>
    <row r="1447" spans="4:27" x14ac:dyDescent="0.2">
      <c r="D1447" s="171"/>
      <c r="E1447" s="171"/>
      <c r="F1447" s="171"/>
      <c r="G1447" s="171"/>
      <c r="H1447" s="171"/>
      <c r="K1447" s="171"/>
      <c r="L1447" s="171"/>
      <c r="O1447" s="171"/>
      <c r="P1447" s="171"/>
      <c r="S1447" s="171"/>
      <c r="T1447" s="171"/>
      <c r="W1447" s="171"/>
      <c r="X1447" s="171"/>
      <c r="AA1447" s="171"/>
    </row>
    <row r="1448" spans="4:27" x14ac:dyDescent="0.2">
      <c r="D1448" s="171"/>
      <c r="E1448" s="171"/>
      <c r="F1448" s="171"/>
      <c r="G1448" s="171"/>
      <c r="H1448" s="171"/>
      <c r="K1448" s="171"/>
      <c r="L1448" s="171"/>
      <c r="O1448" s="171"/>
      <c r="P1448" s="171"/>
      <c r="S1448" s="171"/>
      <c r="T1448" s="171"/>
      <c r="W1448" s="171"/>
      <c r="X1448" s="171"/>
      <c r="AA1448" s="171"/>
    </row>
    <row r="1449" spans="4:27" x14ac:dyDescent="0.2">
      <c r="D1449" s="171"/>
      <c r="E1449" s="171"/>
      <c r="F1449" s="171"/>
      <c r="G1449" s="171"/>
      <c r="H1449" s="171"/>
      <c r="K1449" s="171"/>
      <c r="L1449" s="171"/>
      <c r="O1449" s="171"/>
      <c r="P1449" s="171"/>
      <c r="S1449" s="171"/>
      <c r="T1449" s="171"/>
      <c r="W1449" s="171"/>
      <c r="X1449" s="171"/>
      <c r="AA1449" s="171"/>
    </row>
    <row r="1450" spans="4:27" x14ac:dyDescent="0.2">
      <c r="D1450" s="171"/>
      <c r="E1450" s="171"/>
      <c r="F1450" s="171"/>
      <c r="G1450" s="171"/>
      <c r="H1450" s="171"/>
      <c r="K1450" s="171"/>
      <c r="L1450" s="171"/>
      <c r="O1450" s="171"/>
      <c r="P1450" s="171"/>
      <c r="S1450" s="171"/>
      <c r="T1450" s="171"/>
      <c r="W1450" s="171"/>
      <c r="X1450" s="171"/>
      <c r="AA1450" s="171"/>
    </row>
    <row r="1451" spans="4:27" x14ac:dyDescent="0.2">
      <c r="D1451" s="171"/>
      <c r="E1451" s="171"/>
      <c r="F1451" s="171"/>
      <c r="G1451" s="171"/>
      <c r="H1451" s="171"/>
      <c r="K1451" s="171"/>
      <c r="L1451" s="171"/>
      <c r="O1451" s="171"/>
      <c r="P1451" s="171"/>
      <c r="S1451" s="171"/>
      <c r="T1451" s="171"/>
      <c r="W1451" s="171"/>
      <c r="X1451" s="171"/>
      <c r="AA1451" s="171"/>
    </row>
    <row r="1452" spans="4:27" x14ac:dyDescent="0.2">
      <c r="D1452" s="171"/>
      <c r="E1452" s="171"/>
      <c r="F1452" s="171"/>
      <c r="G1452" s="171"/>
      <c r="H1452" s="171"/>
      <c r="K1452" s="171"/>
      <c r="L1452" s="171"/>
      <c r="O1452" s="171"/>
      <c r="P1452" s="171"/>
      <c r="S1452" s="171"/>
      <c r="T1452" s="171"/>
      <c r="W1452" s="171"/>
      <c r="X1452" s="171"/>
      <c r="AA1452" s="171"/>
    </row>
    <row r="1453" spans="4:27" x14ac:dyDescent="0.2">
      <c r="D1453" s="171"/>
      <c r="E1453" s="171"/>
      <c r="F1453" s="171"/>
      <c r="G1453" s="171"/>
      <c r="H1453" s="171"/>
      <c r="K1453" s="171"/>
      <c r="L1453" s="171"/>
      <c r="O1453" s="171"/>
      <c r="P1453" s="171"/>
      <c r="S1453" s="171"/>
      <c r="T1453" s="171"/>
      <c r="W1453" s="171"/>
      <c r="X1453" s="171"/>
      <c r="AA1453" s="171"/>
    </row>
    <row r="1454" spans="4:27" x14ac:dyDescent="0.2">
      <c r="D1454" s="171"/>
      <c r="E1454" s="171"/>
      <c r="F1454" s="171"/>
      <c r="G1454" s="171"/>
      <c r="H1454" s="171"/>
      <c r="K1454" s="171"/>
      <c r="L1454" s="171"/>
      <c r="O1454" s="171"/>
      <c r="P1454" s="171"/>
      <c r="S1454" s="171"/>
      <c r="T1454" s="171"/>
      <c r="W1454" s="171"/>
      <c r="X1454" s="171"/>
      <c r="AA1454" s="171"/>
    </row>
    <row r="1455" spans="4:27" x14ac:dyDescent="0.2">
      <c r="D1455" s="171"/>
      <c r="E1455" s="171"/>
      <c r="F1455" s="171"/>
      <c r="G1455" s="171"/>
      <c r="H1455" s="171"/>
      <c r="K1455" s="171"/>
      <c r="L1455" s="171"/>
      <c r="O1455" s="171"/>
      <c r="P1455" s="171"/>
      <c r="S1455" s="171"/>
      <c r="T1455" s="171"/>
      <c r="W1455" s="171"/>
      <c r="X1455" s="171"/>
      <c r="AA1455" s="171"/>
    </row>
    <row r="1456" spans="4:27" x14ac:dyDescent="0.2">
      <c r="D1456" s="171"/>
      <c r="E1456" s="171"/>
      <c r="F1456" s="171"/>
      <c r="G1456" s="171"/>
      <c r="H1456" s="171"/>
      <c r="K1456" s="171"/>
      <c r="L1456" s="171"/>
      <c r="O1456" s="171"/>
      <c r="P1456" s="171"/>
      <c r="S1456" s="171"/>
      <c r="T1456" s="171"/>
      <c r="W1456" s="171"/>
      <c r="X1456" s="171"/>
      <c r="AA1456" s="171"/>
    </row>
    <row r="1457" spans="4:27" x14ac:dyDescent="0.2">
      <c r="D1457" s="171"/>
      <c r="E1457" s="171"/>
      <c r="F1457" s="171"/>
      <c r="G1457" s="171"/>
      <c r="H1457" s="171"/>
      <c r="K1457" s="171"/>
      <c r="L1457" s="171"/>
      <c r="O1457" s="171"/>
      <c r="P1457" s="171"/>
      <c r="S1457" s="171"/>
      <c r="T1457" s="171"/>
      <c r="W1457" s="171"/>
      <c r="X1457" s="171"/>
      <c r="AA1457" s="171"/>
    </row>
    <row r="1458" spans="4:27" x14ac:dyDescent="0.2">
      <c r="D1458" s="171"/>
      <c r="E1458" s="171"/>
      <c r="F1458" s="171"/>
      <c r="G1458" s="171"/>
      <c r="H1458" s="171"/>
      <c r="K1458" s="171"/>
      <c r="L1458" s="171"/>
      <c r="O1458" s="171"/>
      <c r="P1458" s="171"/>
      <c r="S1458" s="171"/>
      <c r="T1458" s="171"/>
      <c r="W1458" s="171"/>
      <c r="X1458" s="171"/>
      <c r="AA1458" s="171"/>
    </row>
    <row r="1459" spans="4:27" x14ac:dyDescent="0.2">
      <c r="D1459" s="171"/>
      <c r="E1459" s="171"/>
      <c r="F1459" s="171"/>
      <c r="G1459" s="171"/>
      <c r="H1459" s="171"/>
      <c r="K1459" s="171"/>
      <c r="L1459" s="171"/>
      <c r="O1459" s="171"/>
      <c r="P1459" s="171"/>
      <c r="S1459" s="171"/>
      <c r="T1459" s="171"/>
      <c r="W1459" s="171"/>
      <c r="X1459" s="171"/>
      <c r="AA1459" s="171"/>
    </row>
    <row r="1460" spans="4:27" x14ac:dyDescent="0.2">
      <c r="D1460" s="171"/>
      <c r="E1460" s="171"/>
      <c r="F1460" s="171"/>
      <c r="G1460" s="171"/>
      <c r="H1460" s="171"/>
      <c r="K1460" s="171"/>
      <c r="L1460" s="171"/>
      <c r="O1460" s="171"/>
      <c r="P1460" s="171"/>
      <c r="S1460" s="171"/>
      <c r="T1460" s="171"/>
      <c r="W1460" s="171"/>
      <c r="X1460" s="171"/>
      <c r="AA1460" s="171"/>
    </row>
    <row r="1461" spans="4:27" x14ac:dyDescent="0.2">
      <c r="D1461" s="171"/>
      <c r="E1461" s="171"/>
      <c r="F1461" s="171"/>
      <c r="G1461" s="171"/>
      <c r="H1461" s="171"/>
      <c r="K1461" s="171"/>
      <c r="L1461" s="171"/>
      <c r="O1461" s="171"/>
      <c r="P1461" s="171"/>
      <c r="S1461" s="171"/>
      <c r="T1461" s="171"/>
      <c r="W1461" s="171"/>
      <c r="X1461" s="171"/>
      <c r="AA1461" s="171"/>
    </row>
    <row r="1462" spans="4:27" x14ac:dyDescent="0.2">
      <c r="D1462" s="171"/>
      <c r="E1462" s="171"/>
      <c r="F1462" s="171"/>
      <c r="G1462" s="171"/>
      <c r="H1462" s="171"/>
      <c r="K1462" s="171"/>
      <c r="L1462" s="171"/>
      <c r="O1462" s="171"/>
      <c r="P1462" s="171"/>
      <c r="S1462" s="171"/>
      <c r="T1462" s="171"/>
      <c r="W1462" s="171"/>
      <c r="X1462" s="171"/>
      <c r="AA1462" s="171"/>
    </row>
    <row r="1463" spans="4:27" x14ac:dyDescent="0.2">
      <c r="D1463" s="171"/>
      <c r="E1463" s="171"/>
      <c r="F1463" s="171"/>
      <c r="G1463" s="171"/>
      <c r="H1463" s="171"/>
      <c r="K1463" s="171"/>
      <c r="L1463" s="171"/>
      <c r="O1463" s="171"/>
      <c r="P1463" s="171"/>
      <c r="S1463" s="171"/>
      <c r="T1463" s="171"/>
      <c r="W1463" s="171"/>
      <c r="X1463" s="171"/>
      <c r="AA1463" s="171"/>
    </row>
    <row r="1464" spans="4:27" x14ac:dyDescent="0.2">
      <c r="D1464" s="171"/>
      <c r="E1464" s="171"/>
      <c r="F1464" s="171"/>
      <c r="G1464" s="171"/>
      <c r="H1464" s="171"/>
      <c r="K1464" s="171"/>
      <c r="L1464" s="171"/>
      <c r="O1464" s="171"/>
      <c r="P1464" s="171"/>
      <c r="S1464" s="171"/>
      <c r="T1464" s="171"/>
      <c r="W1464" s="171"/>
      <c r="X1464" s="171"/>
      <c r="AA1464" s="171"/>
    </row>
    <row r="1465" spans="4:27" x14ac:dyDescent="0.2">
      <c r="D1465" s="171"/>
      <c r="E1465" s="171"/>
      <c r="F1465" s="171"/>
      <c r="G1465" s="171"/>
      <c r="H1465" s="171"/>
      <c r="K1465" s="171"/>
      <c r="L1465" s="171"/>
      <c r="O1465" s="171"/>
      <c r="P1465" s="171"/>
      <c r="S1465" s="171"/>
      <c r="T1465" s="171"/>
      <c r="W1465" s="171"/>
      <c r="X1465" s="171"/>
      <c r="AA1465" s="171"/>
    </row>
    <row r="1466" spans="4:27" x14ac:dyDescent="0.2">
      <c r="D1466" s="171"/>
      <c r="E1466" s="171"/>
      <c r="F1466" s="171"/>
      <c r="G1466" s="171"/>
      <c r="H1466" s="171"/>
      <c r="K1466" s="171"/>
      <c r="L1466" s="171"/>
      <c r="O1466" s="171"/>
      <c r="P1466" s="171"/>
      <c r="S1466" s="171"/>
      <c r="T1466" s="171"/>
      <c r="W1466" s="171"/>
      <c r="X1466" s="171"/>
      <c r="AA1466" s="171"/>
    </row>
    <row r="1467" spans="4:27" x14ac:dyDescent="0.2">
      <c r="D1467" s="171"/>
      <c r="E1467" s="171"/>
      <c r="F1467" s="171"/>
      <c r="G1467" s="171"/>
      <c r="H1467" s="171"/>
      <c r="K1467" s="171"/>
      <c r="L1467" s="171"/>
      <c r="O1467" s="171"/>
      <c r="P1467" s="171"/>
      <c r="S1467" s="171"/>
      <c r="T1467" s="171"/>
      <c r="W1467" s="171"/>
      <c r="X1467" s="171"/>
      <c r="AA1467" s="171"/>
    </row>
    <row r="1468" spans="4:27" x14ac:dyDescent="0.2">
      <c r="D1468" s="171"/>
      <c r="E1468" s="171"/>
      <c r="F1468" s="171"/>
      <c r="G1468" s="171"/>
      <c r="H1468" s="171"/>
      <c r="K1468" s="171"/>
      <c r="L1468" s="171"/>
      <c r="O1468" s="171"/>
      <c r="P1468" s="171"/>
      <c r="S1468" s="171"/>
      <c r="T1468" s="171"/>
      <c r="W1468" s="171"/>
      <c r="X1468" s="171"/>
      <c r="AA1468" s="171"/>
    </row>
    <row r="1469" spans="4:27" x14ac:dyDescent="0.2">
      <c r="D1469" s="171"/>
      <c r="E1469" s="171"/>
      <c r="F1469" s="171"/>
      <c r="G1469" s="171"/>
      <c r="H1469" s="171"/>
      <c r="K1469" s="171"/>
      <c r="L1469" s="171"/>
      <c r="O1469" s="171"/>
      <c r="P1469" s="171"/>
      <c r="S1469" s="171"/>
      <c r="T1469" s="171"/>
      <c r="W1469" s="171"/>
      <c r="X1469" s="171"/>
      <c r="AA1469" s="171"/>
    </row>
    <row r="1470" spans="4:27" x14ac:dyDescent="0.2">
      <c r="D1470" s="171"/>
      <c r="E1470" s="171"/>
      <c r="F1470" s="171"/>
      <c r="G1470" s="171"/>
      <c r="H1470" s="171"/>
      <c r="K1470" s="171"/>
      <c r="L1470" s="171"/>
      <c r="O1470" s="171"/>
      <c r="P1470" s="171"/>
      <c r="S1470" s="171"/>
      <c r="T1470" s="171"/>
      <c r="W1470" s="171"/>
      <c r="X1470" s="171"/>
      <c r="AA1470" s="171"/>
    </row>
    <row r="1471" spans="4:27" x14ac:dyDescent="0.2">
      <c r="D1471" s="171"/>
      <c r="E1471" s="171"/>
      <c r="F1471" s="171"/>
      <c r="G1471" s="171"/>
      <c r="H1471" s="171"/>
      <c r="K1471" s="171"/>
      <c r="L1471" s="171"/>
      <c r="O1471" s="171"/>
      <c r="P1471" s="171"/>
      <c r="S1471" s="171"/>
      <c r="T1471" s="171"/>
      <c r="W1471" s="171"/>
      <c r="X1471" s="171"/>
      <c r="AA1471" s="171"/>
    </row>
    <row r="1472" spans="4:27" x14ac:dyDescent="0.2">
      <c r="D1472" s="171"/>
      <c r="E1472" s="171"/>
      <c r="F1472" s="171"/>
      <c r="G1472" s="171"/>
      <c r="H1472" s="171"/>
      <c r="K1472" s="171"/>
      <c r="L1472" s="171"/>
      <c r="O1472" s="171"/>
      <c r="P1472" s="171"/>
      <c r="S1472" s="171"/>
      <c r="T1472" s="171"/>
      <c r="W1472" s="171"/>
      <c r="X1472" s="171"/>
      <c r="AA1472" s="171"/>
    </row>
    <row r="1473" spans="4:27" x14ac:dyDescent="0.2">
      <c r="D1473" s="171"/>
      <c r="E1473" s="171"/>
      <c r="F1473" s="171"/>
      <c r="G1473" s="171"/>
      <c r="H1473" s="171"/>
      <c r="K1473" s="171"/>
      <c r="L1473" s="171"/>
      <c r="O1473" s="171"/>
      <c r="P1473" s="171"/>
      <c r="S1473" s="171"/>
      <c r="T1473" s="171"/>
      <c r="W1473" s="171"/>
      <c r="X1473" s="171"/>
      <c r="AA1473" s="171"/>
    </row>
    <row r="1474" spans="4:27" x14ac:dyDescent="0.2">
      <c r="D1474" s="171"/>
      <c r="E1474" s="171"/>
      <c r="F1474" s="171"/>
      <c r="G1474" s="171"/>
      <c r="H1474" s="171"/>
      <c r="K1474" s="171"/>
      <c r="L1474" s="171"/>
      <c r="O1474" s="171"/>
      <c r="P1474" s="171"/>
      <c r="S1474" s="171"/>
      <c r="T1474" s="171"/>
      <c r="W1474" s="171"/>
      <c r="X1474" s="171"/>
      <c r="AA1474" s="171"/>
    </row>
    <row r="1475" spans="4:27" x14ac:dyDescent="0.2">
      <c r="D1475" s="171"/>
      <c r="E1475" s="171"/>
      <c r="F1475" s="171"/>
      <c r="G1475" s="171"/>
      <c r="H1475" s="171"/>
      <c r="K1475" s="171"/>
      <c r="L1475" s="171"/>
      <c r="O1475" s="171"/>
      <c r="P1475" s="171"/>
      <c r="S1475" s="171"/>
      <c r="T1475" s="171"/>
      <c r="W1475" s="171"/>
      <c r="X1475" s="171"/>
      <c r="AA1475" s="171"/>
    </row>
    <row r="1476" spans="4:27" x14ac:dyDescent="0.2">
      <c r="D1476" s="171"/>
      <c r="E1476" s="171"/>
      <c r="F1476" s="171"/>
      <c r="G1476" s="171"/>
      <c r="H1476" s="171"/>
      <c r="K1476" s="171"/>
      <c r="L1476" s="171"/>
      <c r="O1476" s="171"/>
      <c r="P1476" s="171"/>
      <c r="S1476" s="171"/>
      <c r="T1476" s="171"/>
      <c r="W1476" s="171"/>
      <c r="X1476" s="171"/>
      <c r="AA1476" s="171"/>
    </row>
    <row r="1477" spans="4:27" x14ac:dyDescent="0.2">
      <c r="D1477" s="171"/>
      <c r="E1477" s="171"/>
      <c r="F1477" s="171"/>
      <c r="G1477" s="171"/>
      <c r="H1477" s="171"/>
      <c r="K1477" s="171"/>
      <c r="L1477" s="171"/>
      <c r="O1477" s="171"/>
      <c r="P1477" s="171"/>
      <c r="S1477" s="171"/>
      <c r="T1477" s="171"/>
      <c r="W1477" s="171"/>
      <c r="X1477" s="171"/>
      <c r="AA1477" s="171"/>
    </row>
    <row r="1478" spans="4:27" x14ac:dyDescent="0.2">
      <c r="D1478" s="171"/>
      <c r="E1478" s="171"/>
      <c r="F1478" s="171"/>
      <c r="G1478" s="171"/>
      <c r="H1478" s="171"/>
      <c r="K1478" s="171"/>
      <c r="L1478" s="171"/>
      <c r="O1478" s="171"/>
      <c r="P1478" s="171"/>
      <c r="S1478" s="171"/>
      <c r="T1478" s="171"/>
      <c r="W1478" s="171"/>
      <c r="X1478" s="171"/>
      <c r="AA1478" s="171"/>
    </row>
    <row r="1479" spans="4:27" x14ac:dyDescent="0.2">
      <c r="D1479" s="171"/>
      <c r="E1479" s="171"/>
      <c r="F1479" s="171"/>
      <c r="G1479" s="171"/>
      <c r="H1479" s="171"/>
      <c r="K1479" s="171"/>
      <c r="L1479" s="171"/>
      <c r="O1479" s="171"/>
      <c r="P1479" s="171"/>
      <c r="S1479" s="171"/>
      <c r="T1479" s="171"/>
      <c r="W1479" s="171"/>
      <c r="X1479" s="171"/>
      <c r="AA1479" s="171"/>
    </row>
    <row r="1480" spans="4:27" x14ac:dyDescent="0.2">
      <c r="D1480" s="171"/>
      <c r="E1480" s="171"/>
      <c r="F1480" s="171"/>
      <c r="G1480" s="171"/>
      <c r="H1480" s="171"/>
      <c r="K1480" s="171"/>
      <c r="L1480" s="171"/>
      <c r="O1480" s="171"/>
      <c r="P1480" s="171"/>
      <c r="S1480" s="171"/>
      <c r="T1480" s="171"/>
      <c r="W1480" s="171"/>
      <c r="X1480" s="171"/>
      <c r="AA1480" s="171"/>
    </row>
    <row r="1481" spans="4:27" x14ac:dyDescent="0.2">
      <c r="D1481" s="171"/>
      <c r="E1481" s="171"/>
      <c r="F1481" s="171"/>
      <c r="G1481" s="171"/>
      <c r="H1481" s="171"/>
      <c r="K1481" s="171"/>
      <c r="L1481" s="171"/>
      <c r="O1481" s="171"/>
      <c r="P1481" s="171"/>
      <c r="S1481" s="171"/>
      <c r="T1481" s="171"/>
      <c r="W1481" s="171"/>
      <c r="X1481" s="171"/>
      <c r="AA1481" s="171"/>
    </row>
    <row r="1482" spans="4:27" x14ac:dyDescent="0.2">
      <c r="D1482" s="171"/>
      <c r="E1482" s="171"/>
      <c r="F1482" s="171"/>
      <c r="G1482" s="171"/>
      <c r="H1482" s="171"/>
      <c r="K1482" s="171"/>
      <c r="L1482" s="171"/>
      <c r="O1482" s="171"/>
      <c r="P1482" s="171"/>
      <c r="S1482" s="171"/>
      <c r="T1482" s="171"/>
      <c r="W1482" s="171"/>
      <c r="X1482" s="171"/>
      <c r="AA1482" s="171"/>
    </row>
    <row r="1483" spans="4:27" x14ac:dyDescent="0.2">
      <c r="D1483" s="171"/>
      <c r="E1483" s="171"/>
      <c r="F1483" s="171"/>
      <c r="G1483" s="171"/>
      <c r="H1483" s="171"/>
      <c r="K1483" s="171"/>
      <c r="L1483" s="171"/>
      <c r="O1483" s="171"/>
      <c r="P1483" s="171"/>
      <c r="S1483" s="171"/>
      <c r="T1483" s="171"/>
      <c r="W1483" s="171"/>
      <c r="X1483" s="171"/>
      <c r="AA1483" s="171"/>
    </row>
    <row r="1484" spans="4:27" x14ac:dyDescent="0.2">
      <c r="D1484" s="171"/>
      <c r="E1484" s="171"/>
      <c r="F1484" s="171"/>
      <c r="G1484" s="171"/>
      <c r="H1484" s="171"/>
      <c r="K1484" s="171"/>
      <c r="L1484" s="171"/>
      <c r="O1484" s="171"/>
      <c r="P1484" s="171"/>
      <c r="S1484" s="171"/>
      <c r="T1484" s="171"/>
      <c r="W1484" s="171"/>
      <c r="X1484" s="171"/>
      <c r="AA1484" s="171"/>
    </row>
    <row r="1485" spans="4:27" x14ac:dyDescent="0.2">
      <c r="D1485" s="171"/>
      <c r="E1485" s="171"/>
      <c r="F1485" s="171"/>
      <c r="G1485" s="171"/>
      <c r="H1485" s="171"/>
      <c r="K1485" s="171"/>
      <c r="L1485" s="171"/>
      <c r="O1485" s="171"/>
      <c r="P1485" s="171"/>
      <c r="S1485" s="171"/>
      <c r="T1485" s="171"/>
      <c r="W1485" s="171"/>
      <c r="X1485" s="171"/>
      <c r="AA1485" s="171"/>
    </row>
    <row r="1486" spans="4:27" x14ac:dyDescent="0.2">
      <c r="D1486" s="171"/>
      <c r="E1486" s="171"/>
      <c r="F1486" s="171"/>
      <c r="G1486" s="171"/>
      <c r="H1486" s="171"/>
      <c r="K1486" s="171"/>
      <c r="L1486" s="171"/>
      <c r="O1486" s="171"/>
      <c r="P1486" s="171"/>
      <c r="S1486" s="171"/>
      <c r="T1486" s="171"/>
      <c r="W1486" s="171"/>
      <c r="X1486" s="171"/>
      <c r="AA1486" s="171"/>
    </row>
    <row r="1487" spans="4:27" x14ac:dyDescent="0.2">
      <c r="D1487" s="171"/>
      <c r="E1487" s="171"/>
      <c r="F1487" s="171"/>
      <c r="G1487" s="171"/>
      <c r="H1487" s="171"/>
      <c r="K1487" s="171"/>
      <c r="L1487" s="171"/>
      <c r="O1487" s="171"/>
      <c r="P1487" s="171"/>
      <c r="S1487" s="171"/>
      <c r="T1487" s="171"/>
      <c r="W1487" s="171"/>
      <c r="X1487" s="171"/>
      <c r="AA1487" s="171"/>
    </row>
    <row r="1488" spans="4:27" x14ac:dyDescent="0.2">
      <c r="D1488" s="171"/>
      <c r="E1488" s="171"/>
      <c r="F1488" s="171"/>
      <c r="G1488" s="171"/>
      <c r="H1488" s="171"/>
      <c r="K1488" s="171"/>
      <c r="L1488" s="171"/>
      <c r="O1488" s="171"/>
      <c r="P1488" s="171"/>
      <c r="S1488" s="171"/>
      <c r="T1488" s="171"/>
      <c r="W1488" s="171"/>
      <c r="X1488" s="171"/>
      <c r="AA1488" s="171"/>
    </row>
    <row r="1489" spans="4:27" x14ac:dyDescent="0.2">
      <c r="D1489" s="171"/>
      <c r="E1489" s="171"/>
      <c r="F1489" s="171"/>
      <c r="G1489" s="171"/>
      <c r="H1489" s="171"/>
      <c r="K1489" s="171"/>
      <c r="L1489" s="171"/>
      <c r="O1489" s="171"/>
      <c r="P1489" s="171"/>
      <c r="S1489" s="171"/>
      <c r="T1489" s="171"/>
      <c r="W1489" s="171"/>
      <c r="X1489" s="171"/>
      <c r="AA1489" s="171"/>
    </row>
    <row r="1490" spans="4:27" x14ac:dyDescent="0.2">
      <c r="D1490" s="171"/>
      <c r="E1490" s="171"/>
      <c r="F1490" s="171"/>
      <c r="G1490" s="171"/>
      <c r="H1490" s="171"/>
      <c r="K1490" s="171"/>
      <c r="L1490" s="171"/>
      <c r="O1490" s="171"/>
      <c r="P1490" s="171"/>
      <c r="S1490" s="171"/>
      <c r="T1490" s="171"/>
      <c r="W1490" s="171"/>
      <c r="X1490" s="171"/>
      <c r="AA1490" s="171"/>
    </row>
    <row r="1491" spans="4:27" x14ac:dyDescent="0.2">
      <c r="D1491" s="171"/>
      <c r="E1491" s="171"/>
      <c r="F1491" s="171"/>
      <c r="G1491" s="171"/>
      <c r="H1491" s="171"/>
      <c r="K1491" s="171"/>
      <c r="L1491" s="171"/>
      <c r="O1491" s="171"/>
      <c r="P1491" s="171"/>
      <c r="S1491" s="171"/>
      <c r="T1491" s="171"/>
      <c r="W1491" s="171"/>
      <c r="X1491" s="171"/>
      <c r="AA1491" s="171"/>
    </row>
    <row r="1492" spans="4:27" x14ac:dyDescent="0.2">
      <c r="D1492" s="171"/>
      <c r="E1492" s="171"/>
      <c r="F1492" s="171"/>
      <c r="G1492" s="171"/>
      <c r="H1492" s="171"/>
      <c r="K1492" s="171"/>
      <c r="L1492" s="171"/>
      <c r="O1492" s="171"/>
      <c r="P1492" s="171"/>
      <c r="S1492" s="171"/>
      <c r="T1492" s="171"/>
      <c r="W1492" s="171"/>
      <c r="X1492" s="171"/>
      <c r="AA1492" s="171"/>
    </row>
    <row r="1493" spans="4:27" x14ac:dyDescent="0.2">
      <c r="D1493" s="171"/>
      <c r="E1493" s="171"/>
      <c r="F1493" s="171"/>
      <c r="G1493" s="171"/>
      <c r="H1493" s="171"/>
      <c r="K1493" s="171"/>
      <c r="L1493" s="171"/>
      <c r="O1493" s="171"/>
      <c r="P1493" s="171"/>
      <c r="S1493" s="171"/>
      <c r="T1493" s="171"/>
      <c r="W1493" s="171"/>
      <c r="X1493" s="171"/>
      <c r="AA1493" s="171"/>
    </row>
    <row r="1494" spans="4:27" x14ac:dyDescent="0.2">
      <c r="D1494" s="171"/>
      <c r="E1494" s="171"/>
      <c r="F1494" s="171"/>
      <c r="G1494" s="171"/>
      <c r="H1494" s="171"/>
      <c r="K1494" s="171"/>
      <c r="L1494" s="171"/>
      <c r="O1494" s="171"/>
      <c r="P1494" s="171"/>
      <c r="S1494" s="171"/>
      <c r="T1494" s="171"/>
      <c r="W1494" s="171"/>
      <c r="X1494" s="171"/>
      <c r="AA1494" s="171"/>
    </row>
    <row r="1495" spans="4:27" x14ac:dyDescent="0.2">
      <c r="D1495" s="171"/>
      <c r="E1495" s="171"/>
      <c r="F1495" s="171"/>
      <c r="G1495" s="171"/>
      <c r="H1495" s="171"/>
      <c r="K1495" s="171"/>
      <c r="L1495" s="171"/>
      <c r="O1495" s="171"/>
      <c r="P1495" s="171"/>
      <c r="S1495" s="171"/>
      <c r="T1495" s="171"/>
      <c r="W1495" s="171"/>
      <c r="X1495" s="171"/>
      <c r="AA1495" s="171"/>
    </row>
    <row r="1496" spans="4:27" x14ac:dyDescent="0.2">
      <c r="D1496" s="171"/>
      <c r="E1496" s="171"/>
      <c r="F1496" s="171"/>
      <c r="G1496" s="171"/>
      <c r="H1496" s="171"/>
      <c r="K1496" s="171"/>
      <c r="L1496" s="171"/>
      <c r="O1496" s="171"/>
      <c r="P1496" s="171"/>
      <c r="S1496" s="171"/>
      <c r="T1496" s="171"/>
      <c r="W1496" s="171"/>
      <c r="X1496" s="171"/>
      <c r="AA1496" s="171"/>
    </row>
    <row r="1497" spans="4:27" x14ac:dyDescent="0.2">
      <c r="D1497" s="171"/>
      <c r="E1497" s="171"/>
      <c r="F1497" s="171"/>
      <c r="G1497" s="171"/>
      <c r="H1497" s="171"/>
      <c r="K1497" s="171"/>
      <c r="L1497" s="171"/>
      <c r="O1497" s="171"/>
      <c r="P1497" s="171"/>
      <c r="S1497" s="171"/>
      <c r="T1497" s="171"/>
      <c r="W1497" s="171"/>
      <c r="X1497" s="171"/>
      <c r="AA1497" s="171"/>
    </row>
    <row r="1498" spans="4:27" x14ac:dyDescent="0.2">
      <c r="D1498" s="171"/>
      <c r="E1498" s="171"/>
      <c r="F1498" s="171"/>
      <c r="G1498" s="171"/>
      <c r="H1498" s="171"/>
      <c r="K1498" s="171"/>
      <c r="L1498" s="171"/>
      <c r="O1498" s="171"/>
      <c r="P1498" s="171"/>
      <c r="S1498" s="171"/>
      <c r="T1498" s="171"/>
      <c r="W1498" s="171"/>
      <c r="X1498" s="171"/>
      <c r="AA1498" s="171"/>
    </row>
    <row r="1499" spans="4:27" x14ac:dyDescent="0.2">
      <c r="D1499" s="171"/>
      <c r="E1499" s="171"/>
      <c r="F1499" s="171"/>
      <c r="G1499" s="171"/>
      <c r="H1499" s="171"/>
      <c r="K1499" s="171"/>
      <c r="L1499" s="171"/>
      <c r="O1499" s="171"/>
      <c r="P1499" s="171"/>
      <c r="S1499" s="171"/>
      <c r="T1499" s="171"/>
      <c r="W1499" s="171"/>
      <c r="X1499" s="171"/>
      <c r="AA1499" s="171"/>
    </row>
    <row r="1500" spans="4:27" x14ac:dyDescent="0.2">
      <c r="D1500" s="171"/>
      <c r="E1500" s="171"/>
      <c r="F1500" s="171"/>
      <c r="G1500" s="171"/>
      <c r="H1500" s="171"/>
      <c r="K1500" s="171"/>
      <c r="L1500" s="171"/>
      <c r="O1500" s="171"/>
      <c r="P1500" s="171"/>
      <c r="S1500" s="171"/>
      <c r="T1500" s="171"/>
      <c r="W1500" s="171"/>
      <c r="X1500" s="171"/>
      <c r="AA1500" s="171"/>
    </row>
    <row r="1501" spans="4:27" x14ac:dyDescent="0.2">
      <c r="D1501" s="171"/>
      <c r="E1501" s="171"/>
      <c r="F1501" s="171"/>
      <c r="G1501" s="171"/>
      <c r="H1501" s="171"/>
      <c r="K1501" s="171"/>
      <c r="L1501" s="171"/>
      <c r="O1501" s="171"/>
      <c r="P1501" s="171"/>
      <c r="S1501" s="171"/>
      <c r="T1501" s="171"/>
      <c r="W1501" s="171"/>
      <c r="X1501" s="171"/>
      <c r="AA1501" s="171"/>
    </row>
    <row r="1502" spans="4:27" x14ac:dyDescent="0.2">
      <c r="D1502" s="171"/>
      <c r="E1502" s="171"/>
      <c r="F1502" s="171"/>
      <c r="G1502" s="171"/>
      <c r="H1502" s="171"/>
      <c r="K1502" s="171"/>
      <c r="L1502" s="171"/>
      <c r="O1502" s="171"/>
      <c r="P1502" s="171"/>
      <c r="S1502" s="171"/>
      <c r="T1502" s="171"/>
      <c r="W1502" s="171"/>
      <c r="X1502" s="171"/>
      <c r="AA1502" s="171"/>
    </row>
    <row r="1503" spans="4:27" x14ac:dyDescent="0.2">
      <c r="D1503" s="171"/>
      <c r="E1503" s="171"/>
      <c r="F1503" s="171"/>
      <c r="G1503" s="171"/>
      <c r="H1503" s="171"/>
      <c r="K1503" s="171"/>
      <c r="L1503" s="171"/>
      <c r="O1503" s="171"/>
      <c r="P1503" s="171"/>
      <c r="S1503" s="171"/>
      <c r="T1503" s="171"/>
      <c r="W1503" s="171"/>
      <c r="X1503" s="171"/>
      <c r="AA1503" s="171"/>
    </row>
    <row r="1504" spans="4:27" x14ac:dyDescent="0.2">
      <c r="D1504" s="171"/>
      <c r="E1504" s="171"/>
      <c r="F1504" s="171"/>
      <c r="G1504" s="171"/>
      <c r="H1504" s="171"/>
      <c r="K1504" s="171"/>
      <c r="L1504" s="171"/>
      <c r="O1504" s="171"/>
      <c r="P1504" s="171"/>
      <c r="S1504" s="171"/>
      <c r="T1504" s="171"/>
      <c r="W1504" s="171"/>
      <c r="X1504" s="171"/>
      <c r="AA1504" s="171"/>
    </row>
    <row r="1505" spans="4:27" x14ac:dyDescent="0.2">
      <c r="D1505" s="171"/>
      <c r="E1505" s="171"/>
      <c r="F1505" s="171"/>
      <c r="G1505" s="171"/>
      <c r="H1505" s="171"/>
      <c r="K1505" s="171"/>
      <c r="L1505" s="171"/>
      <c r="O1505" s="171"/>
      <c r="P1505" s="171"/>
      <c r="S1505" s="171"/>
      <c r="T1505" s="171"/>
      <c r="W1505" s="171"/>
      <c r="X1505" s="171"/>
      <c r="AA1505" s="171"/>
    </row>
    <row r="1506" spans="4:27" x14ac:dyDescent="0.2">
      <c r="D1506" s="171"/>
      <c r="E1506" s="171"/>
      <c r="F1506" s="171"/>
      <c r="G1506" s="171"/>
      <c r="H1506" s="171"/>
      <c r="K1506" s="171"/>
      <c r="L1506" s="171"/>
      <c r="O1506" s="171"/>
      <c r="P1506" s="171"/>
      <c r="S1506" s="171"/>
      <c r="T1506" s="171"/>
      <c r="W1506" s="171"/>
      <c r="X1506" s="171"/>
      <c r="AA1506" s="171"/>
    </row>
    <row r="1507" spans="4:27" x14ac:dyDescent="0.2">
      <c r="D1507" s="171"/>
      <c r="E1507" s="171"/>
      <c r="F1507" s="171"/>
      <c r="G1507" s="171"/>
      <c r="H1507" s="171"/>
      <c r="K1507" s="171"/>
      <c r="L1507" s="171"/>
      <c r="O1507" s="171"/>
      <c r="P1507" s="171"/>
      <c r="S1507" s="171"/>
      <c r="T1507" s="171"/>
      <c r="W1507" s="171"/>
      <c r="X1507" s="171"/>
      <c r="AA1507" s="171"/>
    </row>
    <row r="1508" spans="4:27" x14ac:dyDescent="0.2">
      <c r="D1508" s="171"/>
      <c r="E1508" s="171"/>
      <c r="F1508" s="171"/>
      <c r="G1508" s="171"/>
      <c r="H1508" s="171"/>
      <c r="K1508" s="171"/>
      <c r="L1508" s="171"/>
      <c r="O1508" s="171"/>
      <c r="P1508" s="171"/>
      <c r="S1508" s="171"/>
      <c r="T1508" s="171"/>
      <c r="W1508" s="171"/>
      <c r="X1508" s="171"/>
      <c r="AA1508" s="171"/>
    </row>
    <row r="1509" spans="4:27" x14ac:dyDescent="0.2">
      <c r="D1509" s="171"/>
      <c r="E1509" s="171"/>
      <c r="F1509" s="171"/>
      <c r="G1509" s="171"/>
      <c r="H1509" s="171"/>
      <c r="K1509" s="171"/>
      <c r="L1509" s="171"/>
      <c r="O1509" s="171"/>
      <c r="P1509" s="171"/>
      <c r="S1509" s="171"/>
      <c r="T1509" s="171"/>
      <c r="W1509" s="171"/>
      <c r="X1509" s="171"/>
      <c r="AA1509" s="171"/>
    </row>
    <row r="1510" spans="4:27" x14ac:dyDescent="0.2">
      <c r="D1510" s="171"/>
      <c r="E1510" s="171"/>
      <c r="F1510" s="171"/>
      <c r="G1510" s="171"/>
      <c r="H1510" s="171"/>
      <c r="K1510" s="171"/>
      <c r="L1510" s="171"/>
      <c r="O1510" s="171"/>
      <c r="P1510" s="171"/>
      <c r="S1510" s="171"/>
      <c r="T1510" s="171"/>
      <c r="W1510" s="171"/>
      <c r="X1510" s="171"/>
      <c r="AA1510" s="171"/>
    </row>
    <row r="1511" spans="4:27" x14ac:dyDescent="0.2">
      <c r="D1511" s="171"/>
      <c r="E1511" s="171"/>
      <c r="F1511" s="171"/>
      <c r="G1511" s="171"/>
      <c r="H1511" s="171"/>
      <c r="K1511" s="171"/>
      <c r="L1511" s="171"/>
      <c r="O1511" s="171"/>
      <c r="P1511" s="171"/>
      <c r="S1511" s="171"/>
      <c r="T1511" s="171"/>
      <c r="W1511" s="171"/>
      <c r="X1511" s="171"/>
      <c r="AA1511" s="171"/>
    </row>
    <row r="1512" spans="4:27" x14ac:dyDescent="0.2">
      <c r="D1512" s="171"/>
      <c r="E1512" s="171"/>
      <c r="F1512" s="171"/>
      <c r="G1512" s="171"/>
      <c r="H1512" s="171"/>
      <c r="K1512" s="171"/>
      <c r="L1512" s="171"/>
      <c r="O1512" s="171"/>
      <c r="P1512" s="171"/>
      <c r="S1512" s="171"/>
      <c r="T1512" s="171"/>
      <c r="W1512" s="171"/>
      <c r="X1512" s="171"/>
      <c r="AA1512" s="171"/>
    </row>
    <row r="1513" spans="4:27" x14ac:dyDescent="0.2">
      <c r="D1513" s="171"/>
      <c r="E1513" s="171"/>
      <c r="F1513" s="171"/>
      <c r="G1513" s="171"/>
      <c r="H1513" s="171"/>
      <c r="K1513" s="171"/>
      <c r="L1513" s="171"/>
      <c r="O1513" s="171"/>
      <c r="P1513" s="171"/>
      <c r="S1513" s="171"/>
      <c r="T1513" s="171"/>
      <c r="W1513" s="171"/>
      <c r="X1513" s="171"/>
      <c r="AA1513" s="171"/>
    </row>
    <row r="1514" spans="4:27" x14ac:dyDescent="0.2">
      <c r="D1514" s="171"/>
      <c r="E1514" s="171"/>
      <c r="F1514" s="171"/>
      <c r="G1514" s="171"/>
      <c r="H1514" s="171"/>
      <c r="K1514" s="171"/>
      <c r="L1514" s="171"/>
      <c r="O1514" s="171"/>
      <c r="P1514" s="171"/>
      <c r="S1514" s="171"/>
      <c r="T1514" s="171"/>
      <c r="W1514" s="171"/>
      <c r="X1514" s="171"/>
      <c r="AA1514" s="171"/>
    </row>
    <row r="1515" spans="4:27" x14ac:dyDescent="0.2">
      <c r="D1515" s="171"/>
      <c r="E1515" s="171"/>
      <c r="F1515" s="171"/>
      <c r="G1515" s="171"/>
      <c r="H1515" s="171"/>
      <c r="K1515" s="171"/>
      <c r="L1515" s="171"/>
      <c r="O1515" s="171"/>
      <c r="P1515" s="171"/>
      <c r="S1515" s="171"/>
      <c r="T1515" s="171"/>
      <c r="W1515" s="171"/>
      <c r="X1515" s="171"/>
      <c r="AA1515" s="171"/>
    </row>
    <row r="1516" spans="4:27" x14ac:dyDescent="0.2">
      <c r="D1516" s="171"/>
      <c r="E1516" s="171"/>
      <c r="F1516" s="171"/>
      <c r="G1516" s="171"/>
      <c r="H1516" s="171"/>
      <c r="K1516" s="171"/>
      <c r="L1516" s="171"/>
      <c r="O1516" s="171"/>
      <c r="P1516" s="171"/>
      <c r="S1516" s="171"/>
      <c r="T1516" s="171"/>
      <c r="W1516" s="171"/>
      <c r="X1516" s="171"/>
      <c r="AA1516" s="171"/>
    </row>
    <row r="1517" spans="4:27" x14ac:dyDescent="0.2">
      <c r="D1517" s="171"/>
      <c r="E1517" s="171"/>
      <c r="F1517" s="171"/>
      <c r="G1517" s="171"/>
      <c r="H1517" s="171"/>
      <c r="K1517" s="171"/>
      <c r="L1517" s="171"/>
      <c r="O1517" s="171"/>
      <c r="P1517" s="171"/>
      <c r="S1517" s="171"/>
      <c r="T1517" s="171"/>
      <c r="W1517" s="171"/>
      <c r="X1517" s="171"/>
      <c r="AA1517" s="171"/>
    </row>
    <row r="1518" spans="4:27" x14ac:dyDescent="0.2">
      <c r="D1518" s="171"/>
      <c r="E1518" s="171"/>
      <c r="F1518" s="171"/>
      <c r="G1518" s="171"/>
      <c r="H1518" s="171"/>
      <c r="K1518" s="171"/>
      <c r="L1518" s="171"/>
      <c r="O1518" s="171"/>
      <c r="P1518" s="171"/>
      <c r="S1518" s="171"/>
      <c r="T1518" s="171"/>
      <c r="W1518" s="171"/>
      <c r="X1518" s="171"/>
      <c r="AA1518" s="171"/>
    </row>
    <row r="1519" spans="4:27" x14ac:dyDescent="0.2">
      <c r="D1519" s="171"/>
      <c r="E1519" s="171"/>
      <c r="F1519" s="171"/>
      <c r="G1519" s="171"/>
      <c r="H1519" s="171"/>
      <c r="K1519" s="171"/>
      <c r="L1519" s="171"/>
      <c r="O1519" s="171"/>
      <c r="P1519" s="171"/>
      <c r="S1519" s="171"/>
      <c r="T1519" s="171"/>
      <c r="W1519" s="171"/>
      <c r="X1519" s="171"/>
      <c r="AA1519" s="171"/>
    </row>
    <row r="1520" spans="4:27" x14ac:dyDescent="0.2">
      <c r="D1520" s="171"/>
      <c r="E1520" s="171"/>
      <c r="F1520" s="171"/>
      <c r="G1520" s="171"/>
      <c r="H1520" s="171"/>
      <c r="K1520" s="171"/>
      <c r="L1520" s="171"/>
      <c r="O1520" s="171"/>
      <c r="P1520" s="171"/>
      <c r="S1520" s="171"/>
      <c r="T1520" s="171"/>
      <c r="W1520" s="171"/>
      <c r="X1520" s="171"/>
      <c r="AA1520" s="171"/>
    </row>
    <row r="1521" spans="4:27" x14ac:dyDescent="0.2">
      <c r="D1521" s="171"/>
      <c r="E1521" s="171"/>
      <c r="F1521" s="171"/>
      <c r="G1521" s="171"/>
      <c r="H1521" s="171"/>
      <c r="K1521" s="171"/>
      <c r="L1521" s="171"/>
      <c r="O1521" s="171"/>
      <c r="P1521" s="171"/>
      <c r="S1521" s="171"/>
      <c r="T1521" s="171"/>
      <c r="W1521" s="171"/>
      <c r="X1521" s="171"/>
      <c r="AA1521" s="171"/>
    </row>
    <row r="1522" spans="4:27" x14ac:dyDescent="0.2">
      <c r="D1522" s="171"/>
      <c r="E1522" s="171"/>
      <c r="F1522" s="171"/>
      <c r="G1522" s="171"/>
      <c r="H1522" s="171"/>
      <c r="K1522" s="171"/>
      <c r="L1522" s="171"/>
      <c r="O1522" s="171"/>
      <c r="P1522" s="171"/>
      <c r="S1522" s="171"/>
      <c r="T1522" s="171"/>
      <c r="W1522" s="171"/>
      <c r="X1522" s="171"/>
      <c r="AA1522" s="171"/>
    </row>
    <row r="1523" spans="4:27" x14ac:dyDescent="0.2">
      <c r="D1523" s="171"/>
      <c r="E1523" s="171"/>
      <c r="F1523" s="171"/>
      <c r="G1523" s="171"/>
      <c r="H1523" s="171"/>
      <c r="K1523" s="171"/>
      <c r="L1523" s="171"/>
      <c r="O1523" s="171"/>
      <c r="P1523" s="171"/>
      <c r="S1523" s="171"/>
      <c r="T1523" s="171"/>
      <c r="W1523" s="171"/>
      <c r="X1523" s="171"/>
      <c r="AA1523" s="171"/>
    </row>
    <row r="1524" spans="4:27" x14ac:dyDescent="0.2">
      <c r="D1524" s="171"/>
      <c r="E1524" s="171"/>
      <c r="F1524" s="171"/>
      <c r="G1524" s="171"/>
      <c r="H1524" s="171"/>
      <c r="K1524" s="171"/>
      <c r="L1524" s="171"/>
      <c r="O1524" s="171"/>
      <c r="P1524" s="171"/>
      <c r="S1524" s="171"/>
      <c r="T1524" s="171"/>
      <c r="W1524" s="171"/>
      <c r="X1524" s="171"/>
      <c r="AA1524" s="171"/>
    </row>
    <row r="1525" spans="4:27" x14ac:dyDescent="0.2">
      <c r="D1525" s="171"/>
      <c r="E1525" s="171"/>
      <c r="F1525" s="171"/>
      <c r="G1525" s="171"/>
      <c r="H1525" s="171"/>
      <c r="K1525" s="171"/>
      <c r="L1525" s="171"/>
      <c r="O1525" s="171"/>
      <c r="P1525" s="171"/>
      <c r="S1525" s="171"/>
      <c r="T1525" s="171"/>
      <c r="W1525" s="171"/>
      <c r="X1525" s="171"/>
      <c r="AA1525" s="171"/>
    </row>
    <row r="1526" spans="4:27" x14ac:dyDescent="0.2">
      <c r="D1526" s="171"/>
      <c r="E1526" s="171"/>
      <c r="F1526" s="171"/>
      <c r="G1526" s="171"/>
      <c r="H1526" s="171"/>
      <c r="K1526" s="171"/>
      <c r="L1526" s="171"/>
      <c r="O1526" s="171"/>
      <c r="P1526" s="171"/>
      <c r="S1526" s="171"/>
      <c r="T1526" s="171"/>
      <c r="W1526" s="171"/>
      <c r="X1526" s="171"/>
      <c r="AA1526" s="171"/>
    </row>
    <row r="1527" spans="4:27" x14ac:dyDescent="0.2">
      <c r="D1527" s="171"/>
      <c r="E1527" s="171"/>
      <c r="F1527" s="171"/>
      <c r="G1527" s="171"/>
      <c r="H1527" s="171"/>
      <c r="K1527" s="171"/>
      <c r="L1527" s="171"/>
      <c r="O1527" s="171"/>
      <c r="P1527" s="171"/>
      <c r="S1527" s="171"/>
      <c r="T1527" s="171"/>
      <c r="W1527" s="171"/>
      <c r="X1527" s="171"/>
      <c r="AA1527" s="171"/>
    </row>
    <row r="1528" spans="4:27" x14ac:dyDescent="0.2">
      <c r="D1528" s="171"/>
      <c r="E1528" s="171"/>
      <c r="F1528" s="171"/>
      <c r="G1528" s="171"/>
      <c r="H1528" s="171"/>
      <c r="K1528" s="171"/>
      <c r="L1528" s="171"/>
      <c r="O1528" s="171"/>
      <c r="P1528" s="171"/>
      <c r="S1528" s="171"/>
      <c r="T1528" s="171"/>
      <c r="W1528" s="171"/>
      <c r="X1528" s="171"/>
      <c r="AA1528" s="171"/>
    </row>
    <row r="1529" spans="4:27" x14ac:dyDescent="0.2">
      <c r="D1529" s="171"/>
      <c r="E1529" s="171"/>
      <c r="F1529" s="171"/>
      <c r="G1529" s="171"/>
      <c r="H1529" s="171"/>
      <c r="K1529" s="171"/>
      <c r="L1529" s="171"/>
      <c r="O1529" s="171"/>
      <c r="P1529" s="171"/>
      <c r="S1529" s="171"/>
      <c r="T1529" s="171"/>
      <c r="W1529" s="171"/>
      <c r="X1529" s="171"/>
      <c r="AA1529" s="171"/>
    </row>
    <row r="1530" spans="4:27" x14ac:dyDescent="0.2">
      <c r="D1530" s="171"/>
      <c r="E1530" s="171"/>
      <c r="F1530" s="171"/>
      <c r="G1530" s="171"/>
      <c r="H1530" s="171"/>
      <c r="K1530" s="171"/>
      <c r="L1530" s="171"/>
      <c r="O1530" s="171"/>
      <c r="P1530" s="171"/>
      <c r="S1530" s="171"/>
      <c r="T1530" s="171"/>
      <c r="W1530" s="171"/>
      <c r="X1530" s="171"/>
      <c r="AA1530" s="171"/>
    </row>
    <row r="1531" spans="4:27" x14ac:dyDescent="0.2">
      <c r="D1531" s="171"/>
      <c r="E1531" s="171"/>
      <c r="F1531" s="171"/>
      <c r="G1531" s="171"/>
      <c r="H1531" s="171"/>
      <c r="K1531" s="171"/>
      <c r="L1531" s="171"/>
      <c r="O1531" s="171"/>
      <c r="P1531" s="171"/>
      <c r="S1531" s="171"/>
      <c r="T1531" s="171"/>
      <c r="W1531" s="171"/>
      <c r="X1531" s="171"/>
      <c r="AA1531" s="171"/>
    </row>
    <row r="1532" spans="4:27" x14ac:dyDescent="0.2">
      <c r="D1532" s="171"/>
      <c r="E1532" s="171"/>
      <c r="F1532" s="171"/>
      <c r="G1532" s="171"/>
      <c r="H1532" s="171"/>
      <c r="K1532" s="171"/>
      <c r="L1532" s="171"/>
      <c r="O1532" s="171"/>
      <c r="P1532" s="171"/>
      <c r="S1532" s="171"/>
      <c r="T1532" s="171"/>
      <c r="W1532" s="171"/>
      <c r="X1532" s="171"/>
      <c r="AA1532" s="171"/>
    </row>
    <row r="1533" spans="4:27" x14ac:dyDescent="0.2">
      <c r="D1533" s="171"/>
      <c r="E1533" s="171"/>
      <c r="F1533" s="171"/>
      <c r="G1533" s="171"/>
      <c r="H1533" s="171"/>
      <c r="K1533" s="171"/>
      <c r="L1533" s="171"/>
      <c r="O1533" s="171"/>
      <c r="P1533" s="171"/>
      <c r="S1533" s="171"/>
      <c r="T1533" s="171"/>
      <c r="W1533" s="171"/>
      <c r="X1533" s="171"/>
      <c r="AA1533" s="171"/>
    </row>
    <row r="1534" spans="4:27" x14ac:dyDescent="0.2">
      <c r="D1534" s="171"/>
      <c r="E1534" s="171"/>
      <c r="F1534" s="171"/>
      <c r="G1534" s="171"/>
      <c r="H1534" s="171"/>
      <c r="K1534" s="171"/>
      <c r="L1534" s="171"/>
      <c r="O1534" s="171"/>
      <c r="P1534" s="171"/>
      <c r="S1534" s="171"/>
      <c r="T1534" s="171"/>
      <c r="W1534" s="171"/>
      <c r="X1534" s="171"/>
      <c r="AA1534" s="171"/>
    </row>
    <row r="1535" spans="4:27" x14ac:dyDescent="0.2">
      <c r="D1535" s="171"/>
      <c r="E1535" s="171"/>
      <c r="F1535" s="171"/>
      <c r="G1535" s="171"/>
      <c r="H1535" s="171"/>
      <c r="K1535" s="171"/>
      <c r="L1535" s="171"/>
      <c r="O1535" s="171"/>
      <c r="P1535" s="171"/>
      <c r="S1535" s="171"/>
      <c r="T1535" s="171"/>
      <c r="W1535" s="171"/>
      <c r="X1535" s="171"/>
      <c r="AA1535" s="171"/>
    </row>
    <row r="1536" spans="4:27" x14ac:dyDescent="0.2">
      <c r="D1536" s="171"/>
      <c r="E1536" s="171"/>
      <c r="F1536" s="171"/>
      <c r="G1536" s="171"/>
      <c r="H1536" s="171"/>
      <c r="K1536" s="171"/>
      <c r="L1536" s="171"/>
      <c r="O1536" s="171"/>
      <c r="P1536" s="171"/>
      <c r="S1536" s="171"/>
      <c r="T1536" s="171"/>
      <c r="W1536" s="171"/>
      <c r="X1536" s="171"/>
      <c r="AA1536" s="171"/>
    </row>
    <row r="1537" spans="4:27" x14ac:dyDescent="0.2">
      <c r="D1537" s="171"/>
      <c r="E1537" s="171"/>
      <c r="F1537" s="171"/>
      <c r="G1537" s="171"/>
      <c r="H1537" s="171"/>
      <c r="K1537" s="171"/>
      <c r="L1537" s="171"/>
      <c r="O1537" s="171"/>
      <c r="P1537" s="171"/>
      <c r="S1537" s="171"/>
      <c r="T1537" s="171"/>
      <c r="W1537" s="171"/>
      <c r="X1537" s="171"/>
      <c r="AA1537" s="171"/>
    </row>
    <row r="1538" spans="4:27" x14ac:dyDescent="0.2">
      <c r="D1538" s="171"/>
      <c r="E1538" s="171"/>
      <c r="F1538" s="171"/>
      <c r="G1538" s="171"/>
      <c r="H1538" s="171"/>
      <c r="K1538" s="171"/>
      <c r="L1538" s="171"/>
      <c r="O1538" s="171"/>
      <c r="P1538" s="171"/>
      <c r="S1538" s="171"/>
      <c r="T1538" s="171"/>
      <c r="W1538" s="171"/>
      <c r="X1538" s="171"/>
      <c r="AA1538" s="171"/>
    </row>
    <row r="1539" spans="4:27" x14ac:dyDescent="0.2">
      <c r="D1539" s="171"/>
      <c r="E1539" s="171"/>
      <c r="F1539" s="171"/>
      <c r="G1539" s="171"/>
      <c r="H1539" s="171"/>
      <c r="K1539" s="171"/>
      <c r="L1539" s="171"/>
      <c r="O1539" s="171"/>
      <c r="P1539" s="171"/>
      <c r="S1539" s="171"/>
      <c r="T1539" s="171"/>
      <c r="W1539" s="171"/>
      <c r="X1539" s="171"/>
      <c r="AA1539" s="171"/>
    </row>
    <row r="1540" spans="4:27" x14ac:dyDescent="0.2">
      <c r="D1540" s="171"/>
      <c r="E1540" s="171"/>
      <c r="F1540" s="171"/>
      <c r="G1540" s="171"/>
      <c r="H1540" s="171"/>
      <c r="K1540" s="171"/>
      <c r="L1540" s="171"/>
      <c r="O1540" s="171"/>
      <c r="P1540" s="171"/>
      <c r="S1540" s="171"/>
      <c r="T1540" s="171"/>
      <c r="W1540" s="171"/>
      <c r="X1540" s="171"/>
      <c r="AA1540" s="171"/>
    </row>
    <row r="1541" spans="4:27" x14ac:dyDescent="0.2">
      <c r="D1541" s="171"/>
      <c r="E1541" s="171"/>
      <c r="F1541" s="171"/>
      <c r="G1541" s="171"/>
      <c r="H1541" s="171"/>
      <c r="K1541" s="171"/>
      <c r="L1541" s="171"/>
      <c r="O1541" s="171"/>
      <c r="P1541" s="171"/>
      <c r="S1541" s="171"/>
      <c r="T1541" s="171"/>
      <c r="W1541" s="171"/>
      <c r="X1541" s="171"/>
      <c r="AA1541" s="171"/>
    </row>
    <row r="1542" spans="4:27" x14ac:dyDescent="0.2">
      <c r="D1542" s="171"/>
      <c r="E1542" s="171"/>
      <c r="F1542" s="171"/>
      <c r="G1542" s="171"/>
      <c r="H1542" s="171"/>
      <c r="K1542" s="171"/>
      <c r="L1542" s="171"/>
      <c r="O1542" s="171"/>
      <c r="P1542" s="171"/>
      <c r="S1542" s="171"/>
      <c r="T1542" s="171"/>
      <c r="W1542" s="171"/>
      <c r="X1542" s="171"/>
      <c r="AA1542" s="171"/>
    </row>
    <row r="1543" spans="4:27" x14ac:dyDescent="0.2">
      <c r="D1543" s="171"/>
      <c r="E1543" s="171"/>
      <c r="F1543" s="171"/>
      <c r="G1543" s="171"/>
      <c r="H1543" s="171"/>
      <c r="K1543" s="171"/>
      <c r="L1543" s="171"/>
      <c r="O1543" s="171"/>
      <c r="P1543" s="171"/>
      <c r="S1543" s="171"/>
      <c r="T1543" s="171"/>
      <c r="W1543" s="171"/>
      <c r="X1543" s="171"/>
      <c r="AA1543" s="171"/>
    </row>
    <row r="1544" spans="4:27" x14ac:dyDescent="0.2">
      <c r="D1544" s="171"/>
      <c r="E1544" s="171"/>
      <c r="F1544" s="171"/>
      <c r="G1544" s="171"/>
      <c r="H1544" s="171"/>
      <c r="K1544" s="171"/>
      <c r="L1544" s="171"/>
      <c r="O1544" s="171"/>
      <c r="P1544" s="171"/>
      <c r="S1544" s="171"/>
      <c r="T1544" s="171"/>
      <c r="W1544" s="171"/>
      <c r="X1544" s="171"/>
      <c r="AA1544" s="171"/>
    </row>
    <row r="1545" spans="4:27" x14ac:dyDescent="0.2">
      <c r="D1545" s="171"/>
      <c r="E1545" s="171"/>
      <c r="F1545" s="171"/>
      <c r="G1545" s="171"/>
      <c r="H1545" s="171"/>
      <c r="K1545" s="171"/>
      <c r="L1545" s="171"/>
      <c r="O1545" s="171"/>
      <c r="P1545" s="171"/>
      <c r="S1545" s="171"/>
      <c r="T1545" s="171"/>
      <c r="W1545" s="171"/>
      <c r="X1545" s="171"/>
      <c r="AA1545" s="171"/>
    </row>
    <row r="1546" spans="4:27" x14ac:dyDescent="0.2">
      <c r="D1546" s="171"/>
      <c r="E1546" s="171"/>
      <c r="F1546" s="171"/>
      <c r="G1546" s="171"/>
      <c r="H1546" s="171"/>
      <c r="K1546" s="171"/>
      <c r="L1546" s="171"/>
      <c r="O1546" s="171"/>
      <c r="P1546" s="171"/>
      <c r="S1546" s="171"/>
      <c r="T1546" s="171"/>
      <c r="W1546" s="171"/>
      <c r="X1546" s="171"/>
      <c r="AA1546" s="171"/>
    </row>
    <row r="1547" spans="4:27" x14ac:dyDescent="0.2">
      <c r="D1547" s="171"/>
      <c r="E1547" s="171"/>
      <c r="F1547" s="171"/>
      <c r="G1547" s="171"/>
      <c r="H1547" s="171"/>
      <c r="K1547" s="171"/>
      <c r="L1547" s="171"/>
      <c r="O1547" s="171"/>
      <c r="P1547" s="171"/>
      <c r="S1547" s="171"/>
      <c r="T1547" s="171"/>
      <c r="W1547" s="171"/>
      <c r="X1547" s="171"/>
      <c r="AA1547" s="171"/>
    </row>
    <row r="1548" spans="4:27" x14ac:dyDescent="0.2">
      <c r="D1548" s="171"/>
      <c r="E1548" s="171"/>
      <c r="F1548" s="171"/>
      <c r="G1548" s="171"/>
      <c r="H1548" s="171"/>
      <c r="K1548" s="171"/>
      <c r="L1548" s="171"/>
      <c r="O1548" s="171"/>
      <c r="P1548" s="171"/>
      <c r="S1548" s="171"/>
      <c r="T1548" s="171"/>
      <c r="W1548" s="171"/>
      <c r="X1548" s="171"/>
      <c r="AA1548" s="171"/>
    </row>
    <row r="1549" spans="4:27" x14ac:dyDescent="0.2">
      <c r="D1549" s="171"/>
      <c r="E1549" s="171"/>
      <c r="F1549" s="171"/>
      <c r="G1549" s="171"/>
      <c r="H1549" s="171"/>
      <c r="K1549" s="171"/>
      <c r="L1549" s="171"/>
      <c r="O1549" s="171"/>
      <c r="P1549" s="171"/>
      <c r="S1549" s="171"/>
      <c r="T1549" s="171"/>
      <c r="W1549" s="171"/>
      <c r="X1549" s="171"/>
      <c r="AA1549" s="171"/>
    </row>
    <row r="1550" spans="4:27" x14ac:dyDescent="0.2">
      <c r="D1550" s="171"/>
      <c r="E1550" s="171"/>
      <c r="F1550" s="171"/>
      <c r="G1550" s="171"/>
      <c r="H1550" s="171"/>
      <c r="K1550" s="171"/>
      <c r="L1550" s="171"/>
      <c r="O1550" s="171"/>
      <c r="P1550" s="171"/>
      <c r="S1550" s="171"/>
      <c r="T1550" s="171"/>
      <c r="W1550" s="171"/>
      <c r="X1550" s="171"/>
      <c r="AA1550" s="171"/>
    </row>
    <row r="1551" spans="4:27" x14ac:dyDescent="0.2">
      <c r="D1551" s="171"/>
      <c r="E1551" s="171"/>
      <c r="F1551" s="171"/>
      <c r="G1551" s="171"/>
      <c r="H1551" s="171"/>
      <c r="K1551" s="171"/>
      <c r="L1551" s="171"/>
      <c r="O1551" s="171"/>
      <c r="P1551" s="171"/>
      <c r="S1551" s="171"/>
      <c r="T1551" s="171"/>
      <c r="W1551" s="171"/>
      <c r="X1551" s="171"/>
      <c r="AA1551" s="171"/>
    </row>
    <row r="1552" spans="4:27" x14ac:dyDescent="0.2">
      <c r="D1552" s="171"/>
      <c r="E1552" s="171"/>
      <c r="F1552" s="171"/>
      <c r="G1552" s="171"/>
      <c r="H1552" s="171"/>
      <c r="K1552" s="171"/>
      <c r="L1552" s="171"/>
      <c r="O1552" s="171"/>
      <c r="P1552" s="171"/>
      <c r="S1552" s="171"/>
      <c r="T1552" s="171"/>
      <c r="W1552" s="171"/>
      <c r="X1552" s="171"/>
      <c r="AA1552" s="171"/>
    </row>
    <row r="1553" spans="4:27" x14ac:dyDescent="0.2">
      <c r="D1553" s="171"/>
      <c r="E1553" s="171"/>
      <c r="F1553" s="171"/>
      <c r="G1553" s="171"/>
      <c r="H1553" s="171"/>
      <c r="K1553" s="171"/>
      <c r="L1553" s="171"/>
      <c r="O1553" s="171"/>
      <c r="P1553" s="171"/>
      <c r="S1553" s="171"/>
      <c r="T1553" s="171"/>
      <c r="W1553" s="171"/>
      <c r="X1553" s="171"/>
      <c r="AA1553" s="171"/>
    </row>
    <row r="1554" spans="4:27" x14ac:dyDescent="0.2">
      <c r="D1554" s="171"/>
      <c r="E1554" s="171"/>
      <c r="F1554" s="171"/>
      <c r="G1554" s="171"/>
      <c r="H1554" s="171"/>
      <c r="K1554" s="171"/>
      <c r="L1554" s="171"/>
      <c r="O1554" s="171"/>
      <c r="P1554" s="171"/>
      <c r="S1554" s="171"/>
      <c r="T1554" s="171"/>
      <c r="W1554" s="171"/>
      <c r="X1554" s="171"/>
      <c r="AA1554" s="171"/>
    </row>
    <row r="1555" spans="4:27" x14ac:dyDescent="0.2">
      <c r="D1555" s="171"/>
      <c r="E1555" s="171"/>
      <c r="F1555" s="171"/>
      <c r="G1555" s="171"/>
      <c r="H1555" s="171"/>
      <c r="K1555" s="171"/>
      <c r="L1555" s="171"/>
      <c r="O1555" s="171"/>
      <c r="P1555" s="171"/>
      <c r="S1555" s="171"/>
      <c r="T1555" s="171"/>
      <c r="W1555" s="171"/>
      <c r="X1555" s="171"/>
      <c r="AA1555" s="171"/>
    </row>
    <row r="1556" spans="4:27" x14ac:dyDescent="0.2">
      <c r="D1556" s="171"/>
      <c r="E1556" s="171"/>
      <c r="F1556" s="171"/>
      <c r="G1556" s="171"/>
      <c r="H1556" s="171"/>
      <c r="K1556" s="171"/>
      <c r="L1556" s="171"/>
      <c r="O1556" s="171"/>
      <c r="P1556" s="171"/>
      <c r="S1556" s="171"/>
      <c r="T1556" s="171"/>
      <c r="W1556" s="171"/>
      <c r="X1556" s="171"/>
      <c r="AA1556" s="171"/>
    </row>
    <row r="1557" spans="4:27" x14ac:dyDescent="0.2">
      <c r="D1557" s="171"/>
      <c r="E1557" s="171"/>
      <c r="F1557" s="171"/>
      <c r="G1557" s="171"/>
      <c r="H1557" s="171"/>
      <c r="K1557" s="171"/>
      <c r="L1557" s="171"/>
      <c r="O1557" s="171"/>
      <c r="P1557" s="171"/>
      <c r="S1557" s="171"/>
      <c r="T1557" s="171"/>
      <c r="W1557" s="171"/>
      <c r="X1557" s="171"/>
      <c r="AA1557" s="171"/>
    </row>
    <row r="1558" spans="4:27" x14ac:dyDescent="0.2">
      <c r="D1558" s="171"/>
      <c r="E1558" s="171"/>
      <c r="F1558" s="171"/>
      <c r="G1558" s="171"/>
      <c r="H1558" s="171"/>
      <c r="K1558" s="171"/>
      <c r="L1558" s="171"/>
      <c r="O1558" s="171"/>
      <c r="P1558" s="171"/>
      <c r="S1558" s="171"/>
      <c r="T1558" s="171"/>
      <c r="W1558" s="171"/>
      <c r="X1558" s="171"/>
      <c r="AA1558" s="171"/>
    </row>
    <row r="1559" spans="4:27" x14ac:dyDescent="0.2">
      <c r="D1559" s="171"/>
      <c r="E1559" s="171"/>
      <c r="F1559" s="171"/>
      <c r="G1559" s="171"/>
      <c r="H1559" s="171"/>
      <c r="K1559" s="171"/>
      <c r="L1559" s="171"/>
      <c r="O1559" s="171"/>
      <c r="P1559" s="171"/>
      <c r="S1559" s="171"/>
      <c r="T1559" s="171"/>
      <c r="W1559" s="171"/>
      <c r="X1559" s="171"/>
      <c r="AA1559" s="171"/>
    </row>
    <row r="1560" spans="4:27" x14ac:dyDescent="0.2">
      <c r="D1560" s="171"/>
      <c r="E1560" s="171"/>
      <c r="F1560" s="171"/>
      <c r="G1560" s="171"/>
      <c r="H1560" s="171"/>
      <c r="K1560" s="171"/>
      <c r="L1560" s="171"/>
      <c r="O1560" s="171"/>
      <c r="P1560" s="171"/>
      <c r="S1560" s="171"/>
      <c r="T1560" s="171"/>
      <c r="W1560" s="171"/>
      <c r="X1560" s="171"/>
      <c r="AA1560" s="171"/>
    </row>
    <row r="1561" spans="4:27" x14ac:dyDescent="0.2">
      <c r="D1561" s="171"/>
      <c r="E1561" s="171"/>
      <c r="F1561" s="171"/>
      <c r="G1561" s="171"/>
      <c r="H1561" s="171"/>
      <c r="K1561" s="171"/>
      <c r="L1561" s="171"/>
      <c r="O1561" s="171"/>
      <c r="P1561" s="171"/>
      <c r="S1561" s="171"/>
      <c r="T1561" s="171"/>
      <c r="W1561" s="171"/>
      <c r="X1561" s="171"/>
      <c r="AA1561" s="171"/>
    </row>
    <row r="1562" spans="4:27" x14ac:dyDescent="0.2">
      <c r="D1562" s="171"/>
      <c r="E1562" s="171"/>
      <c r="F1562" s="171"/>
      <c r="G1562" s="171"/>
      <c r="H1562" s="171"/>
      <c r="K1562" s="171"/>
      <c r="L1562" s="171"/>
      <c r="O1562" s="171"/>
      <c r="P1562" s="171"/>
      <c r="S1562" s="171"/>
      <c r="T1562" s="171"/>
      <c r="W1562" s="171"/>
      <c r="X1562" s="171"/>
      <c r="AA1562" s="171"/>
    </row>
    <row r="1563" spans="4:27" x14ac:dyDescent="0.2">
      <c r="D1563" s="171"/>
      <c r="E1563" s="171"/>
      <c r="F1563" s="171"/>
      <c r="G1563" s="171"/>
      <c r="H1563" s="171"/>
      <c r="K1563" s="171"/>
      <c r="L1563" s="171"/>
      <c r="O1563" s="171"/>
      <c r="P1563" s="171"/>
      <c r="S1563" s="171"/>
      <c r="T1563" s="171"/>
      <c r="W1563" s="171"/>
      <c r="X1563" s="171"/>
      <c r="AA1563" s="171"/>
    </row>
    <row r="1564" spans="4:27" x14ac:dyDescent="0.2">
      <c r="D1564" s="171"/>
      <c r="E1564" s="171"/>
      <c r="F1564" s="171"/>
      <c r="G1564" s="171"/>
      <c r="H1564" s="171"/>
      <c r="K1564" s="171"/>
      <c r="L1564" s="171"/>
      <c r="O1564" s="171"/>
      <c r="P1564" s="171"/>
      <c r="S1564" s="171"/>
      <c r="T1564" s="171"/>
      <c r="W1564" s="171"/>
      <c r="X1564" s="171"/>
      <c r="AA1564" s="171"/>
    </row>
    <row r="1565" spans="4:27" x14ac:dyDescent="0.2">
      <c r="D1565" s="171"/>
      <c r="E1565" s="171"/>
      <c r="F1565" s="171"/>
      <c r="G1565" s="171"/>
      <c r="H1565" s="171"/>
      <c r="K1565" s="171"/>
      <c r="L1565" s="171"/>
      <c r="O1565" s="171"/>
      <c r="P1565" s="171"/>
      <c r="S1565" s="171"/>
      <c r="T1565" s="171"/>
      <c r="W1565" s="171"/>
      <c r="X1565" s="171"/>
      <c r="AA1565" s="171"/>
    </row>
    <row r="1566" spans="4:27" x14ac:dyDescent="0.2">
      <c r="D1566" s="171"/>
      <c r="E1566" s="171"/>
      <c r="F1566" s="171"/>
      <c r="G1566" s="171"/>
      <c r="H1566" s="171"/>
      <c r="K1566" s="171"/>
      <c r="L1566" s="171"/>
      <c r="O1566" s="171"/>
      <c r="P1566" s="171"/>
      <c r="S1566" s="171"/>
      <c r="T1566" s="171"/>
      <c r="W1566" s="171"/>
      <c r="X1566" s="171"/>
      <c r="AA1566" s="171"/>
    </row>
    <row r="1567" spans="4:27" x14ac:dyDescent="0.2">
      <c r="D1567" s="171"/>
      <c r="E1567" s="171"/>
      <c r="F1567" s="171"/>
      <c r="G1567" s="171"/>
      <c r="H1567" s="171"/>
      <c r="K1567" s="171"/>
      <c r="L1567" s="171"/>
      <c r="O1567" s="171"/>
      <c r="P1567" s="171"/>
      <c r="S1567" s="171"/>
      <c r="T1567" s="171"/>
      <c r="W1567" s="171"/>
      <c r="X1567" s="171"/>
      <c r="AA1567" s="171"/>
    </row>
    <row r="1568" spans="4:27" x14ac:dyDescent="0.2">
      <c r="D1568" s="171"/>
      <c r="E1568" s="171"/>
      <c r="F1568" s="171"/>
      <c r="G1568" s="171"/>
      <c r="H1568" s="171"/>
      <c r="K1568" s="171"/>
      <c r="L1568" s="171"/>
      <c r="O1568" s="171"/>
      <c r="P1568" s="171"/>
      <c r="S1568" s="171"/>
      <c r="T1568" s="171"/>
      <c r="W1568" s="171"/>
      <c r="X1568" s="171"/>
      <c r="AA1568" s="171"/>
    </row>
    <row r="1569" spans="4:27" x14ac:dyDescent="0.2">
      <c r="D1569" s="171"/>
      <c r="E1569" s="171"/>
      <c r="F1569" s="171"/>
      <c r="G1569" s="171"/>
      <c r="H1569" s="171"/>
      <c r="K1569" s="171"/>
      <c r="L1569" s="171"/>
      <c r="O1569" s="171"/>
      <c r="P1569" s="171"/>
      <c r="S1569" s="171"/>
      <c r="T1569" s="171"/>
      <c r="W1569" s="171"/>
      <c r="X1569" s="171"/>
      <c r="AA1569" s="171"/>
    </row>
    <row r="1570" spans="4:27" x14ac:dyDescent="0.2">
      <c r="D1570" s="171"/>
      <c r="E1570" s="171"/>
      <c r="F1570" s="171"/>
      <c r="G1570" s="171"/>
      <c r="H1570" s="171"/>
      <c r="K1570" s="171"/>
      <c r="L1570" s="171"/>
      <c r="O1570" s="171"/>
      <c r="P1570" s="171"/>
      <c r="S1570" s="171"/>
      <c r="T1570" s="171"/>
      <c r="W1570" s="171"/>
      <c r="X1570" s="171"/>
      <c r="AA1570" s="171"/>
    </row>
    <row r="1571" spans="4:27" x14ac:dyDescent="0.2">
      <c r="D1571" s="171"/>
      <c r="E1571" s="171"/>
      <c r="F1571" s="171"/>
      <c r="G1571" s="171"/>
      <c r="H1571" s="171"/>
      <c r="K1571" s="171"/>
      <c r="L1571" s="171"/>
      <c r="O1571" s="171"/>
      <c r="P1571" s="171"/>
      <c r="S1571" s="171"/>
      <c r="T1571" s="171"/>
      <c r="W1571" s="171"/>
      <c r="X1571" s="171"/>
      <c r="AA1571" s="171"/>
    </row>
    <row r="1572" spans="4:27" x14ac:dyDescent="0.2">
      <c r="D1572" s="171"/>
      <c r="E1572" s="171"/>
      <c r="F1572" s="171"/>
      <c r="G1572" s="171"/>
      <c r="H1572" s="171"/>
      <c r="K1572" s="171"/>
      <c r="L1572" s="171"/>
      <c r="O1572" s="171"/>
      <c r="P1572" s="171"/>
      <c r="S1572" s="171"/>
      <c r="T1572" s="171"/>
      <c r="W1572" s="171"/>
      <c r="X1572" s="171"/>
      <c r="AA1572" s="171"/>
    </row>
    <row r="1573" spans="4:27" x14ac:dyDescent="0.2">
      <c r="D1573" s="171"/>
      <c r="E1573" s="171"/>
      <c r="F1573" s="171"/>
      <c r="G1573" s="171"/>
      <c r="H1573" s="171"/>
      <c r="K1573" s="171"/>
      <c r="L1573" s="171"/>
      <c r="O1573" s="171"/>
      <c r="P1573" s="171"/>
      <c r="S1573" s="171"/>
      <c r="T1573" s="171"/>
      <c r="W1573" s="171"/>
      <c r="X1573" s="171"/>
      <c r="AA1573" s="171"/>
    </row>
    <row r="1574" spans="4:27" x14ac:dyDescent="0.2">
      <c r="D1574" s="171"/>
      <c r="E1574" s="171"/>
      <c r="F1574" s="171"/>
      <c r="G1574" s="171"/>
      <c r="H1574" s="171"/>
      <c r="K1574" s="171"/>
      <c r="L1574" s="171"/>
      <c r="O1574" s="171"/>
      <c r="P1574" s="171"/>
      <c r="S1574" s="171"/>
      <c r="T1574" s="171"/>
      <c r="W1574" s="171"/>
      <c r="X1574" s="171"/>
      <c r="AA1574" s="171"/>
    </row>
    <row r="1575" spans="4:27" x14ac:dyDescent="0.2">
      <c r="D1575" s="171"/>
      <c r="E1575" s="171"/>
      <c r="F1575" s="171"/>
      <c r="G1575" s="171"/>
      <c r="H1575" s="171"/>
      <c r="K1575" s="171"/>
      <c r="L1575" s="171"/>
      <c r="O1575" s="171"/>
      <c r="P1575" s="171"/>
      <c r="S1575" s="171"/>
      <c r="T1575" s="171"/>
      <c r="W1575" s="171"/>
      <c r="X1575" s="171"/>
      <c r="AA1575" s="171"/>
    </row>
    <row r="1576" spans="4:27" x14ac:dyDescent="0.2">
      <c r="D1576" s="171"/>
      <c r="E1576" s="171"/>
      <c r="F1576" s="171"/>
      <c r="G1576" s="171"/>
      <c r="H1576" s="171"/>
      <c r="K1576" s="171"/>
      <c r="L1576" s="171"/>
      <c r="O1576" s="171"/>
      <c r="P1576" s="171"/>
      <c r="S1576" s="171"/>
      <c r="T1576" s="171"/>
      <c r="W1576" s="171"/>
      <c r="X1576" s="171"/>
      <c r="AA1576" s="171"/>
    </row>
    <row r="1577" spans="4:27" x14ac:dyDescent="0.2">
      <c r="D1577" s="171"/>
      <c r="E1577" s="171"/>
      <c r="F1577" s="171"/>
      <c r="G1577" s="171"/>
      <c r="H1577" s="171"/>
      <c r="K1577" s="171"/>
      <c r="L1577" s="171"/>
      <c r="O1577" s="171"/>
      <c r="P1577" s="171"/>
      <c r="S1577" s="171"/>
      <c r="T1577" s="171"/>
      <c r="W1577" s="171"/>
      <c r="X1577" s="171"/>
      <c r="AA1577" s="171"/>
    </row>
    <row r="1578" spans="4:27" x14ac:dyDescent="0.2">
      <c r="D1578" s="171"/>
      <c r="E1578" s="171"/>
      <c r="F1578" s="171"/>
      <c r="G1578" s="171"/>
      <c r="H1578" s="171"/>
      <c r="K1578" s="171"/>
      <c r="L1578" s="171"/>
      <c r="O1578" s="171"/>
      <c r="P1578" s="171"/>
      <c r="S1578" s="171"/>
      <c r="T1578" s="171"/>
      <c r="W1578" s="171"/>
      <c r="X1578" s="171"/>
      <c r="AA1578" s="171"/>
    </row>
    <row r="1579" spans="4:27" x14ac:dyDescent="0.2">
      <c r="D1579" s="171"/>
      <c r="E1579" s="171"/>
      <c r="F1579" s="171"/>
      <c r="G1579" s="171"/>
      <c r="H1579" s="171"/>
      <c r="K1579" s="171"/>
      <c r="L1579" s="171"/>
      <c r="O1579" s="171"/>
      <c r="P1579" s="171"/>
      <c r="S1579" s="171"/>
      <c r="T1579" s="171"/>
      <c r="W1579" s="171"/>
      <c r="X1579" s="171"/>
      <c r="AA1579" s="171"/>
    </row>
    <row r="1580" spans="4:27" x14ac:dyDescent="0.2">
      <c r="D1580" s="171"/>
      <c r="E1580" s="171"/>
      <c r="F1580" s="171"/>
      <c r="G1580" s="171"/>
      <c r="H1580" s="171"/>
      <c r="K1580" s="171"/>
      <c r="L1580" s="171"/>
      <c r="O1580" s="171"/>
      <c r="P1580" s="171"/>
      <c r="S1580" s="171"/>
      <c r="T1580" s="171"/>
      <c r="W1580" s="171"/>
      <c r="X1580" s="171"/>
      <c r="AA1580" s="171"/>
    </row>
    <row r="1581" spans="4:27" x14ac:dyDescent="0.2">
      <c r="D1581" s="171"/>
      <c r="E1581" s="171"/>
      <c r="F1581" s="171"/>
      <c r="G1581" s="171"/>
      <c r="H1581" s="171"/>
      <c r="K1581" s="171"/>
      <c r="L1581" s="171"/>
      <c r="O1581" s="171"/>
      <c r="P1581" s="171"/>
      <c r="S1581" s="171"/>
      <c r="T1581" s="171"/>
      <c r="W1581" s="171"/>
      <c r="X1581" s="171"/>
      <c r="AA1581" s="171"/>
    </row>
    <row r="1582" spans="4:27" x14ac:dyDescent="0.2">
      <c r="D1582" s="171"/>
      <c r="E1582" s="171"/>
      <c r="F1582" s="171"/>
      <c r="G1582" s="171"/>
      <c r="H1582" s="171"/>
      <c r="K1582" s="171"/>
      <c r="L1582" s="171"/>
      <c r="O1582" s="171"/>
      <c r="P1582" s="171"/>
      <c r="S1582" s="171"/>
      <c r="T1582" s="171"/>
      <c r="W1582" s="171"/>
      <c r="X1582" s="171"/>
      <c r="AA1582" s="171"/>
    </row>
    <row r="1583" spans="4:27" x14ac:dyDescent="0.2">
      <c r="D1583" s="171"/>
      <c r="E1583" s="171"/>
      <c r="F1583" s="171"/>
      <c r="G1583" s="171"/>
      <c r="H1583" s="171"/>
      <c r="K1583" s="171"/>
      <c r="L1583" s="171"/>
      <c r="O1583" s="171"/>
      <c r="P1583" s="171"/>
      <c r="S1583" s="171"/>
      <c r="T1583" s="171"/>
      <c r="W1583" s="171"/>
      <c r="X1583" s="171"/>
      <c r="AA1583" s="171"/>
    </row>
    <row r="1584" spans="4:27" x14ac:dyDescent="0.2">
      <c r="D1584" s="171"/>
      <c r="E1584" s="171"/>
      <c r="F1584" s="171"/>
      <c r="G1584" s="171"/>
      <c r="H1584" s="171"/>
      <c r="K1584" s="171"/>
      <c r="L1584" s="171"/>
      <c r="O1584" s="171"/>
      <c r="P1584" s="171"/>
      <c r="S1584" s="171"/>
      <c r="T1584" s="171"/>
      <c r="W1584" s="171"/>
      <c r="X1584" s="171"/>
      <c r="AA1584" s="171"/>
    </row>
    <row r="1585" spans="4:27" x14ac:dyDescent="0.2">
      <c r="D1585" s="171"/>
      <c r="E1585" s="171"/>
      <c r="F1585" s="171"/>
      <c r="G1585" s="171"/>
      <c r="H1585" s="171"/>
      <c r="K1585" s="171"/>
      <c r="L1585" s="171"/>
      <c r="O1585" s="171"/>
      <c r="P1585" s="171"/>
      <c r="S1585" s="171"/>
      <c r="T1585" s="171"/>
      <c r="W1585" s="171"/>
      <c r="X1585" s="171"/>
      <c r="AA1585" s="171"/>
    </row>
    <row r="1586" spans="4:27" x14ac:dyDescent="0.2">
      <c r="D1586" s="171"/>
      <c r="E1586" s="171"/>
      <c r="F1586" s="171"/>
      <c r="G1586" s="171"/>
      <c r="H1586" s="171"/>
      <c r="K1586" s="171"/>
      <c r="L1586" s="171"/>
      <c r="O1586" s="171"/>
      <c r="P1586" s="171"/>
      <c r="S1586" s="171"/>
      <c r="T1586" s="171"/>
      <c r="W1586" s="171"/>
      <c r="X1586" s="171"/>
      <c r="AA1586" s="171"/>
    </row>
    <row r="1587" spans="4:27" x14ac:dyDescent="0.2">
      <c r="D1587" s="171"/>
      <c r="E1587" s="171"/>
      <c r="F1587" s="171"/>
      <c r="G1587" s="171"/>
      <c r="H1587" s="171"/>
      <c r="K1587" s="171"/>
      <c r="L1587" s="171"/>
      <c r="O1587" s="171"/>
      <c r="P1587" s="171"/>
      <c r="S1587" s="171"/>
      <c r="T1587" s="171"/>
      <c r="W1587" s="171"/>
      <c r="X1587" s="171"/>
      <c r="AA1587" s="171"/>
    </row>
    <row r="1588" spans="4:27" x14ac:dyDescent="0.2">
      <c r="D1588" s="171"/>
      <c r="E1588" s="171"/>
      <c r="F1588" s="171"/>
      <c r="G1588" s="171"/>
      <c r="H1588" s="171"/>
      <c r="K1588" s="171"/>
      <c r="L1588" s="171"/>
      <c r="O1588" s="171"/>
      <c r="P1588" s="171"/>
      <c r="S1588" s="171"/>
      <c r="T1588" s="171"/>
      <c r="W1588" s="171"/>
      <c r="X1588" s="171"/>
      <c r="AA1588" s="171"/>
    </row>
    <row r="1589" spans="4:27" x14ac:dyDescent="0.2">
      <c r="D1589" s="171"/>
      <c r="E1589" s="171"/>
      <c r="F1589" s="171"/>
      <c r="G1589" s="171"/>
      <c r="H1589" s="171"/>
      <c r="K1589" s="171"/>
      <c r="L1589" s="171"/>
      <c r="O1589" s="171"/>
      <c r="P1589" s="171"/>
      <c r="S1589" s="171"/>
      <c r="T1589" s="171"/>
      <c r="W1589" s="171"/>
      <c r="X1589" s="171"/>
      <c r="AA1589" s="171"/>
    </row>
    <row r="1590" spans="4:27" x14ac:dyDescent="0.2">
      <c r="D1590" s="171"/>
      <c r="E1590" s="171"/>
      <c r="F1590" s="171"/>
      <c r="G1590" s="171"/>
      <c r="H1590" s="171"/>
      <c r="K1590" s="171"/>
      <c r="L1590" s="171"/>
      <c r="O1590" s="171"/>
      <c r="P1590" s="171"/>
      <c r="S1590" s="171"/>
      <c r="T1590" s="171"/>
      <c r="W1590" s="171"/>
      <c r="X1590" s="171"/>
      <c r="AA1590" s="171"/>
    </row>
    <row r="1591" spans="4:27" x14ac:dyDescent="0.2">
      <c r="D1591" s="171"/>
      <c r="E1591" s="171"/>
      <c r="F1591" s="171"/>
      <c r="G1591" s="171"/>
      <c r="H1591" s="171"/>
      <c r="K1591" s="171"/>
      <c r="L1591" s="171"/>
      <c r="O1591" s="171"/>
      <c r="P1591" s="171"/>
      <c r="S1591" s="171"/>
      <c r="T1591" s="171"/>
      <c r="W1591" s="171"/>
      <c r="X1591" s="171"/>
      <c r="AA1591" s="171"/>
    </row>
    <row r="1592" spans="4:27" x14ac:dyDescent="0.2">
      <c r="D1592" s="171"/>
      <c r="E1592" s="171"/>
      <c r="F1592" s="171"/>
      <c r="G1592" s="171"/>
      <c r="H1592" s="171"/>
      <c r="K1592" s="171"/>
      <c r="L1592" s="171"/>
      <c r="O1592" s="171"/>
      <c r="P1592" s="171"/>
      <c r="S1592" s="171"/>
      <c r="T1592" s="171"/>
      <c r="W1592" s="171"/>
      <c r="X1592" s="171"/>
      <c r="AA1592" s="171"/>
    </row>
    <row r="1593" spans="4:27" x14ac:dyDescent="0.2">
      <c r="D1593" s="171"/>
      <c r="E1593" s="171"/>
      <c r="F1593" s="171"/>
      <c r="G1593" s="171"/>
      <c r="H1593" s="171"/>
      <c r="K1593" s="171"/>
      <c r="L1593" s="171"/>
      <c r="O1593" s="171"/>
      <c r="P1593" s="171"/>
      <c r="S1593" s="171"/>
      <c r="T1593" s="171"/>
      <c r="W1593" s="171"/>
      <c r="X1593" s="171"/>
      <c r="AA1593" s="171"/>
    </row>
    <row r="1594" spans="4:27" x14ac:dyDescent="0.2">
      <c r="D1594" s="171"/>
      <c r="E1594" s="171"/>
      <c r="F1594" s="171"/>
      <c r="G1594" s="171"/>
      <c r="H1594" s="171"/>
      <c r="K1594" s="171"/>
      <c r="L1594" s="171"/>
      <c r="O1594" s="171"/>
      <c r="P1594" s="171"/>
      <c r="S1594" s="171"/>
      <c r="T1594" s="171"/>
      <c r="W1594" s="171"/>
      <c r="X1594" s="171"/>
      <c r="AA1594" s="171"/>
    </row>
    <row r="1595" spans="4:27" x14ac:dyDescent="0.2">
      <c r="D1595" s="171"/>
      <c r="E1595" s="171"/>
      <c r="F1595" s="171"/>
      <c r="G1595" s="171"/>
      <c r="H1595" s="171"/>
      <c r="K1595" s="171"/>
      <c r="L1595" s="171"/>
      <c r="O1595" s="171"/>
      <c r="P1595" s="171"/>
      <c r="S1595" s="171"/>
      <c r="T1595" s="171"/>
      <c r="W1595" s="171"/>
      <c r="X1595" s="171"/>
      <c r="AA1595" s="171"/>
    </row>
    <row r="1596" spans="4:27" x14ac:dyDescent="0.2">
      <c r="D1596" s="171"/>
      <c r="E1596" s="171"/>
      <c r="F1596" s="171"/>
      <c r="G1596" s="171"/>
      <c r="H1596" s="171"/>
      <c r="K1596" s="171"/>
      <c r="L1596" s="171"/>
      <c r="O1596" s="171"/>
      <c r="P1596" s="171"/>
      <c r="S1596" s="171"/>
      <c r="T1596" s="171"/>
      <c r="W1596" s="171"/>
      <c r="X1596" s="171"/>
      <c r="AA1596" s="171"/>
    </row>
    <row r="1597" spans="4:27" x14ac:dyDescent="0.2">
      <c r="D1597" s="171"/>
      <c r="E1597" s="171"/>
      <c r="F1597" s="171"/>
      <c r="G1597" s="171"/>
      <c r="H1597" s="171"/>
      <c r="K1597" s="171"/>
      <c r="L1597" s="171"/>
      <c r="O1597" s="171"/>
      <c r="P1597" s="171"/>
      <c r="S1597" s="171"/>
      <c r="T1597" s="171"/>
      <c r="W1597" s="171"/>
      <c r="X1597" s="171"/>
      <c r="AA1597" s="171"/>
    </row>
    <row r="1598" spans="4:27" x14ac:dyDescent="0.2">
      <c r="D1598" s="171"/>
      <c r="E1598" s="171"/>
      <c r="F1598" s="171"/>
      <c r="G1598" s="171"/>
      <c r="H1598" s="171"/>
      <c r="K1598" s="171"/>
      <c r="L1598" s="171"/>
      <c r="O1598" s="171"/>
      <c r="P1598" s="171"/>
      <c r="S1598" s="171"/>
      <c r="T1598" s="171"/>
      <c r="W1598" s="171"/>
      <c r="X1598" s="171"/>
      <c r="AA1598" s="171"/>
    </row>
    <row r="1599" spans="4:27" x14ac:dyDescent="0.2">
      <c r="D1599" s="171"/>
      <c r="E1599" s="171"/>
      <c r="F1599" s="171"/>
      <c r="G1599" s="171"/>
      <c r="H1599" s="171"/>
      <c r="K1599" s="171"/>
      <c r="L1599" s="171"/>
      <c r="O1599" s="171"/>
      <c r="P1599" s="171"/>
      <c r="S1599" s="171"/>
      <c r="T1599" s="171"/>
      <c r="W1599" s="171"/>
      <c r="X1599" s="171"/>
      <c r="AA1599" s="171"/>
    </row>
    <row r="1600" spans="4:27" x14ac:dyDescent="0.2">
      <c r="D1600" s="171"/>
      <c r="E1600" s="171"/>
      <c r="F1600" s="171"/>
      <c r="G1600" s="171"/>
      <c r="H1600" s="171"/>
      <c r="K1600" s="171"/>
      <c r="L1600" s="171"/>
      <c r="O1600" s="171"/>
      <c r="P1600" s="171"/>
      <c r="S1600" s="171"/>
      <c r="T1600" s="171"/>
      <c r="W1600" s="171"/>
      <c r="X1600" s="171"/>
      <c r="AA1600" s="171"/>
    </row>
    <row r="1601" spans="4:27" x14ac:dyDescent="0.2">
      <c r="D1601" s="171"/>
      <c r="E1601" s="171"/>
      <c r="F1601" s="171"/>
      <c r="G1601" s="171"/>
      <c r="H1601" s="171"/>
      <c r="K1601" s="171"/>
      <c r="L1601" s="171"/>
      <c r="O1601" s="171"/>
      <c r="P1601" s="171"/>
      <c r="S1601" s="171"/>
      <c r="T1601" s="171"/>
      <c r="W1601" s="171"/>
      <c r="X1601" s="171"/>
      <c r="AA1601" s="171"/>
    </row>
    <row r="1602" spans="4:27" x14ac:dyDescent="0.2">
      <c r="D1602" s="171"/>
      <c r="E1602" s="171"/>
      <c r="F1602" s="171"/>
      <c r="G1602" s="171"/>
      <c r="H1602" s="171"/>
      <c r="K1602" s="171"/>
      <c r="L1602" s="171"/>
      <c r="O1602" s="171"/>
      <c r="P1602" s="171"/>
      <c r="S1602" s="171"/>
      <c r="T1602" s="171"/>
      <c r="W1602" s="171"/>
      <c r="X1602" s="171"/>
      <c r="AA1602" s="171"/>
    </row>
    <row r="1603" spans="4:27" x14ac:dyDescent="0.2">
      <c r="D1603" s="171"/>
      <c r="E1603" s="171"/>
      <c r="F1603" s="171"/>
      <c r="G1603" s="171"/>
      <c r="H1603" s="171"/>
      <c r="K1603" s="171"/>
      <c r="L1603" s="171"/>
      <c r="O1603" s="171"/>
      <c r="P1603" s="171"/>
      <c r="S1603" s="171"/>
      <c r="T1603" s="171"/>
      <c r="W1603" s="171"/>
      <c r="X1603" s="171"/>
      <c r="AA1603" s="171"/>
    </row>
    <row r="1604" spans="4:27" x14ac:dyDescent="0.2">
      <c r="D1604" s="171"/>
      <c r="E1604" s="171"/>
      <c r="F1604" s="171"/>
      <c r="G1604" s="171"/>
      <c r="H1604" s="171"/>
      <c r="K1604" s="171"/>
      <c r="L1604" s="171"/>
      <c r="O1604" s="171"/>
      <c r="P1604" s="171"/>
      <c r="S1604" s="171"/>
      <c r="T1604" s="171"/>
      <c r="W1604" s="171"/>
      <c r="X1604" s="171"/>
      <c r="AA1604" s="171"/>
    </row>
    <row r="1605" spans="4:27" x14ac:dyDescent="0.2">
      <c r="D1605" s="171"/>
      <c r="E1605" s="171"/>
      <c r="F1605" s="171"/>
      <c r="G1605" s="171"/>
      <c r="H1605" s="171"/>
      <c r="K1605" s="171"/>
      <c r="L1605" s="171"/>
      <c r="O1605" s="171"/>
      <c r="P1605" s="171"/>
      <c r="S1605" s="171"/>
      <c r="T1605" s="171"/>
      <c r="W1605" s="171"/>
      <c r="X1605" s="171"/>
      <c r="AA1605" s="171"/>
    </row>
    <row r="1606" spans="4:27" x14ac:dyDescent="0.2">
      <c r="D1606" s="171"/>
      <c r="E1606" s="171"/>
      <c r="F1606" s="171"/>
      <c r="G1606" s="171"/>
      <c r="H1606" s="171"/>
      <c r="K1606" s="171"/>
      <c r="L1606" s="171"/>
      <c r="O1606" s="171"/>
      <c r="P1606" s="171"/>
      <c r="S1606" s="171"/>
      <c r="T1606" s="171"/>
      <c r="W1606" s="171"/>
      <c r="X1606" s="171"/>
      <c r="AA1606" s="171"/>
    </row>
    <row r="1607" spans="4:27" x14ac:dyDescent="0.2">
      <c r="D1607" s="171"/>
      <c r="E1607" s="171"/>
      <c r="F1607" s="171"/>
      <c r="G1607" s="171"/>
      <c r="H1607" s="171"/>
      <c r="K1607" s="171"/>
      <c r="L1607" s="171"/>
      <c r="O1607" s="171"/>
      <c r="P1607" s="171"/>
      <c r="S1607" s="171"/>
      <c r="T1607" s="171"/>
      <c r="W1607" s="171"/>
      <c r="X1607" s="171"/>
      <c r="AA1607" s="171"/>
    </row>
    <row r="1608" spans="4:27" x14ac:dyDescent="0.2">
      <c r="D1608" s="171"/>
      <c r="E1608" s="171"/>
      <c r="F1608" s="171"/>
      <c r="G1608" s="171"/>
      <c r="H1608" s="171"/>
      <c r="K1608" s="171"/>
      <c r="L1608" s="171"/>
      <c r="O1608" s="171"/>
      <c r="P1608" s="171"/>
      <c r="S1608" s="171"/>
      <c r="T1608" s="171"/>
      <c r="W1608" s="171"/>
      <c r="X1608" s="171"/>
      <c r="AA1608" s="171"/>
    </row>
    <row r="1609" spans="4:27" x14ac:dyDescent="0.2">
      <c r="D1609" s="171"/>
      <c r="E1609" s="171"/>
      <c r="F1609" s="171"/>
      <c r="G1609" s="171"/>
      <c r="H1609" s="171"/>
      <c r="K1609" s="171"/>
      <c r="L1609" s="171"/>
      <c r="O1609" s="171"/>
      <c r="P1609" s="171"/>
      <c r="S1609" s="171"/>
      <c r="T1609" s="171"/>
      <c r="W1609" s="171"/>
      <c r="X1609" s="171"/>
      <c r="AA1609" s="171"/>
    </row>
    <row r="1610" spans="4:27" x14ac:dyDescent="0.2">
      <c r="D1610" s="171"/>
      <c r="E1610" s="171"/>
      <c r="F1610" s="171"/>
      <c r="G1610" s="171"/>
      <c r="H1610" s="171"/>
      <c r="K1610" s="171"/>
      <c r="L1610" s="171"/>
      <c r="O1610" s="171"/>
      <c r="P1610" s="171"/>
      <c r="S1610" s="171"/>
      <c r="T1610" s="171"/>
      <c r="W1610" s="171"/>
      <c r="X1610" s="171"/>
      <c r="AA1610" s="171"/>
    </row>
    <row r="1611" spans="4:27" x14ac:dyDescent="0.2">
      <c r="D1611" s="171"/>
      <c r="E1611" s="171"/>
      <c r="F1611" s="171"/>
      <c r="G1611" s="171"/>
      <c r="H1611" s="171"/>
      <c r="K1611" s="171"/>
      <c r="L1611" s="171"/>
      <c r="O1611" s="171"/>
      <c r="P1611" s="171"/>
      <c r="S1611" s="171"/>
      <c r="T1611" s="171"/>
      <c r="W1611" s="171"/>
      <c r="X1611" s="171"/>
      <c r="AA1611" s="171"/>
    </row>
    <row r="1612" spans="4:27" x14ac:dyDescent="0.2">
      <c r="D1612" s="171"/>
      <c r="E1612" s="171"/>
      <c r="F1612" s="171"/>
      <c r="G1612" s="171"/>
      <c r="H1612" s="171"/>
      <c r="K1612" s="171"/>
      <c r="L1612" s="171"/>
      <c r="O1612" s="171"/>
      <c r="P1612" s="171"/>
      <c r="S1612" s="171"/>
      <c r="T1612" s="171"/>
      <c r="W1612" s="171"/>
      <c r="X1612" s="171"/>
      <c r="AA1612" s="171"/>
    </row>
    <row r="1613" spans="4:27" x14ac:dyDescent="0.2">
      <c r="D1613" s="171"/>
      <c r="E1613" s="171"/>
      <c r="F1613" s="171"/>
      <c r="G1613" s="171"/>
      <c r="H1613" s="171"/>
      <c r="K1613" s="171"/>
      <c r="L1613" s="171"/>
      <c r="O1613" s="171"/>
      <c r="P1613" s="171"/>
      <c r="S1613" s="171"/>
      <c r="T1613" s="171"/>
      <c r="W1613" s="171"/>
      <c r="X1613" s="171"/>
      <c r="AA1613" s="171"/>
    </row>
    <row r="1614" spans="4:27" x14ac:dyDescent="0.2">
      <c r="D1614" s="171"/>
      <c r="E1614" s="171"/>
      <c r="F1614" s="171"/>
      <c r="G1614" s="171"/>
      <c r="H1614" s="171"/>
      <c r="K1614" s="171"/>
      <c r="L1614" s="171"/>
      <c r="O1614" s="171"/>
      <c r="P1614" s="171"/>
      <c r="S1614" s="171"/>
      <c r="T1614" s="171"/>
      <c r="W1614" s="171"/>
      <c r="X1614" s="171"/>
      <c r="AA1614" s="171"/>
    </row>
    <row r="1615" spans="4:27" x14ac:dyDescent="0.2">
      <c r="D1615" s="171"/>
      <c r="E1615" s="171"/>
      <c r="F1615" s="171"/>
      <c r="G1615" s="171"/>
      <c r="H1615" s="171"/>
      <c r="K1615" s="171"/>
      <c r="L1615" s="171"/>
      <c r="O1615" s="171"/>
      <c r="P1615" s="171"/>
      <c r="S1615" s="171"/>
      <c r="T1615" s="171"/>
      <c r="W1615" s="171"/>
      <c r="X1615" s="171"/>
      <c r="AA1615" s="171"/>
    </row>
    <row r="1616" spans="4:27" x14ac:dyDescent="0.2">
      <c r="D1616" s="171"/>
      <c r="E1616" s="171"/>
      <c r="F1616" s="171"/>
      <c r="G1616" s="171"/>
      <c r="H1616" s="171"/>
      <c r="K1616" s="171"/>
      <c r="L1616" s="171"/>
      <c r="O1616" s="171"/>
      <c r="P1616" s="171"/>
      <c r="S1616" s="171"/>
      <c r="T1616" s="171"/>
      <c r="W1616" s="171"/>
      <c r="X1616" s="171"/>
      <c r="AA1616" s="171"/>
    </row>
    <row r="1617" spans="4:27" x14ac:dyDescent="0.2">
      <c r="D1617" s="171"/>
      <c r="E1617" s="171"/>
      <c r="F1617" s="171"/>
      <c r="G1617" s="171"/>
      <c r="H1617" s="171"/>
      <c r="K1617" s="171"/>
      <c r="L1617" s="171"/>
      <c r="O1617" s="171"/>
      <c r="P1617" s="171"/>
      <c r="S1617" s="171"/>
      <c r="T1617" s="171"/>
      <c r="W1617" s="171"/>
      <c r="X1617" s="171"/>
      <c r="AA1617" s="171"/>
    </row>
    <row r="1618" spans="4:27" x14ac:dyDescent="0.2">
      <c r="D1618" s="171"/>
      <c r="E1618" s="171"/>
      <c r="F1618" s="171"/>
      <c r="G1618" s="171"/>
      <c r="H1618" s="171"/>
      <c r="K1618" s="171"/>
      <c r="L1618" s="171"/>
      <c r="O1618" s="171"/>
      <c r="P1618" s="171"/>
      <c r="S1618" s="171"/>
      <c r="T1618" s="171"/>
      <c r="W1618" s="171"/>
      <c r="X1618" s="171"/>
      <c r="AA1618" s="171"/>
    </row>
    <row r="1619" spans="4:27" x14ac:dyDescent="0.2">
      <c r="D1619" s="171"/>
      <c r="E1619" s="171"/>
      <c r="F1619" s="171"/>
      <c r="G1619" s="171"/>
      <c r="H1619" s="171"/>
      <c r="K1619" s="171"/>
      <c r="L1619" s="171"/>
      <c r="O1619" s="171"/>
      <c r="P1619" s="171"/>
      <c r="S1619" s="171"/>
      <c r="T1619" s="171"/>
      <c r="W1619" s="171"/>
      <c r="X1619" s="171"/>
      <c r="AA1619" s="171"/>
    </row>
    <row r="1620" spans="4:27" x14ac:dyDescent="0.2">
      <c r="D1620" s="171"/>
      <c r="E1620" s="171"/>
      <c r="F1620" s="171"/>
      <c r="G1620" s="171"/>
      <c r="H1620" s="171"/>
      <c r="K1620" s="171"/>
      <c r="L1620" s="171"/>
      <c r="O1620" s="171"/>
      <c r="P1620" s="171"/>
      <c r="S1620" s="171"/>
      <c r="T1620" s="171"/>
      <c r="W1620" s="171"/>
      <c r="X1620" s="171"/>
      <c r="AA1620" s="171"/>
    </row>
    <row r="1621" spans="4:27" x14ac:dyDescent="0.2">
      <c r="D1621" s="171"/>
      <c r="E1621" s="171"/>
      <c r="F1621" s="171"/>
      <c r="G1621" s="171"/>
      <c r="H1621" s="171"/>
      <c r="K1621" s="171"/>
      <c r="L1621" s="171"/>
      <c r="O1621" s="171"/>
      <c r="P1621" s="171"/>
      <c r="S1621" s="171"/>
      <c r="T1621" s="171"/>
      <c r="W1621" s="171"/>
      <c r="X1621" s="171"/>
      <c r="AA1621" s="171"/>
    </row>
    <row r="1622" spans="4:27" x14ac:dyDescent="0.2">
      <c r="D1622" s="171"/>
      <c r="E1622" s="171"/>
      <c r="F1622" s="171"/>
      <c r="G1622" s="171"/>
      <c r="H1622" s="171"/>
      <c r="K1622" s="171"/>
      <c r="L1622" s="171"/>
      <c r="O1622" s="171"/>
      <c r="P1622" s="171"/>
      <c r="S1622" s="171"/>
      <c r="T1622" s="171"/>
      <c r="W1622" s="171"/>
      <c r="X1622" s="171"/>
      <c r="AA1622" s="171"/>
    </row>
    <row r="1623" spans="4:27" x14ac:dyDescent="0.2">
      <c r="D1623" s="171"/>
      <c r="E1623" s="171"/>
      <c r="F1623" s="171"/>
      <c r="G1623" s="171"/>
      <c r="H1623" s="171"/>
      <c r="K1623" s="171"/>
      <c r="L1623" s="171"/>
      <c r="O1623" s="171"/>
      <c r="P1623" s="171"/>
      <c r="S1623" s="171"/>
      <c r="T1623" s="171"/>
      <c r="W1623" s="171"/>
      <c r="X1623" s="171"/>
      <c r="AA1623" s="171"/>
    </row>
    <row r="1624" spans="4:27" x14ac:dyDescent="0.2">
      <c r="D1624" s="171"/>
      <c r="E1624" s="171"/>
      <c r="F1624" s="171"/>
      <c r="G1624" s="171"/>
      <c r="H1624" s="171"/>
      <c r="K1624" s="171"/>
      <c r="L1624" s="171"/>
      <c r="O1624" s="171"/>
      <c r="P1624" s="171"/>
      <c r="S1624" s="171"/>
      <c r="T1624" s="171"/>
      <c r="W1624" s="171"/>
      <c r="X1624" s="171"/>
      <c r="AA1624" s="171"/>
    </row>
    <row r="1625" spans="4:27" x14ac:dyDescent="0.2">
      <c r="D1625" s="171"/>
      <c r="E1625" s="171"/>
      <c r="F1625" s="171"/>
      <c r="G1625" s="171"/>
      <c r="H1625" s="171"/>
      <c r="K1625" s="171"/>
      <c r="L1625" s="171"/>
      <c r="O1625" s="171"/>
      <c r="P1625" s="171"/>
      <c r="S1625" s="171"/>
      <c r="T1625" s="171"/>
      <c r="W1625" s="171"/>
      <c r="X1625" s="171"/>
      <c r="AA1625" s="171"/>
    </row>
    <row r="1626" spans="4:27" x14ac:dyDescent="0.2">
      <c r="D1626" s="171"/>
      <c r="E1626" s="171"/>
      <c r="F1626" s="171"/>
      <c r="G1626" s="171"/>
      <c r="H1626" s="171"/>
      <c r="K1626" s="171"/>
      <c r="L1626" s="171"/>
      <c r="O1626" s="171"/>
      <c r="P1626" s="171"/>
      <c r="S1626" s="171"/>
      <c r="T1626" s="171"/>
      <c r="W1626" s="171"/>
      <c r="X1626" s="171"/>
      <c r="AA1626" s="171"/>
    </row>
    <row r="1627" spans="4:27" x14ac:dyDescent="0.2">
      <c r="D1627" s="171"/>
      <c r="E1627" s="171"/>
      <c r="F1627" s="171"/>
      <c r="G1627" s="171"/>
      <c r="H1627" s="171"/>
      <c r="K1627" s="171"/>
      <c r="L1627" s="171"/>
      <c r="O1627" s="171"/>
      <c r="P1627" s="171"/>
      <c r="S1627" s="171"/>
      <c r="T1627" s="171"/>
      <c r="W1627" s="171"/>
      <c r="X1627" s="171"/>
      <c r="AA1627" s="171"/>
    </row>
    <row r="1628" spans="4:27" x14ac:dyDescent="0.2">
      <c r="D1628" s="171"/>
      <c r="E1628" s="171"/>
      <c r="F1628" s="171"/>
      <c r="G1628" s="171"/>
      <c r="H1628" s="171"/>
      <c r="K1628" s="171"/>
      <c r="L1628" s="171"/>
      <c r="O1628" s="171"/>
      <c r="P1628" s="171"/>
      <c r="S1628" s="171"/>
      <c r="T1628" s="171"/>
      <c r="W1628" s="171"/>
      <c r="X1628" s="171"/>
      <c r="AA1628" s="171"/>
    </row>
    <row r="1629" spans="4:27" x14ac:dyDescent="0.2">
      <c r="D1629" s="171"/>
      <c r="E1629" s="171"/>
      <c r="F1629" s="171"/>
      <c r="G1629" s="171"/>
      <c r="H1629" s="171"/>
      <c r="K1629" s="171"/>
      <c r="L1629" s="171"/>
      <c r="O1629" s="171"/>
      <c r="P1629" s="171"/>
      <c r="S1629" s="171"/>
      <c r="T1629" s="171"/>
      <c r="W1629" s="171"/>
      <c r="X1629" s="171"/>
      <c r="AA1629" s="171"/>
    </row>
    <row r="1630" spans="4:27" x14ac:dyDescent="0.2">
      <c r="D1630" s="171"/>
      <c r="E1630" s="171"/>
      <c r="F1630" s="171"/>
      <c r="G1630" s="171"/>
      <c r="H1630" s="171"/>
      <c r="K1630" s="171"/>
      <c r="L1630" s="171"/>
      <c r="O1630" s="171"/>
      <c r="P1630" s="171"/>
      <c r="S1630" s="171"/>
      <c r="T1630" s="171"/>
      <c r="W1630" s="171"/>
      <c r="X1630" s="171"/>
      <c r="AA1630" s="171"/>
    </row>
    <row r="1631" spans="4:27" x14ac:dyDescent="0.2">
      <c r="D1631" s="171"/>
      <c r="E1631" s="171"/>
      <c r="F1631" s="171"/>
      <c r="G1631" s="171"/>
      <c r="H1631" s="171"/>
      <c r="K1631" s="171"/>
      <c r="L1631" s="171"/>
      <c r="O1631" s="171"/>
      <c r="P1631" s="171"/>
      <c r="S1631" s="171"/>
      <c r="T1631" s="171"/>
      <c r="W1631" s="171"/>
      <c r="X1631" s="171"/>
      <c r="AA1631" s="171"/>
    </row>
    <row r="1632" spans="4:27" x14ac:dyDescent="0.2">
      <c r="D1632" s="171"/>
      <c r="E1632" s="171"/>
      <c r="F1632" s="171"/>
      <c r="G1632" s="171"/>
      <c r="H1632" s="171"/>
      <c r="K1632" s="171"/>
      <c r="L1632" s="171"/>
      <c r="O1632" s="171"/>
      <c r="P1632" s="171"/>
      <c r="S1632" s="171"/>
      <c r="T1632" s="171"/>
      <c r="W1632" s="171"/>
      <c r="X1632" s="171"/>
      <c r="AA1632" s="171"/>
    </row>
    <row r="1633" spans="4:27" x14ac:dyDescent="0.2">
      <c r="D1633" s="171"/>
      <c r="E1633" s="171"/>
      <c r="F1633" s="171"/>
      <c r="G1633" s="171"/>
      <c r="H1633" s="171"/>
      <c r="K1633" s="171"/>
      <c r="L1633" s="171"/>
      <c r="O1633" s="171"/>
      <c r="P1633" s="171"/>
      <c r="S1633" s="171"/>
      <c r="T1633" s="171"/>
      <c r="W1633" s="171"/>
      <c r="X1633" s="171"/>
      <c r="AA1633" s="171"/>
    </row>
    <row r="1634" spans="4:27" x14ac:dyDescent="0.2">
      <c r="D1634" s="171"/>
      <c r="E1634" s="171"/>
      <c r="F1634" s="171"/>
      <c r="G1634" s="171"/>
      <c r="H1634" s="171"/>
      <c r="K1634" s="171"/>
      <c r="L1634" s="171"/>
      <c r="O1634" s="171"/>
      <c r="P1634" s="171"/>
      <c r="S1634" s="171"/>
      <c r="T1634" s="171"/>
      <c r="W1634" s="171"/>
      <c r="X1634" s="171"/>
      <c r="AA1634" s="171"/>
    </row>
    <row r="1635" spans="4:27" x14ac:dyDescent="0.2">
      <c r="D1635" s="171"/>
      <c r="E1635" s="171"/>
      <c r="F1635" s="171"/>
      <c r="G1635" s="171"/>
      <c r="H1635" s="171"/>
      <c r="K1635" s="171"/>
      <c r="L1635" s="171"/>
      <c r="O1635" s="171"/>
      <c r="P1635" s="171"/>
      <c r="S1635" s="171"/>
      <c r="T1635" s="171"/>
      <c r="W1635" s="171"/>
      <c r="X1635" s="171"/>
      <c r="AA1635" s="171"/>
    </row>
    <row r="1636" spans="4:27" x14ac:dyDescent="0.2">
      <c r="D1636" s="171"/>
      <c r="E1636" s="171"/>
      <c r="F1636" s="171"/>
      <c r="G1636" s="171"/>
      <c r="H1636" s="171"/>
      <c r="K1636" s="171"/>
      <c r="L1636" s="171"/>
      <c r="O1636" s="171"/>
      <c r="P1636" s="171"/>
      <c r="S1636" s="171"/>
      <c r="T1636" s="171"/>
      <c r="W1636" s="171"/>
      <c r="X1636" s="171"/>
      <c r="AA1636" s="171"/>
    </row>
    <row r="1637" spans="4:27" x14ac:dyDescent="0.2">
      <c r="D1637" s="171"/>
      <c r="E1637" s="171"/>
      <c r="F1637" s="171"/>
      <c r="G1637" s="171"/>
      <c r="H1637" s="171"/>
      <c r="K1637" s="171"/>
      <c r="L1637" s="171"/>
      <c r="O1637" s="171"/>
      <c r="P1637" s="171"/>
      <c r="S1637" s="171"/>
      <c r="T1637" s="171"/>
      <c r="W1637" s="171"/>
      <c r="X1637" s="171"/>
      <c r="AA1637" s="171"/>
    </row>
    <row r="1638" spans="4:27" x14ac:dyDescent="0.2">
      <c r="D1638" s="171"/>
      <c r="E1638" s="171"/>
      <c r="F1638" s="171"/>
      <c r="G1638" s="171"/>
      <c r="H1638" s="171"/>
      <c r="K1638" s="171"/>
      <c r="L1638" s="171"/>
      <c r="O1638" s="171"/>
      <c r="P1638" s="171"/>
      <c r="S1638" s="171"/>
      <c r="T1638" s="171"/>
      <c r="W1638" s="171"/>
      <c r="X1638" s="171"/>
      <c r="AA1638" s="171"/>
    </row>
    <row r="1639" spans="4:27" x14ac:dyDescent="0.2">
      <c r="D1639" s="171"/>
      <c r="E1639" s="171"/>
      <c r="F1639" s="171"/>
      <c r="G1639" s="171"/>
      <c r="H1639" s="171"/>
      <c r="K1639" s="171"/>
      <c r="L1639" s="171"/>
      <c r="O1639" s="171"/>
      <c r="P1639" s="171"/>
      <c r="S1639" s="171"/>
      <c r="T1639" s="171"/>
      <c r="W1639" s="171"/>
      <c r="X1639" s="171"/>
      <c r="AA1639" s="171"/>
    </row>
    <row r="1640" spans="4:27" x14ac:dyDescent="0.2">
      <c r="D1640" s="171"/>
      <c r="E1640" s="171"/>
      <c r="F1640" s="171"/>
      <c r="G1640" s="171"/>
      <c r="H1640" s="171"/>
      <c r="K1640" s="171"/>
      <c r="L1640" s="171"/>
      <c r="O1640" s="171"/>
      <c r="P1640" s="171"/>
      <c r="S1640" s="171"/>
      <c r="T1640" s="171"/>
      <c r="W1640" s="171"/>
      <c r="X1640" s="171"/>
      <c r="AA1640" s="171"/>
    </row>
    <row r="1641" spans="4:27" x14ac:dyDescent="0.2">
      <c r="D1641" s="171"/>
      <c r="E1641" s="171"/>
      <c r="F1641" s="171"/>
      <c r="G1641" s="171"/>
      <c r="H1641" s="171"/>
      <c r="K1641" s="171"/>
      <c r="L1641" s="171"/>
      <c r="O1641" s="171"/>
      <c r="P1641" s="171"/>
      <c r="S1641" s="171"/>
      <c r="T1641" s="171"/>
      <c r="W1641" s="171"/>
      <c r="X1641" s="171"/>
      <c r="AA1641" s="171"/>
    </row>
    <row r="1642" spans="4:27" x14ac:dyDescent="0.2">
      <c r="D1642" s="171"/>
      <c r="E1642" s="171"/>
      <c r="F1642" s="171"/>
      <c r="G1642" s="171"/>
      <c r="H1642" s="171"/>
      <c r="K1642" s="171"/>
      <c r="L1642" s="171"/>
      <c r="O1642" s="171"/>
      <c r="P1642" s="171"/>
      <c r="S1642" s="171"/>
      <c r="T1642" s="171"/>
      <c r="W1642" s="171"/>
      <c r="X1642" s="171"/>
      <c r="AA1642" s="171"/>
    </row>
    <row r="1643" spans="4:27" x14ac:dyDescent="0.2">
      <c r="D1643" s="171"/>
      <c r="E1643" s="171"/>
      <c r="F1643" s="171"/>
      <c r="G1643" s="171"/>
      <c r="H1643" s="171"/>
      <c r="K1643" s="171"/>
      <c r="L1643" s="171"/>
      <c r="O1643" s="171"/>
      <c r="P1643" s="171"/>
      <c r="S1643" s="171"/>
      <c r="T1643" s="171"/>
      <c r="W1643" s="171"/>
      <c r="X1643" s="171"/>
      <c r="AA1643" s="171"/>
    </row>
    <row r="1644" spans="4:27" x14ac:dyDescent="0.2">
      <c r="D1644" s="171"/>
      <c r="E1644" s="171"/>
      <c r="F1644" s="171"/>
      <c r="G1644" s="171"/>
      <c r="H1644" s="171"/>
      <c r="K1644" s="171"/>
      <c r="L1644" s="171"/>
      <c r="O1644" s="171"/>
      <c r="P1644" s="171"/>
      <c r="S1644" s="171"/>
      <c r="T1644" s="171"/>
      <c r="W1644" s="171"/>
      <c r="X1644" s="171"/>
      <c r="AA1644" s="171"/>
    </row>
    <row r="1645" spans="4:27" x14ac:dyDescent="0.2">
      <c r="D1645" s="171"/>
      <c r="E1645" s="171"/>
      <c r="F1645" s="171"/>
      <c r="G1645" s="171"/>
      <c r="H1645" s="171"/>
      <c r="K1645" s="171"/>
      <c r="L1645" s="171"/>
      <c r="O1645" s="171"/>
      <c r="P1645" s="171"/>
      <c r="S1645" s="171"/>
      <c r="T1645" s="171"/>
      <c r="W1645" s="171"/>
      <c r="X1645" s="171"/>
      <c r="AA1645" s="171"/>
    </row>
    <row r="1646" spans="4:27" x14ac:dyDescent="0.2">
      <c r="D1646" s="171"/>
      <c r="E1646" s="171"/>
      <c r="F1646" s="171"/>
      <c r="G1646" s="171"/>
      <c r="H1646" s="171"/>
      <c r="K1646" s="171"/>
      <c r="L1646" s="171"/>
      <c r="O1646" s="171"/>
      <c r="P1646" s="171"/>
      <c r="S1646" s="171"/>
      <c r="T1646" s="171"/>
      <c r="W1646" s="171"/>
      <c r="X1646" s="171"/>
      <c r="AA1646" s="171"/>
    </row>
    <row r="1647" spans="4:27" x14ac:dyDescent="0.2">
      <c r="D1647" s="171"/>
      <c r="E1647" s="171"/>
      <c r="F1647" s="171"/>
      <c r="G1647" s="171"/>
      <c r="H1647" s="171"/>
      <c r="K1647" s="171"/>
      <c r="L1647" s="171"/>
      <c r="O1647" s="171"/>
      <c r="P1647" s="171"/>
      <c r="S1647" s="171"/>
      <c r="T1647" s="171"/>
      <c r="W1647" s="171"/>
      <c r="X1647" s="171"/>
      <c r="AA1647" s="171"/>
    </row>
    <row r="1648" spans="4:27" x14ac:dyDescent="0.2">
      <c r="D1648" s="171"/>
      <c r="E1648" s="171"/>
      <c r="F1648" s="171"/>
      <c r="G1648" s="171"/>
      <c r="H1648" s="171"/>
      <c r="K1648" s="171"/>
      <c r="L1648" s="171"/>
      <c r="O1648" s="171"/>
      <c r="P1648" s="171"/>
      <c r="S1648" s="171"/>
      <c r="T1648" s="171"/>
      <c r="W1648" s="171"/>
      <c r="X1648" s="171"/>
      <c r="AA1648" s="171"/>
    </row>
    <row r="1649" spans="4:27" x14ac:dyDescent="0.2">
      <c r="D1649" s="171"/>
      <c r="E1649" s="171"/>
      <c r="F1649" s="171"/>
      <c r="G1649" s="171"/>
      <c r="H1649" s="171"/>
      <c r="K1649" s="171"/>
      <c r="L1649" s="171"/>
      <c r="O1649" s="171"/>
      <c r="P1649" s="171"/>
      <c r="S1649" s="171"/>
      <c r="T1649" s="171"/>
      <c r="W1649" s="171"/>
      <c r="X1649" s="171"/>
      <c r="AA1649" s="171"/>
    </row>
    <row r="1650" spans="4:27" x14ac:dyDescent="0.2">
      <c r="D1650" s="171"/>
      <c r="E1650" s="171"/>
      <c r="F1650" s="171"/>
      <c r="G1650" s="171"/>
      <c r="H1650" s="171"/>
      <c r="K1650" s="171"/>
      <c r="L1650" s="171"/>
      <c r="O1650" s="171"/>
      <c r="P1650" s="171"/>
      <c r="S1650" s="171"/>
      <c r="T1650" s="171"/>
      <c r="W1650" s="171"/>
      <c r="X1650" s="171"/>
      <c r="AA1650" s="171"/>
    </row>
    <row r="1651" spans="4:27" x14ac:dyDescent="0.2">
      <c r="D1651" s="171"/>
      <c r="E1651" s="171"/>
      <c r="F1651" s="171"/>
      <c r="G1651" s="171"/>
      <c r="H1651" s="171"/>
      <c r="K1651" s="171"/>
      <c r="L1651" s="171"/>
      <c r="O1651" s="171"/>
      <c r="P1651" s="171"/>
      <c r="S1651" s="171"/>
      <c r="T1651" s="171"/>
      <c r="W1651" s="171"/>
      <c r="X1651" s="171"/>
      <c r="AA1651" s="171"/>
    </row>
    <row r="1652" spans="4:27" x14ac:dyDescent="0.2">
      <c r="D1652" s="171"/>
      <c r="E1652" s="171"/>
      <c r="F1652" s="171"/>
      <c r="G1652" s="171"/>
      <c r="H1652" s="171"/>
      <c r="K1652" s="171"/>
      <c r="L1652" s="171"/>
      <c r="O1652" s="171"/>
      <c r="P1652" s="171"/>
      <c r="S1652" s="171"/>
      <c r="T1652" s="171"/>
      <c r="W1652" s="171"/>
      <c r="X1652" s="171"/>
      <c r="AA1652" s="171"/>
    </row>
    <row r="1653" spans="4:27" x14ac:dyDescent="0.2">
      <c r="D1653" s="171"/>
      <c r="E1653" s="171"/>
      <c r="F1653" s="171"/>
      <c r="G1653" s="171"/>
      <c r="H1653" s="171"/>
      <c r="K1653" s="171"/>
      <c r="L1653" s="171"/>
      <c r="O1653" s="171"/>
      <c r="P1653" s="171"/>
      <c r="S1653" s="171"/>
      <c r="T1653" s="171"/>
      <c r="W1653" s="171"/>
      <c r="X1653" s="171"/>
      <c r="AA1653" s="171"/>
    </row>
    <row r="1654" spans="4:27" x14ac:dyDescent="0.2">
      <c r="D1654" s="171"/>
      <c r="E1654" s="171"/>
      <c r="F1654" s="171"/>
      <c r="G1654" s="171"/>
      <c r="H1654" s="171"/>
      <c r="K1654" s="171"/>
      <c r="L1654" s="171"/>
      <c r="O1654" s="171"/>
      <c r="P1654" s="171"/>
      <c r="S1654" s="171"/>
      <c r="T1654" s="171"/>
      <c r="W1654" s="171"/>
      <c r="X1654" s="171"/>
      <c r="AA1654" s="171"/>
    </row>
    <row r="1655" spans="4:27" x14ac:dyDescent="0.2">
      <c r="D1655" s="171"/>
      <c r="E1655" s="171"/>
      <c r="F1655" s="171"/>
      <c r="G1655" s="171"/>
      <c r="H1655" s="171"/>
      <c r="K1655" s="171"/>
      <c r="L1655" s="171"/>
      <c r="O1655" s="171"/>
      <c r="P1655" s="171"/>
      <c r="S1655" s="171"/>
      <c r="T1655" s="171"/>
      <c r="W1655" s="171"/>
      <c r="X1655" s="171"/>
      <c r="AA1655" s="171"/>
    </row>
    <row r="1656" spans="4:27" x14ac:dyDescent="0.2">
      <c r="D1656" s="171"/>
      <c r="E1656" s="171"/>
      <c r="F1656" s="171"/>
      <c r="G1656" s="171"/>
      <c r="H1656" s="171"/>
      <c r="K1656" s="171"/>
      <c r="L1656" s="171"/>
      <c r="O1656" s="171"/>
      <c r="P1656" s="171"/>
      <c r="S1656" s="171"/>
      <c r="T1656" s="171"/>
      <c r="W1656" s="171"/>
      <c r="X1656" s="171"/>
      <c r="AA1656" s="171"/>
    </row>
    <row r="1657" spans="4:27" x14ac:dyDescent="0.2">
      <c r="D1657" s="171"/>
      <c r="E1657" s="171"/>
      <c r="F1657" s="171"/>
      <c r="G1657" s="171"/>
      <c r="H1657" s="171"/>
      <c r="K1657" s="171"/>
      <c r="L1657" s="171"/>
      <c r="O1657" s="171"/>
      <c r="P1657" s="171"/>
      <c r="S1657" s="171"/>
      <c r="T1657" s="171"/>
      <c r="W1657" s="171"/>
      <c r="X1657" s="171"/>
      <c r="AA1657" s="171"/>
    </row>
    <row r="1658" spans="4:27" x14ac:dyDescent="0.2">
      <c r="D1658" s="171"/>
      <c r="E1658" s="171"/>
      <c r="F1658" s="171"/>
      <c r="G1658" s="171"/>
      <c r="H1658" s="171"/>
      <c r="K1658" s="171"/>
      <c r="L1658" s="171"/>
      <c r="O1658" s="171"/>
      <c r="P1658" s="171"/>
      <c r="S1658" s="171"/>
      <c r="T1658" s="171"/>
      <c r="W1658" s="171"/>
      <c r="X1658" s="171"/>
      <c r="AA1658" s="171"/>
    </row>
    <row r="1659" spans="4:27" x14ac:dyDescent="0.2">
      <c r="D1659" s="171"/>
      <c r="E1659" s="171"/>
      <c r="F1659" s="171"/>
      <c r="G1659" s="171"/>
      <c r="H1659" s="171"/>
      <c r="K1659" s="171"/>
      <c r="L1659" s="171"/>
      <c r="O1659" s="171"/>
      <c r="P1659" s="171"/>
      <c r="S1659" s="171"/>
      <c r="T1659" s="171"/>
      <c r="W1659" s="171"/>
      <c r="X1659" s="171"/>
      <c r="AA1659" s="171"/>
    </row>
    <row r="1660" spans="4:27" x14ac:dyDescent="0.2">
      <c r="D1660" s="171"/>
      <c r="E1660" s="171"/>
      <c r="F1660" s="171"/>
      <c r="G1660" s="171"/>
      <c r="H1660" s="171"/>
      <c r="K1660" s="171"/>
      <c r="L1660" s="171"/>
      <c r="O1660" s="171"/>
      <c r="P1660" s="171"/>
      <c r="S1660" s="171"/>
      <c r="T1660" s="171"/>
      <c r="W1660" s="171"/>
      <c r="X1660" s="171"/>
      <c r="AA1660" s="171"/>
    </row>
    <row r="1661" spans="4:27" x14ac:dyDescent="0.2">
      <c r="D1661" s="171"/>
      <c r="E1661" s="171"/>
      <c r="F1661" s="171"/>
      <c r="G1661" s="171"/>
      <c r="H1661" s="171"/>
      <c r="K1661" s="171"/>
      <c r="L1661" s="171"/>
      <c r="O1661" s="171"/>
      <c r="P1661" s="171"/>
      <c r="S1661" s="171"/>
      <c r="T1661" s="171"/>
      <c r="W1661" s="171"/>
      <c r="X1661" s="171"/>
      <c r="AA1661" s="171"/>
    </row>
    <row r="1662" spans="4:27" x14ac:dyDescent="0.2">
      <c r="D1662" s="171"/>
      <c r="E1662" s="171"/>
      <c r="F1662" s="171"/>
      <c r="G1662" s="171"/>
      <c r="H1662" s="171"/>
      <c r="K1662" s="171"/>
      <c r="L1662" s="171"/>
      <c r="O1662" s="171"/>
      <c r="P1662" s="171"/>
      <c r="S1662" s="171"/>
      <c r="T1662" s="171"/>
      <c r="W1662" s="171"/>
      <c r="X1662" s="171"/>
      <c r="AA1662" s="171"/>
    </row>
    <row r="1663" spans="4:27" x14ac:dyDescent="0.2">
      <c r="D1663" s="171"/>
      <c r="E1663" s="171"/>
      <c r="F1663" s="171"/>
      <c r="G1663" s="171"/>
      <c r="H1663" s="171"/>
      <c r="K1663" s="171"/>
      <c r="L1663" s="171"/>
      <c r="O1663" s="171"/>
      <c r="P1663" s="171"/>
      <c r="S1663" s="171"/>
      <c r="T1663" s="171"/>
      <c r="W1663" s="171"/>
      <c r="X1663" s="171"/>
      <c r="AA1663" s="171"/>
    </row>
    <row r="1664" spans="4:27" x14ac:dyDescent="0.2">
      <c r="D1664" s="171"/>
      <c r="E1664" s="171"/>
      <c r="F1664" s="171"/>
      <c r="G1664" s="171"/>
      <c r="H1664" s="171"/>
      <c r="K1664" s="171"/>
      <c r="L1664" s="171"/>
      <c r="O1664" s="171"/>
      <c r="P1664" s="171"/>
      <c r="S1664" s="171"/>
      <c r="T1664" s="171"/>
      <c r="W1664" s="171"/>
      <c r="X1664" s="171"/>
      <c r="AA1664" s="171"/>
    </row>
    <row r="1665" spans="4:27" x14ac:dyDescent="0.2">
      <c r="D1665" s="171"/>
      <c r="E1665" s="171"/>
      <c r="F1665" s="171"/>
      <c r="G1665" s="171"/>
      <c r="H1665" s="171"/>
      <c r="K1665" s="171"/>
      <c r="L1665" s="171"/>
      <c r="O1665" s="171"/>
      <c r="P1665" s="171"/>
      <c r="S1665" s="171"/>
      <c r="T1665" s="171"/>
      <c r="W1665" s="171"/>
      <c r="X1665" s="171"/>
      <c r="AA1665" s="171"/>
    </row>
    <row r="1666" spans="4:27" x14ac:dyDescent="0.2">
      <c r="D1666" s="171"/>
      <c r="E1666" s="171"/>
      <c r="F1666" s="171"/>
      <c r="G1666" s="171"/>
      <c r="H1666" s="171"/>
      <c r="K1666" s="171"/>
      <c r="L1666" s="171"/>
      <c r="O1666" s="171"/>
      <c r="P1666" s="171"/>
      <c r="S1666" s="171"/>
      <c r="T1666" s="171"/>
      <c r="W1666" s="171"/>
      <c r="X1666" s="171"/>
      <c r="AA1666" s="171"/>
    </row>
    <row r="1667" spans="4:27" x14ac:dyDescent="0.2">
      <c r="D1667" s="171"/>
      <c r="E1667" s="171"/>
      <c r="F1667" s="171"/>
      <c r="G1667" s="171"/>
      <c r="H1667" s="171"/>
      <c r="K1667" s="171"/>
      <c r="L1667" s="171"/>
      <c r="O1667" s="171"/>
      <c r="P1667" s="171"/>
      <c r="S1667" s="171"/>
      <c r="T1667" s="171"/>
      <c r="W1667" s="171"/>
      <c r="X1667" s="171"/>
      <c r="AA1667" s="171"/>
    </row>
    <row r="1668" spans="4:27" x14ac:dyDescent="0.2">
      <c r="D1668" s="171"/>
      <c r="E1668" s="171"/>
      <c r="F1668" s="171"/>
      <c r="G1668" s="171"/>
      <c r="H1668" s="171"/>
      <c r="K1668" s="171"/>
      <c r="L1668" s="171"/>
      <c r="O1668" s="171"/>
      <c r="P1668" s="171"/>
      <c r="S1668" s="171"/>
      <c r="T1668" s="171"/>
      <c r="W1668" s="171"/>
      <c r="X1668" s="171"/>
      <c r="AA1668" s="171"/>
    </row>
    <row r="1669" spans="4:27" x14ac:dyDescent="0.2">
      <c r="D1669" s="171"/>
      <c r="E1669" s="171"/>
      <c r="F1669" s="171"/>
      <c r="G1669" s="171"/>
      <c r="H1669" s="171"/>
      <c r="K1669" s="171"/>
      <c r="L1669" s="171"/>
      <c r="O1669" s="171"/>
      <c r="P1669" s="171"/>
      <c r="S1669" s="171"/>
      <c r="T1669" s="171"/>
      <c r="W1669" s="171"/>
      <c r="X1669" s="171"/>
      <c r="AA1669" s="171"/>
    </row>
    <row r="1670" spans="4:27" x14ac:dyDescent="0.2">
      <c r="D1670" s="171"/>
      <c r="E1670" s="171"/>
      <c r="F1670" s="171"/>
      <c r="G1670" s="171"/>
      <c r="H1670" s="171"/>
      <c r="K1670" s="171"/>
      <c r="L1670" s="171"/>
      <c r="O1670" s="171"/>
      <c r="P1670" s="171"/>
      <c r="S1670" s="171"/>
      <c r="T1670" s="171"/>
      <c r="W1670" s="171"/>
      <c r="X1670" s="171"/>
      <c r="AA1670" s="171"/>
    </row>
    <row r="1671" spans="4:27" x14ac:dyDescent="0.2">
      <c r="D1671" s="171"/>
      <c r="E1671" s="171"/>
      <c r="F1671" s="171"/>
      <c r="G1671" s="171"/>
      <c r="H1671" s="171"/>
      <c r="K1671" s="171"/>
      <c r="L1671" s="171"/>
      <c r="O1671" s="171"/>
      <c r="P1671" s="171"/>
      <c r="S1671" s="171"/>
      <c r="T1671" s="171"/>
      <c r="W1671" s="171"/>
      <c r="X1671" s="171"/>
      <c r="AA1671" s="171"/>
    </row>
    <row r="1672" spans="4:27" x14ac:dyDescent="0.2">
      <c r="D1672" s="171"/>
      <c r="E1672" s="171"/>
      <c r="F1672" s="171"/>
      <c r="G1672" s="171"/>
      <c r="H1672" s="171"/>
      <c r="K1672" s="171"/>
      <c r="L1672" s="171"/>
      <c r="O1672" s="171"/>
      <c r="P1672" s="171"/>
      <c r="S1672" s="171"/>
      <c r="T1672" s="171"/>
      <c r="W1672" s="171"/>
      <c r="X1672" s="171"/>
      <c r="AA1672" s="171"/>
    </row>
    <row r="1673" spans="4:27" x14ac:dyDescent="0.2">
      <c r="D1673" s="171"/>
      <c r="E1673" s="171"/>
      <c r="F1673" s="171"/>
      <c r="G1673" s="171"/>
      <c r="H1673" s="171"/>
      <c r="K1673" s="171"/>
      <c r="L1673" s="171"/>
      <c r="O1673" s="171"/>
      <c r="P1673" s="171"/>
      <c r="S1673" s="171"/>
      <c r="T1673" s="171"/>
      <c r="W1673" s="171"/>
      <c r="X1673" s="171"/>
      <c r="AA1673" s="171"/>
    </row>
    <row r="1674" spans="4:27" x14ac:dyDescent="0.2">
      <c r="D1674" s="171"/>
      <c r="E1674" s="171"/>
      <c r="F1674" s="171"/>
      <c r="G1674" s="171"/>
      <c r="H1674" s="171"/>
      <c r="K1674" s="171"/>
      <c r="L1674" s="171"/>
      <c r="O1674" s="171"/>
      <c r="P1674" s="171"/>
      <c r="S1674" s="171"/>
      <c r="T1674" s="171"/>
      <c r="W1674" s="171"/>
      <c r="X1674" s="171"/>
      <c r="AA1674" s="171"/>
    </row>
    <row r="1675" spans="4:27" x14ac:dyDescent="0.2">
      <c r="D1675" s="171"/>
      <c r="E1675" s="171"/>
      <c r="F1675" s="171"/>
      <c r="G1675" s="171"/>
      <c r="H1675" s="171"/>
      <c r="K1675" s="171"/>
      <c r="L1675" s="171"/>
      <c r="O1675" s="171"/>
      <c r="P1675" s="171"/>
      <c r="S1675" s="171"/>
      <c r="T1675" s="171"/>
      <c r="W1675" s="171"/>
      <c r="X1675" s="171"/>
      <c r="AA1675" s="171"/>
    </row>
    <row r="1676" spans="4:27" x14ac:dyDescent="0.2">
      <c r="D1676" s="171"/>
      <c r="E1676" s="171"/>
      <c r="F1676" s="171"/>
      <c r="G1676" s="171"/>
      <c r="H1676" s="171"/>
      <c r="K1676" s="171"/>
      <c r="L1676" s="171"/>
      <c r="O1676" s="171"/>
      <c r="P1676" s="171"/>
      <c r="S1676" s="171"/>
      <c r="T1676" s="171"/>
      <c r="W1676" s="171"/>
      <c r="X1676" s="171"/>
      <c r="AA1676" s="171"/>
    </row>
    <row r="1677" spans="4:27" x14ac:dyDescent="0.2">
      <c r="D1677" s="171"/>
      <c r="E1677" s="171"/>
      <c r="F1677" s="171"/>
      <c r="G1677" s="171"/>
      <c r="H1677" s="171"/>
      <c r="K1677" s="171"/>
      <c r="L1677" s="171"/>
      <c r="O1677" s="171"/>
      <c r="P1677" s="171"/>
      <c r="S1677" s="171"/>
      <c r="T1677" s="171"/>
      <c r="W1677" s="171"/>
      <c r="X1677" s="171"/>
      <c r="AA1677" s="171"/>
    </row>
    <row r="1678" spans="4:27" x14ac:dyDescent="0.2">
      <c r="D1678" s="171"/>
      <c r="E1678" s="171"/>
      <c r="F1678" s="171"/>
      <c r="G1678" s="171"/>
      <c r="H1678" s="171"/>
      <c r="K1678" s="171"/>
      <c r="L1678" s="171"/>
      <c r="O1678" s="171"/>
      <c r="P1678" s="171"/>
      <c r="S1678" s="171"/>
      <c r="T1678" s="171"/>
      <c r="W1678" s="171"/>
      <c r="X1678" s="171"/>
      <c r="AA1678" s="171"/>
    </row>
    <row r="1679" spans="4:27" x14ac:dyDescent="0.2">
      <c r="D1679" s="171"/>
      <c r="E1679" s="171"/>
      <c r="F1679" s="171"/>
      <c r="G1679" s="171"/>
      <c r="H1679" s="171"/>
      <c r="K1679" s="171"/>
      <c r="L1679" s="171"/>
      <c r="O1679" s="171"/>
      <c r="P1679" s="171"/>
      <c r="S1679" s="171"/>
      <c r="T1679" s="171"/>
      <c r="W1679" s="171"/>
      <c r="X1679" s="171"/>
      <c r="AA1679" s="171"/>
    </row>
    <row r="1680" spans="4:27" x14ac:dyDescent="0.2">
      <c r="D1680" s="171"/>
      <c r="E1680" s="171"/>
      <c r="F1680" s="171"/>
      <c r="G1680" s="171"/>
      <c r="H1680" s="171"/>
      <c r="K1680" s="171"/>
      <c r="L1680" s="171"/>
      <c r="O1680" s="171"/>
      <c r="P1680" s="171"/>
      <c r="S1680" s="171"/>
      <c r="T1680" s="171"/>
      <c r="W1680" s="171"/>
      <c r="X1680" s="171"/>
      <c r="AA1680" s="171"/>
    </row>
    <row r="1681" spans="4:27" x14ac:dyDescent="0.2">
      <c r="D1681" s="171"/>
      <c r="E1681" s="171"/>
      <c r="F1681" s="171"/>
      <c r="G1681" s="171"/>
      <c r="H1681" s="171"/>
      <c r="K1681" s="171"/>
      <c r="L1681" s="171"/>
      <c r="O1681" s="171"/>
      <c r="P1681" s="171"/>
      <c r="S1681" s="171"/>
      <c r="T1681" s="171"/>
      <c r="W1681" s="171"/>
      <c r="X1681" s="171"/>
      <c r="AA1681" s="171"/>
    </row>
    <row r="1682" spans="4:27" x14ac:dyDescent="0.2">
      <c r="D1682" s="171"/>
      <c r="E1682" s="171"/>
      <c r="F1682" s="171"/>
      <c r="G1682" s="171"/>
      <c r="H1682" s="171"/>
      <c r="K1682" s="171"/>
      <c r="L1682" s="171"/>
      <c r="O1682" s="171"/>
      <c r="P1682" s="171"/>
      <c r="S1682" s="171"/>
      <c r="T1682" s="171"/>
      <c r="W1682" s="171"/>
      <c r="X1682" s="171"/>
      <c r="AA1682" s="171"/>
    </row>
    <row r="1683" spans="4:27" x14ac:dyDescent="0.2">
      <c r="D1683" s="171"/>
      <c r="E1683" s="171"/>
      <c r="F1683" s="171"/>
      <c r="G1683" s="171"/>
      <c r="H1683" s="171"/>
      <c r="K1683" s="171"/>
      <c r="L1683" s="171"/>
      <c r="O1683" s="171"/>
      <c r="P1683" s="171"/>
      <c r="S1683" s="171"/>
      <c r="T1683" s="171"/>
      <c r="W1683" s="171"/>
      <c r="X1683" s="171"/>
      <c r="AA1683" s="171"/>
    </row>
    <row r="1684" spans="4:27" x14ac:dyDescent="0.2">
      <c r="D1684" s="171"/>
      <c r="E1684" s="171"/>
      <c r="F1684" s="171"/>
      <c r="G1684" s="171"/>
      <c r="H1684" s="171"/>
      <c r="K1684" s="171"/>
      <c r="L1684" s="171"/>
      <c r="O1684" s="171"/>
      <c r="P1684" s="171"/>
      <c r="S1684" s="171"/>
      <c r="T1684" s="171"/>
      <c r="W1684" s="171"/>
      <c r="X1684" s="171"/>
      <c r="AA1684" s="171"/>
    </row>
    <row r="1685" spans="4:27" x14ac:dyDescent="0.2">
      <c r="D1685" s="171"/>
      <c r="E1685" s="171"/>
      <c r="F1685" s="171"/>
      <c r="G1685" s="171"/>
      <c r="H1685" s="171"/>
      <c r="K1685" s="171"/>
      <c r="L1685" s="171"/>
      <c r="O1685" s="171"/>
      <c r="P1685" s="171"/>
      <c r="S1685" s="171"/>
      <c r="T1685" s="171"/>
      <c r="W1685" s="171"/>
      <c r="X1685" s="171"/>
      <c r="AA1685" s="171"/>
    </row>
    <row r="1686" spans="4:27" x14ac:dyDescent="0.2">
      <c r="D1686" s="171"/>
      <c r="E1686" s="171"/>
      <c r="F1686" s="171"/>
      <c r="G1686" s="171"/>
      <c r="H1686" s="171"/>
      <c r="K1686" s="171"/>
      <c r="L1686" s="171"/>
      <c r="O1686" s="171"/>
      <c r="P1686" s="171"/>
      <c r="S1686" s="171"/>
      <c r="T1686" s="171"/>
      <c r="W1686" s="171"/>
      <c r="X1686" s="171"/>
      <c r="AA1686" s="171"/>
    </row>
    <row r="1687" spans="4:27" x14ac:dyDescent="0.2">
      <c r="D1687" s="171"/>
      <c r="E1687" s="171"/>
      <c r="F1687" s="171"/>
      <c r="G1687" s="171"/>
      <c r="H1687" s="171"/>
      <c r="K1687" s="171"/>
      <c r="L1687" s="171"/>
      <c r="O1687" s="171"/>
      <c r="P1687" s="171"/>
      <c r="S1687" s="171"/>
      <c r="T1687" s="171"/>
      <c r="W1687" s="171"/>
      <c r="X1687" s="171"/>
      <c r="AA1687" s="171"/>
    </row>
    <row r="1688" spans="4:27" x14ac:dyDescent="0.2">
      <c r="D1688" s="171"/>
      <c r="E1688" s="171"/>
      <c r="F1688" s="171"/>
      <c r="G1688" s="171"/>
      <c r="H1688" s="171"/>
      <c r="K1688" s="171"/>
      <c r="L1688" s="171"/>
      <c r="O1688" s="171"/>
      <c r="P1688" s="171"/>
      <c r="S1688" s="171"/>
      <c r="T1688" s="171"/>
      <c r="W1688" s="171"/>
      <c r="X1688" s="171"/>
      <c r="AA1688" s="171"/>
    </row>
    <row r="1689" spans="4:27" x14ac:dyDescent="0.2">
      <c r="D1689" s="171"/>
      <c r="E1689" s="171"/>
      <c r="F1689" s="171"/>
      <c r="G1689" s="171"/>
      <c r="H1689" s="171"/>
      <c r="K1689" s="171"/>
      <c r="L1689" s="171"/>
      <c r="O1689" s="171"/>
      <c r="P1689" s="171"/>
      <c r="S1689" s="171"/>
      <c r="T1689" s="171"/>
      <c r="W1689" s="171"/>
      <c r="X1689" s="171"/>
      <c r="AA1689" s="171"/>
    </row>
    <row r="1690" spans="4:27" x14ac:dyDescent="0.2">
      <c r="D1690" s="171"/>
      <c r="E1690" s="171"/>
      <c r="F1690" s="171"/>
      <c r="G1690" s="171"/>
      <c r="H1690" s="171"/>
      <c r="K1690" s="171"/>
      <c r="L1690" s="171"/>
      <c r="O1690" s="171"/>
      <c r="P1690" s="171"/>
      <c r="S1690" s="171"/>
      <c r="T1690" s="171"/>
      <c r="W1690" s="171"/>
      <c r="X1690" s="171"/>
      <c r="AA1690" s="171"/>
    </row>
    <row r="1691" spans="4:27" x14ac:dyDescent="0.2">
      <c r="D1691" s="171"/>
      <c r="E1691" s="171"/>
      <c r="F1691" s="171"/>
      <c r="G1691" s="171"/>
      <c r="H1691" s="171"/>
      <c r="K1691" s="171"/>
      <c r="L1691" s="171"/>
      <c r="O1691" s="171"/>
      <c r="P1691" s="171"/>
      <c r="S1691" s="171"/>
      <c r="T1691" s="171"/>
      <c r="W1691" s="171"/>
      <c r="X1691" s="171"/>
      <c r="AA1691" s="171"/>
    </row>
    <row r="1692" spans="4:27" x14ac:dyDescent="0.2">
      <c r="D1692" s="171"/>
      <c r="E1692" s="171"/>
      <c r="F1692" s="171"/>
      <c r="G1692" s="171"/>
      <c r="H1692" s="171"/>
      <c r="K1692" s="171"/>
      <c r="L1692" s="171"/>
      <c r="O1692" s="171"/>
      <c r="P1692" s="171"/>
      <c r="S1692" s="171"/>
      <c r="T1692" s="171"/>
      <c r="W1692" s="171"/>
      <c r="X1692" s="171"/>
      <c r="AA1692" s="171"/>
    </row>
    <row r="1693" spans="4:27" x14ac:dyDescent="0.2">
      <c r="D1693" s="171"/>
      <c r="E1693" s="171"/>
      <c r="F1693" s="171"/>
      <c r="G1693" s="171"/>
      <c r="H1693" s="171"/>
      <c r="K1693" s="171"/>
      <c r="L1693" s="171"/>
      <c r="O1693" s="171"/>
      <c r="P1693" s="171"/>
      <c r="S1693" s="171"/>
      <c r="T1693" s="171"/>
      <c r="W1693" s="171"/>
      <c r="X1693" s="171"/>
      <c r="AA1693" s="171"/>
    </row>
    <row r="1694" spans="4:27" x14ac:dyDescent="0.2">
      <c r="D1694" s="171"/>
      <c r="E1694" s="171"/>
      <c r="F1694" s="171"/>
      <c r="G1694" s="171"/>
      <c r="H1694" s="171"/>
      <c r="K1694" s="171"/>
      <c r="L1694" s="171"/>
      <c r="O1694" s="171"/>
      <c r="P1694" s="171"/>
      <c r="S1694" s="171"/>
      <c r="T1694" s="171"/>
      <c r="W1694" s="171"/>
      <c r="X1694" s="171"/>
      <c r="AA1694" s="171"/>
    </row>
    <row r="1695" spans="4:27" x14ac:dyDescent="0.2">
      <c r="D1695" s="171"/>
      <c r="E1695" s="171"/>
      <c r="F1695" s="171"/>
      <c r="G1695" s="171"/>
      <c r="H1695" s="171"/>
      <c r="K1695" s="171"/>
      <c r="L1695" s="171"/>
      <c r="O1695" s="171"/>
      <c r="P1695" s="171"/>
      <c r="S1695" s="171"/>
      <c r="T1695" s="171"/>
      <c r="W1695" s="171"/>
      <c r="X1695" s="171"/>
      <c r="AA1695" s="171"/>
    </row>
    <row r="1696" spans="4:27" x14ac:dyDescent="0.2">
      <c r="D1696" s="171"/>
      <c r="E1696" s="171"/>
      <c r="F1696" s="171"/>
      <c r="G1696" s="171"/>
      <c r="H1696" s="171"/>
      <c r="K1696" s="171"/>
      <c r="L1696" s="171"/>
      <c r="O1696" s="171"/>
      <c r="P1696" s="171"/>
      <c r="S1696" s="171"/>
      <c r="T1696" s="171"/>
      <c r="W1696" s="171"/>
      <c r="X1696" s="171"/>
      <c r="AA1696" s="171"/>
    </row>
    <row r="1697" spans="4:27" x14ac:dyDescent="0.2">
      <c r="D1697" s="171"/>
      <c r="E1697" s="171"/>
      <c r="F1697" s="171"/>
      <c r="G1697" s="171"/>
      <c r="H1697" s="171"/>
      <c r="K1697" s="171"/>
      <c r="L1697" s="171"/>
      <c r="O1697" s="171"/>
      <c r="P1697" s="171"/>
      <c r="S1697" s="171"/>
      <c r="T1697" s="171"/>
      <c r="W1697" s="171"/>
      <c r="X1697" s="171"/>
      <c r="AA1697" s="171"/>
    </row>
    <row r="1698" spans="4:27" x14ac:dyDescent="0.2">
      <c r="D1698" s="171"/>
      <c r="E1698" s="171"/>
      <c r="F1698" s="171"/>
      <c r="G1698" s="171"/>
      <c r="H1698" s="171"/>
      <c r="K1698" s="171"/>
      <c r="L1698" s="171"/>
      <c r="O1698" s="171"/>
      <c r="P1698" s="171"/>
      <c r="S1698" s="171"/>
      <c r="T1698" s="171"/>
      <c r="W1698" s="171"/>
      <c r="X1698" s="171"/>
      <c r="AA1698" s="171"/>
    </row>
    <row r="1699" spans="4:27" x14ac:dyDescent="0.2">
      <c r="D1699" s="171"/>
      <c r="E1699" s="171"/>
      <c r="F1699" s="171"/>
      <c r="G1699" s="171"/>
      <c r="H1699" s="171"/>
      <c r="K1699" s="171"/>
      <c r="L1699" s="171"/>
      <c r="O1699" s="171"/>
      <c r="P1699" s="171"/>
      <c r="S1699" s="171"/>
      <c r="T1699" s="171"/>
      <c r="W1699" s="171"/>
      <c r="X1699" s="171"/>
      <c r="AA1699" s="171"/>
    </row>
    <row r="1700" spans="4:27" x14ac:dyDescent="0.2">
      <c r="D1700" s="171"/>
      <c r="E1700" s="171"/>
      <c r="F1700" s="171"/>
      <c r="G1700" s="171"/>
      <c r="H1700" s="171"/>
      <c r="K1700" s="171"/>
      <c r="L1700" s="171"/>
      <c r="O1700" s="171"/>
      <c r="P1700" s="171"/>
      <c r="S1700" s="171"/>
      <c r="T1700" s="171"/>
      <c r="W1700" s="171"/>
      <c r="X1700" s="171"/>
      <c r="AA1700" s="171"/>
    </row>
    <row r="1701" spans="4:27" x14ac:dyDescent="0.2">
      <c r="D1701" s="171"/>
      <c r="E1701" s="171"/>
      <c r="F1701" s="171"/>
      <c r="G1701" s="171"/>
      <c r="H1701" s="171"/>
      <c r="K1701" s="171"/>
      <c r="L1701" s="171"/>
      <c r="O1701" s="171"/>
      <c r="P1701" s="171"/>
      <c r="S1701" s="171"/>
      <c r="T1701" s="171"/>
      <c r="W1701" s="171"/>
      <c r="X1701" s="171"/>
      <c r="AA1701" s="171"/>
    </row>
    <row r="1702" spans="4:27" x14ac:dyDescent="0.2">
      <c r="D1702" s="171"/>
      <c r="E1702" s="171"/>
      <c r="F1702" s="171"/>
      <c r="G1702" s="171"/>
      <c r="H1702" s="171"/>
      <c r="K1702" s="171"/>
      <c r="L1702" s="171"/>
      <c r="O1702" s="171"/>
      <c r="P1702" s="171"/>
      <c r="S1702" s="171"/>
      <c r="T1702" s="171"/>
      <c r="W1702" s="171"/>
      <c r="X1702" s="171"/>
      <c r="AA1702" s="171"/>
    </row>
    <row r="1703" spans="4:27" x14ac:dyDescent="0.2">
      <c r="D1703" s="171"/>
      <c r="E1703" s="171"/>
      <c r="F1703" s="171"/>
      <c r="G1703" s="171"/>
      <c r="H1703" s="171"/>
      <c r="K1703" s="171"/>
      <c r="L1703" s="171"/>
      <c r="O1703" s="171"/>
      <c r="P1703" s="171"/>
      <c r="S1703" s="171"/>
      <c r="T1703" s="171"/>
      <c r="W1703" s="171"/>
      <c r="X1703" s="171"/>
      <c r="AA1703" s="171"/>
    </row>
    <row r="1704" spans="4:27" x14ac:dyDescent="0.2">
      <c r="D1704" s="171"/>
      <c r="E1704" s="171"/>
      <c r="F1704" s="171"/>
      <c r="G1704" s="171"/>
      <c r="H1704" s="171"/>
      <c r="K1704" s="171"/>
      <c r="L1704" s="171"/>
      <c r="O1704" s="171"/>
      <c r="P1704" s="171"/>
      <c r="S1704" s="171"/>
      <c r="T1704" s="171"/>
      <c r="W1704" s="171"/>
      <c r="X1704" s="171"/>
      <c r="AA1704" s="171"/>
    </row>
    <row r="1705" spans="4:27" x14ac:dyDescent="0.2">
      <c r="D1705" s="171"/>
      <c r="E1705" s="171"/>
      <c r="F1705" s="171"/>
      <c r="G1705" s="171"/>
      <c r="H1705" s="171"/>
      <c r="K1705" s="171"/>
      <c r="L1705" s="171"/>
      <c r="O1705" s="171"/>
      <c r="P1705" s="171"/>
      <c r="S1705" s="171"/>
      <c r="T1705" s="171"/>
      <c r="W1705" s="171"/>
      <c r="X1705" s="171"/>
      <c r="AA1705" s="171"/>
    </row>
    <row r="1706" spans="4:27" x14ac:dyDescent="0.2">
      <c r="D1706" s="171"/>
      <c r="E1706" s="171"/>
      <c r="F1706" s="171"/>
      <c r="G1706" s="171"/>
      <c r="H1706" s="171"/>
      <c r="K1706" s="171"/>
      <c r="L1706" s="171"/>
      <c r="O1706" s="171"/>
      <c r="P1706" s="171"/>
      <c r="S1706" s="171"/>
      <c r="T1706" s="171"/>
      <c r="W1706" s="171"/>
      <c r="X1706" s="171"/>
      <c r="AA1706" s="171"/>
    </row>
    <row r="1707" spans="4:27" x14ac:dyDescent="0.2">
      <c r="D1707" s="171"/>
      <c r="E1707" s="171"/>
      <c r="F1707" s="171"/>
      <c r="G1707" s="171"/>
      <c r="H1707" s="171"/>
      <c r="K1707" s="171"/>
      <c r="L1707" s="171"/>
      <c r="O1707" s="171"/>
      <c r="P1707" s="171"/>
      <c r="S1707" s="171"/>
      <c r="T1707" s="171"/>
      <c r="W1707" s="171"/>
      <c r="X1707" s="171"/>
      <c r="AA1707" s="171"/>
    </row>
    <row r="1708" spans="4:27" x14ac:dyDescent="0.2">
      <c r="D1708" s="171"/>
      <c r="E1708" s="171"/>
      <c r="F1708" s="171"/>
      <c r="G1708" s="171"/>
      <c r="H1708" s="171"/>
      <c r="K1708" s="171"/>
      <c r="L1708" s="171"/>
      <c r="O1708" s="171"/>
      <c r="P1708" s="171"/>
      <c r="S1708" s="171"/>
      <c r="T1708" s="171"/>
      <c r="W1708" s="171"/>
      <c r="X1708" s="171"/>
      <c r="AA1708" s="171"/>
    </row>
    <row r="1709" spans="4:27" x14ac:dyDescent="0.2">
      <c r="D1709" s="171"/>
      <c r="E1709" s="171"/>
      <c r="F1709" s="171"/>
      <c r="G1709" s="171"/>
      <c r="H1709" s="171"/>
      <c r="K1709" s="171"/>
      <c r="L1709" s="171"/>
      <c r="O1709" s="171"/>
      <c r="P1709" s="171"/>
      <c r="S1709" s="171"/>
      <c r="T1709" s="171"/>
      <c r="W1709" s="171"/>
      <c r="X1709" s="171"/>
      <c r="AA1709" s="171"/>
    </row>
    <row r="1710" spans="4:27" x14ac:dyDescent="0.2">
      <c r="D1710" s="171"/>
      <c r="E1710" s="171"/>
      <c r="F1710" s="171"/>
      <c r="G1710" s="171"/>
      <c r="H1710" s="171"/>
      <c r="K1710" s="171"/>
      <c r="L1710" s="171"/>
      <c r="O1710" s="171"/>
      <c r="P1710" s="171"/>
      <c r="S1710" s="171"/>
      <c r="T1710" s="171"/>
      <c r="W1710" s="171"/>
      <c r="X1710" s="171"/>
      <c r="AA1710" s="171"/>
    </row>
    <row r="1711" spans="4:27" x14ac:dyDescent="0.2">
      <c r="D1711" s="171"/>
      <c r="E1711" s="171"/>
      <c r="F1711" s="171"/>
      <c r="G1711" s="171"/>
      <c r="H1711" s="171"/>
      <c r="K1711" s="171"/>
      <c r="L1711" s="171"/>
      <c r="O1711" s="171"/>
      <c r="P1711" s="171"/>
      <c r="S1711" s="171"/>
      <c r="T1711" s="171"/>
      <c r="W1711" s="171"/>
      <c r="X1711" s="171"/>
      <c r="AA1711" s="171"/>
    </row>
    <row r="1712" spans="4:27" x14ac:dyDescent="0.2">
      <c r="D1712" s="171"/>
      <c r="E1712" s="171"/>
      <c r="F1712" s="171"/>
      <c r="G1712" s="171"/>
      <c r="H1712" s="171"/>
      <c r="K1712" s="171"/>
      <c r="L1712" s="171"/>
      <c r="O1712" s="171"/>
      <c r="P1712" s="171"/>
      <c r="S1712" s="171"/>
      <c r="T1712" s="171"/>
      <c r="W1712" s="171"/>
      <c r="X1712" s="171"/>
      <c r="AA1712" s="171"/>
    </row>
    <row r="1713" spans="4:27" x14ac:dyDescent="0.2">
      <c r="D1713" s="171"/>
      <c r="E1713" s="171"/>
      <c r="F1713" s="171"/>
      <c r="G1713" s="171"/>
      <c r="H1713" s="171"/>
      <c r="K1713" s="171"/>
      <c r="L1713" s="171"/>
      <c r="O1713" s="171"/>
      <c r="P1713" s="171"/>
      <c r="S1713" s="171"/>
      <c r="T1713" s="171"/>
      <c r="W1713" s="171"/>
      <c r="X1713" s="171"/>
      <c r="AA1713" s="171"/>
    </row>
    <row r="1714" spans="4:27" x14ac:dyDescent="0.2">
      <c r="D1714" s="171"/>
      <c r="E1714" s="171"/>
      <c r="F1714" s="171"/>
      <c r="G1714" s="171"/>
      <c r="H1714" s="171"/>
      <c r="K1714" s="171"/>
      <c r="L1714" s="171"/>
      <c r="O1714" s="171"/>
      <c r="P1714" s="171"/>
      <c r="S1714" s="171"/>
      <c r="T1714" s="171"/>
      <c r="W1714" s="171"/>
      <c r="X1714" s="171"/>
      <c r="AA1714" s="171"/>
    </row>
    <row r="1715" spans="4:27" x14ac:dyDescent="0.2">
      <c r="D1715" s="171"/>
      <c r="E1715" s="171"/>
      <c r="F1715" s="171"/>
      <c r="G1715" s="171"/>
      <c r="H1715" s="171"/>
      <c r="K1715" s="171"/>
      <c r="L1715" s="171"/>
      <c r="O1715" s="171"/>
      <c r="P1715" s="171"/>
      <c r="S1715" s="171"/>
      <c r="T1715" s="171"/>
      <c r="W1715" s="171"/>
      <c r="X1715" s="171"/>
      <c r="AA1715" s="171"/>
    </row>
    <row r="1716" spans="4:27" x14ac:dyDescent="0.2">
      <c r="D1716" s="171"/>
      <c r="E1716" s="171"/>
      <c r="F1716" s="171"/>
      <c r="G1716" s="171"/>
      <c r="H1716" s="171"/>
      <c r="K1716" s="171"/>
      <c r="L1716" s="171"/>
      <c r="O1716" s="171"/>
      <c r="P1716" s="171"/>
      <c r="S1716" s="171"/>
      <c r="T1716" s="171"/>
      <c r="W1716" s="171"/>
      <c r="X1716" s="171"/>
      <c r="AA1716" s="171"/>
    </row>
    <row r="1717" spans="4:27" x14ac:dyDescent="0.2">
      <c r="D1717" s="171"/>
      <c r="E1717" s="171"/>
      <c r="F1717" s="171"/>
      <c r="G1717" s="171"/>
      <c r="H1717" s="171"/>
      <c r="K1717" s="171"/>
      <c r="L1717" s="171"/>
      <c r="O1717" s="171"/>
      <c r="P1717" s="171"/>
      <c r="S1717" s="171"/>
      <c r="T1717" s="171"/>
      <c r="W1717" s="171"/>
      <c r="X1717" s="171"/>
      <c r="AA1717" s="171"/>
    </row>
    <row r="1718" spans="4:27" x14ac:dyDescent="0.2">
      <c r="D1718" s="171"/>
      <c r="E1718" s="171"/>
      <c r="F1718" s="171"/>
      <c r="G1718" s="171"/>
      <c r="H1718" s="171"/>
      <c r="K1718" s="171"/>
      <c r="L1718" s="171"/>
      <c r="O1718" s="171"/>
      <c r="P1718" s="171"/>
      <c r="S1718" s="171"/>
      <c r="T1718" s="171"/>
      <c r="W1718" s="171"/>
      <c r="X1718" s="171"/>
      <c r="AA1718" s="171"/>
    </row>
    <row r="1719" spans="4:27" x14ac:dyDescent="0.2">
      <c r="D1719" s="171"/>
      <c r="E1719" s="171"/>
      <c r="F1719" s="171"/>
      <c r="G1719" s="171"/>
      <c r="H1719" s="171"/>
      <c r="K1719" s="171"/>
      <c r="L1719" s="171"/>
      <c r="O1719" s="171"/>
      <c r="P1719" s="171"/>
      <c r="S1719" s="171"/>
      <c r="T1719" s="171"/>
      <c r="W1719" s="171"/>
      <c r="X1719" s="171"/>
      <c r="AA1719" s="171"/>
    </row>
    <row r="1720" spans="4:27" x14ac:dyDescent="0.2">
      <c r="D1720" s="171"/>
      <c r="E1720" s="171"/>
      <c r="F1720" s="171"/>
      <c r="G1720" s="171"/>
      <c r="H1720" s="171"/>
      <c r="K1720" s="171"/>
      <c r="L1720" s="171"/>
      <c r="O1720" s="171"/>
      <c r="P1720" s="171"/>
      <c r="S1720" s="171"/>
      <c r="T1720" s="171"/>
      <c r="W1720" s="171"/>
      <c r="X1720" s="171"/>
      <c r="AA1720" s="171"/>
    </row>
    <row r="1721" spans="4:27" x14ac:dyDescent="0.2">
      <c r="D1721" s="171"/>
      <c r="E1721" s="171"/>
      <c r="F1721" s="171"/>
      <c r="G1721" s="171"/>
      <c r="H1721" s="171"/>
      <c r="K1721" s="171"/>
      <c r="L1721" s="171"/>
      <c r="O1721" s="171"/>
      <c r="P1721" s="171"/>
      <c r="S1721" s="171"/>
      <c r="T1721" s="171"/>
      <c r="W1721" s="171"/>
      <c r="X1721" s="171"/>
      <c r="AA1721" s="171"/>
    </row>
    <row r="1722" spans="4:27" x14ac:dyDescent="0.2">
      <c r="D1722" s="171"/>
      <c r="E1722" s="171"/>
      <c r="F1722" s="171"/>
      <c r="G1722" s="171"/>
      <c r="H1722" s="171"/>
      <c r="K1722" s="171"/>
      <c r="L1722" s="171"/>
      <c r="O1722" s="171"/>
      <c r="P1722" s="171"/>
      <c r="S1722" s="171"/>
      <c r="T1722" s="171"/>
      <c r="W1722" s="171"/>
      <c r="X1722" s="171"/>
      <c r="AA1722" s="171"/>
    </row>
    <row r="1723" spans="4:27" x14ac:dyDescent="0.2">
      <c r="D1723" s="171"/>
      <c r="E1723" s="171"/>
      <c r="F1723" s="171"/>
      <c r="G1723" s="171"/>
      <c r="H1723" s="171"/>
      <c r="K1723" s="171"/>
      <c r="L1723" s="171"/>
      <c r="O1723" s="171"/>
      <c r="P1723" s="171"/>
      <c r="S1723" s="171"/>
      <c r="T1723" s="171"/>
      <c r="W1723" s="171"/>
      <c r="X1723" s="171"/>
      <c r="AA1723" s="171"/>
    </row>
    <row r="1724" spans="4:27" x14ac:dyDescent="0.2">
      <c r="D1724" s="171"/>
      <c r="E1724" s="171"/>
      <c r="F1724" s="171"/>
      <c r="G1724" s="171"/>
      <c r="H1724" s="171"/>
      <c r="K1724" s="171"/>
      <c r="L1724" s="171"/>
      <c r="O1724" s="171"/>
      <c r="P1724" s="171"/>
      <c r="S1724" s="171"/>
      <c r="T1724" s="171"/>
      <c r="W1724" s="171"/>
      <c r="X1724" s="171"/>
      <c r="AA1724" s="171"/>
    </row>
    <row r="1725" spans="4:27" x14ac:dyDescent="0.2">
      <c r="D1725" s="171"/>
      <c r="E1725" s="171"/>
      <c r="F1725" s="171"/>
      <c r="G1725" s="171"/>
      <c r="H1725" s="171"/>
      <c r="K1725" s="171"/>
      <c r="L1725" s="171"/>
      <c r="O1725" s="171"/>
      <c r="P1725" s="171"/>
      <c r="S1725" s="171"/>
      <c r="T1725" s="171"/>
      <c r="W1725" s="171"/>
      <c r="X1725" s="171"/>
      <c r="AA1725" s="171"/>
    </row>
    <row r="1726" spans="4:27" x14ac:dyDescent="0.2">
      <c r="D1726" s="171"/>
      <c r="E1726" s="171"/>
      <c r="F1726" s="171"/>
      <c r="G1726" s="171"/>
      <c r="H1726" s="171"/>
      <c r="K1726" s="171"/>
      <c r="L1726" s="171"/>
      <c r="O1726" s="171"/>
      <c r="P1726" s="171"/>
      <c r="S1726" s="171"/>
      <c r="T1726" s="171"/>
      <c r="W1726" s="171"/>
      <c r="X1726" s="171"/>
      <c r="AA1726" s="171"/>
    </row>
    <row r="1727" spans="4:27" x14ac:dyDescent="0.2">
      <c r="D1727" s="171"/>
      <c r="E1727" s="171"/>
      <c r="F1727" s="171"/>
      <c r="G1727" s="171"/>
      <c r="H1727" s="171"/>
      <c r="K1727" s="171"/>
      <c r="L1727" s="171"/>
      <c r="O1727" s="171"/>
      <c r="P1727" s="171"/>
      <c r="S1727" s="171"/>
      <c r="T1727" s="171"/>
      <c r="W1727" s="171"/>
      <c r="X1727" s="171"/>
      <c r="AA1727" s="171"/>
    </row>
    <row r="1728" spans="4:27" x14ac:dyDescent="0.2">
      <c r="D1728" s="171"/>
      <c r="E1728" s="171"/>
      <c r="F1728" s="171"/>
      <c r="G1728" s="171"/>
      <c r="H1728" s="171"/>
      <c r="K1728" s="171"/>
      <c r="L1728" s="171"/>
      <c r="O1728" s="171"/>
      <c r="P1728" s="171"/>
      <c r="S1728" s="171"/>
      <c r="T1728" s="171"/>
      <c r="W1728" s="171"/>
      <c r="X1728" s="171"/>
      <c r="AA1728" s="171"/>
    </row>
    <row r="1729" spans="4:27" x14ac:dyDescent="0.2">
      <c r="D1729" s="171"/>
      <c r="E1729" s="171"/>
      <c r="F1729" s="171"/>
      <c r="G1729" s="171"/>
      <c r="H1729" s="171"/>
      <c r="K1729" s="171"/>
      <c r="L1729" s="171"/>
      <c r="O1729" s="171"/>
      <c r="P1729" s="171"/>
      <c r="S1729" s="171"/>
      <c r="T1729" s="171"/>
      <c r="W1729" s="171"/>
      <c r="X1729" s="171"/>
      <c r="AA1729" s="171"/>
    </row>
    <row r="1730" spans="4:27" x14ac:dyDescent="0.2">
      <c r="D1730" s="171"/>
      <c r="E1730" s="171"/>
      <c r="F1730" s="171"/>
      <c r="G1730" s="171"/>
      <c r="H1730" s="171"/>
      <c r="K1730" s="171"/>
      <c r="L1730" s="171"/>
      <c r="O1730" s="171"/>
      <c r="P1730" s="171"/>
      <c r="S1730" s="171"/>
      <c r="T1730" s="171"/>
      <c r="W1730" s="171"/>
      <c r="X1730" s="171"/>
      <c r="AA1730" s="171"/>
    </row>
    <row r="1731" spans="4:27" x14ac:dyDescent="0.2">
      <c r="D1731" s="171"/>
      <c r="E1731" s="171"/>
      <c r="F1731" s="171"/>
      <c r="G1731" s="171"/>
      <c r="H1731" s="171"/>
      <c r="K1731" s="171"/>
      <c r="L1731" s="171"/>
      <c r="O1731" s="171"/>
      <c r="P1731" s="171"/>
      <c r="S1731" s="171"/>
      <c r="T1731" s="171"/>
      <c r="W1731" s="171"/>
      <c r="X1731" s="171"/>
      <c r="AA1731" s="171"/>
    </row>
    <row r="1732" spans="4:27" x14ac:dyDescent="0.2">
      <c r="D1732" s="171"/>
      <c r="E1732" s="171"/>
      <c r="F1732" s="171"/>
      <c r="G1732" s="171"/>
      <c r="H1732" s="171"/>
      <c r="K1732" s="171"/>
      <c r="L1732" s="171"/>
      <c r="O1732" s="171"/>
      <c r="P1732" s="171"/>
      <c r="S1732" s="171"/>
      <c r="T1732" s="171"/>
      <c r="W1732" s="171"/>
      <c r="X1732" s="171"/>
      <c r="AA1732" s="171"/>
    </row>
    <row r="1733" spans="4:27" x14ac:dyDescent="0.2">
      <c r="D1733" s="171"/>
      <c r="E1733" s="171"/>
      <c r="F1733" s="171"/>
      <c r="G1733" s="171"/>
      <c r="H1733" s="171"/>
      <c r="K1733" s="171"/>
      <c r="L1733" s="171"/>
      <c r="O1733" s="171"/>
      <c r="P1733" s="171"/>
      <c r="S1733" s="171"/>
      <c r="T1733" s="171"/>
      <c r="W1733" s="171"/>
      <c r="X1733" s="171"/>
      <c r="AA1733" s="171"/>
    </row>
    <row r="1734" spans="4:27" x14ac:dyDescent="0.2">
      <c r="D1734" s="171"/>
      <c r="E1734" s="171"/>
      <c r="F1734" s="171"/>
      <c r="G1734" s="171"/>
      <c r="H1734" s="171"/>
      <c r="K1734" s="171"/>
      <c r="L1734" s="171"/>
      <c r="O1734" s="171"/>
      <c r="P1734" s="171"/>
      <c r="S1734" s="171"/>
      <c r="T1734" s="171"/>
      <c r="W1734" s="171"/>
      <c r="X1734" s="171"/>
      <c r="AA1734" s="171"/>
    </row>
    <row r="1735" spans="4:27" x14ac:dyDescent="0.2">
      <c r="D1735" s="171"/>
      <c r="E1735" s="171"/>
      <c r="F1735" s="171"/>
      <c r="G1735" s="171"/>
      <c r="H1735" s="171"/>
      <c r="K1735" s="171"/>
      <c r="L1735" s="171"/>
      <c r="O1735" s="171"/>
      <c r="P1735" s="171"/>
      <c r="S1735" s="171"/>
      <c r="T1735" s="171"/>
      <c r="W1735" s="171"/>
      <c r="X1735" s="171"/>
      <c r="AA1735" s="171"/>
    </row>
    <row r="1736" spans="4:27" x14ac:dyDescent="0.2">
      <c r="D1736" s="171"/>
      <c r="E1736" s="171"/>
      <c r="F1736" s="171"/>
      <c r="G1736" s="171"/>
      <c r="H1736" s="171"/>
      <c r="K1736" s="171"/>
      <c r="L1736" s="171"/>
      <c r="O1736" s="171"/>
      <c r="P1736" s="171"/>
      <c r="S1736" s="171"/>
      <c r="T1736" s="171"/>
      <c r="W1736" s="171"/>
      <c r="X1736" s="171"/>
      <c r="AA1736" s="171"/>
    </row>
    <row r="1737" spans="4:27" x14ac:dyDescent="0.2">
      <c r="D1737" s="171"/>
      <c r="E1737" s="171"/>
      <c r="F1737" s="171"/>
      <c r="G1737" s="171"/>
      <c r="H1737" s="171"/>
      <c r="K1737" s="171"/>
      <c r="L1737" s="171"/>
      <c r="O1737" s="171"/>
      <c r="P1737" s="171"/>
      <c r="S1737" s="171"/>
      <c r="T1737" s="171"/>
      <c r="W1737" s="171"/>
      <c r="X1737" s="171"/>
      <c r="AA1737" s="171"/>
    </row>
    <row r="1738" spans="4:27" x14ac:dyDescent="0.2">
      <c r="D1738" s="171"/>
      <c r="E1738" s="171"/>
      <c r="F1738" s="171"/>
      <c r="G1738" s="171"/>
      <c r="H1738" s="171"/>
      <c r="K1738" s="171"/>
      <c r="L1738" s="171"/>
      <c r="O1738" s="171"/>
      <c r="P1738" s="171"/>
      <c r="S1738" s="171"/>
      <c r="T1738" s="171"/>
      <c r="W1738" s="171"/>
      <c r="X1738" s="171"/>
      <c r="AA1738" s="171"/>
    </row>
    <row r="1739" spans="4:27" x14ac:dyDescent="0.2">
      <c r="D1739" s="171"/>
      <c r="E1739" s="171"/>
      <c r="F1739" s="171"/>
      <c r="G1739" s="171"/>
      <c r="H1739" s="171"/>
      <c r="K1739" s="171"/>
      <c r="L1739" s="171"/>
      <c r="O1739" s="171"/>
      <c r="P1739" s="171"/>
      <c r="S1739" s="171"/>
      <c r="T1739" s="171"/>
      <c r="W1739" s="171"/>
      <c r="X1739" s="171"/>
      <c r="AA1739" s="171"/>
    </row>
    <row r="1740" spans="4:27" x14ac:dyDescent="0.2">
      <c r="D1740" s="171"/>
      <c r="E1740" s="171"/>
      <c r="F1740" s="171"/>
      <c r="G1740" s="171"/>
      <c r="H1740" s="171"/>
      <c r="K1740" s="171"/>
      <c r="L1740" s="171"/>
      <c r="O1740" s="171"/>
      <c r="P1740" s="171"/>
      <c r="S1740" s="171"/>
      <c r="T1740" s="171"/>
      <c r="W1740" s="171"/>
      <c r="X1740" s="171"/>
      <c r="AA1740" s="171"/>
    </row>
    <row r="1741" spans="4:27" x14ac:dyDescent="0.2">
      <c r="D1741" s="171"/>
      <c r="E1741" s="171"/>
      <c r="F1741" s="171"/>
      <c r="G1741" s="171"/>
      <c r="H1741" s="171"/>
      <c r="K1741" s="171"/>
      <c r="L1741" s="171"/>
      <c r="O1741" s="171"/>
      <c r="P1741" s="171"/>
      <c r="S1741" s="171"/>
      <c r="T1741" s="171"/>
      <c r="W1741" s="171"/>
      <c r="X1741" s="171"/>
      <c r="AA1741" s="171"/>
    </row>
    <row r="1742" spans="4:27" x14ac:dyDescent="0.2">
      <c r="D1742" s="171"/>
      <c r="E1742" s="171"/>
      <c r="F1742" s="171"/>
      <c r="G1742" s="171"/>
      <c r="H1742" s="171"/>
      <c r="K1742" s="171"/>
      <c r="L1742" s="171"/>
      <c r="O1742" s="171"/>
      <c r="P1742" s="171"/>
      <c r="S1742" s="171"/>
      <c r="T1742" s="171"/>
      <c r="W1742" s="171"/>
      <c r="X1742" s="171"/>
      <c r="AA1742" s="171"/>
    </row>
    <row r="1743" spans="4:27" x14ac:dyDescent="0.2">
      <c r="D1743" s="171"/>
      <c r="E1743" s="171"/>
      <c r="F1743" s="171"/>
      <c r="G1743" s="171"/>
      <c r="H1743" s="171"/>
      <c r="K1743" s="171"/>
      <c r="L1743" s="171"/>
      <c r="O1743" s="171"/>
      <c r="P1743" s="171"/>
      <c r="S1743" s="171"/>
      <c r="T1743" s="171"/>
      <c r="W1743" s="171"/>
      <c r="X1743" s="171"/>
      <c r="AA1743" s="171"/>
    </row>
    <row r="1744" spans="4:27" x14ac:dyDescent="0.2">
      <c r="D1744" s="171"/>
      <c r="E1744" s="171"/>
      <c r="F1744" s="171"/>
      <c r="G1744" s="171"/>
      <c r="H1744" s="171"/>
      <c r="K1744" s="171"/>
      <c r="L1744" s="171"/>
      <c r="O1744" s="171"/>
      <c r="P1744" s="171"/>
      <c r="S1744" s="171"/>
      <c r="T1744" s="171"/>
      <c r="W1744" s="171"/>
      <c r="X1744" s="171"/>
      <c r="AA1744" s="171"/>
    </row>
    <row r="1745" spans="4:27" x14ac:dyDescent="0.2">
      <c r="D1745" s="171"/>
      <c r="E1745" s="171"/>
      <c r="F1745" s="171"/>
      <c r="G1745" s="171"/>
      <c r="H1745" s="171"/>
      <c r="K1745" s="171"/>
      <c r="L1745" s="171"/>
      <c r="O1745" s="171"/>
      <c r="P1745" s="171"/>
      <c r="S1745" s="171"/>
      <c r="T1745" s="171"/>
      <c r="W1745" s="171"/>
      <c r="X1745" s="171"/>
      <c r="AA1745" s="171"/>
    </row>
    <row r="1746" spans="4:27" x14ac:dyDescent="0.2">
      <c r="D1746" s="171"/>
      <c r="E1746" s="171"/>
      <c r="F1746" s="171"/>
      <c r="G1746" s="171"/>
      <c r="H1746" s="171"/>
      <c r="K1746" s="171"/>
      <c r="L1746" s="171"/>
      <c r="O1746" s="171"/>
      <c r="P1746" s="171"/>
      <c r="S1746" s="171"/>
      <c r="T1746" s="171"/>
      <c r="W1746" s="171"/>
      <c r="X1746" s="171"/>
      <c r="AA1746" s="171"/>
    </row>
    <row r="1747" spans="4:27" x14ac:dyDescent="0.2">
      <c r="D1747" s="171"/>
      <c r="E1747" s="171"/>
      <c r="F1747" s="171"/>
      <c r="G1747" s="171"/>
      <c r="H1747" s="171"/>
      <c r="K1747" s="171"/>
      <c r="L1747" s="171"/>
      <c r="O1747" s="171"/>
      <c r="P1747" s="171"/>
      <c r="S1747" s="171"/>
      <c r="T1747" s="171"/>
      <c r="W1747" s="171"/>
      <c r="X1747" s="171"/>
      <c r="AA1747" s="171"/>
    </row>
    <row r="1748" spans="4:27" x14ac:dyDescent="0.2">
      <c r="D1748" s="171"/>
      <c r="E1748" s="171"/>
      <c r="F1748" s="171"/>
      <c r="G1748" s="171"/>
      <c r="H1748" s="171"/>
      <c r="K1748" s="171"/>
      <c r="L1748" s="171"/>
      <c r="O1748" s="171"/>
      <c r="P1748" s="171"/>
      <c r="S1748" s="171"/>
      <c r="T1748" s="171"/>
      <c r="W1748" s="171"/>
      <c r="X1748" s="171"/>
      <c r="AA1748" s="171"/>
    </row>
    <row r="1749" spans="4:27" x14ac:dyDescent="0.2">
      <c r="D1749" s="171"/>
      <c r="E1749" s="171"/>
      <c r="F1749" s="171"/>
      <c r="G1749" s="171"/>
      <c r="H1749" s="171"/>
      <c r="K1749" s="171"/>
      <c r="L1749" s="171"/>
      <c r="O1749" s="171"/>
      <c r="P1749" s="171"/>
      <c r="S1749" s="171"/>
      <c r="T1749" s="171"/>
      <c r="W1749" s="171"/>
      <c r="X1749" s="171"/>
      <c r="AA1749" s="171"/>
    </row>
    <row r="1750" spans="4:27" x14ac:dyDescent="0.2">
      <c r="D1750" s="171"/>
      <c r="E1750" s="171"/>
      <c r="F1750" s="171"/>
      <c r="G1750" s="171"/>
      <c r="H1750" s="171"/>
      <c r="K1750" s="171"/>
      <c r="L1750" s="171"/>
      <c r="O1750" s="171"/>
      <c r="P1750" s="171"/>
      <c r="S1750" s="171"/>
      <c r="T1750" s="171"/>
      <c r="W1750" s="171"/>
      <c r="X1750" s="171"/>
      <c r="AA1750" s="171"/>
    </row>
    <row r="1751" spans="4:27" x14ac:dyDescent="0.2">
      <c r="D1751" s="171"/>
      <c r="E1751" s="171"/>
      <c r="F1751" s="171"/>
      <c r="G1751" s="171"/>
      <c r="H1751" s="171"/>
      <c r="K1751" s="171"/>
      <c r="L1751" s="171"/>
      <c r="O1751" s="171"/>
      <c r="P1751" s="171"/>
      <c r="S1751" s="171"/>
      <c r="T1751" s="171"/>
      <c r="W1751" s="171"/>
      <c r="X1751" s="171"/>
      <c r="AA1751" s="171"/>
    </row>
    <row r="1752" spans="4:27" x14ac:dyDescent="0.2">
      <c r="D1752" s="171"/>
      <c r="E1752" s="171"/>
      <c r="F1752" s="171"/>
      <c r="G1752" s="171"/>
      <c r="H1752" s="171"/>
      <c r="K1752" s="171"/>
      <c r="L1752" s="171"/>
      <c r="O1752" s="171"/>
      <c r="P1752" s="171"/>
      <c r="S1752" s="171"/>
      <c r="T1752" s="171"/>
      <c r="W1752" s="171"/>
      <c r="X1752" s="171"/>
      <c r="AA1752" s="171"/>
    </row>
    <row r="1753" spans="4:27" x14ac:dyDescent="0.2">
      <c r="D1753" s="171"/>
      <c r="E1753" s="171"/>
      <c r="F1753" s="171"/>
      <c r="G1753" s="171"/>
      <c r="H1753" s="171"/>
      <c r="K1753" s="171"/>
      <c r="L1753" s="171"/>
      <c r="O1753" s="171"/>
      <c r="P1753" s="171"/>
      <c r="S1753" s="171"/>
      <c r="T1753" s="171"/>
      <c r="W1753" s="171"/>
      <c r="X1753" s="171"/>
      <c r="AA1753" s="171"/>
    </row>
    <row r="1754" spans="4:27" x14ac:dyDescent="0.2">
      <c r="D1754" s="171"/>
      <c r="E1754" s="171"/>
      <c r="F1754" s="171"/>
      <c r="G1754" s="171"/>
      <c r="H1754" s="171"/>
      <c r="K1754" s="171"/>
      <c r="L1754" s="171"/>
      <c r="O1754" s="171"/>
      <c r="P1754" s="171"/>
      <c r="S1754" s="171"/>
      <c r="T1754" s="171"/>
      <c r="W1754" s="171"/>
      <c r="X1754" s="171"/>
      <c r="AA1754" s="171"/>
    </row>
    <row r="1755" spans="4:27" x14ac:dyDescent="0.2">
      <c r="D1755" s="171"/>
      <c r="E1755" s="171"/>
      <c r="F1755" s="171"/>
      <c r="G1755" s="171"/>
      <c r="H1755" s="171"/>
      <c r="K1755" s="171"/>
      <c r="L1755" s="171"/>
      <c r="O1755" s="171"/>
      <c r="P1755" s="171"/>
      <c r="S1755" s="171"/>
      <c r="T1755" s="171"/>
      <c r="W1755" s="171"/>
      <c r="X1755" s="171"/>
      <c r="AA1755" s="171"/>
    </row>
    <row r="1756" spans="4:27" x14ac:dyDescent="0.2">
      <c r="D1756" s="171"/>
      <c r="E1756" s="171"/>
      <c r="F1756" s="171"/>
      <c r="G1756" s="171"/>
      <c r="H1756" s="171"/>
      <c r="K1756" s="171"/>
      <c r="L1756" s="171"/>
      <c r="O1756" s="171"/>
      <c r="P1756" s="171"/>
      <c r="S1756" s="171"/>
      <c r="T1756" s="171"/>
      <c r="W1756" s="171"/>
      <c r="X1756" s="171"/>
      <c r="AA1756" s="171"/>
    </row>
    <row r="1757" spans="4:27" x14ac:dyDescent="0.2">
      <c r="D1757" s="171"/>
      <c r="E1757" s="171"/>
      <c r="F1757" s="171"/>
      <c r="G1757" s="171"/>
      <c r="H1757" s="171"/>
      <c r="K1757" s="171"/>
      <c r="L1757" s="171"/>
      <c r="O1757" s="171"/>
      <c r="P1757" s="171"/>
      <c r="S1757" s="171"/>
      <c r="T1757" s="171"/>
      <c r="W1757" s="171"/>
      <c r="X1757" s="171"/>
      <c r="AA1757" s="171"/>
    </row>
    <row r="1758" spans="4:27" x14ac:dyDescent="0.2">
      <c r="D1758" s="171"/>
      <c r="E1758" s="171"/>
      <c r="F1758" s="171"/>
      <c r="G1758" s="171"/>
      <c r="H1758" s="171"/>
      <c r="K1758" s="171"/>
      <c r="L1758" s="171"/>
      <c r="O1758" s="171"/>
      <c r="P1758" s="171"/>
      <c r="S1758" s="171"/>
      <c r="T1758" s="171"/>
      <c r="W1758" s="171"/>
      <c r="X1758" s="171"/>
      <c r="AA1758" s="171"/>
    </row>
    <row r="1759" spans="4:27" x14ac:dyDescent="0.2">
      <c r="D1759" s="171"/>
      <c r="E1759" s="171"/>
      <c r="F1759" s="171"/>
      <c r="G1759" s="171"/>
      <c r="H1759" s="171"/>
      <c r="K1759" s="171"/>
      <c r="L1759" s="171"/>
      <c r="O1759" s="171"/>
      <c r="P1759" s="171"/>
      <c r="S1759" s="171"/>
      <c r="T1759" s="171"/>
      <c r="W1759" s="171"/>
      <c r="X1759" s="171"/>
      <c r="AA1759" s="171"/>
    </row>
    <row r="1760" spans="4:27" x14ac:dyDescent="0.2">
      <c r="D1760" s="171"/>
      <c r="E1760" s="171"/>
      <c r="F1760" s="171"/>
      <c r="G1760" s="171"/>
      <c r="H1760" s="171"/>
      <c r="K1760" s="171"/>
      <c r="L1760" s="171"/>
      <c r="O1760" s="171"/>
      <c r="P1760" s="171"/>
      <c r="S1760" s="171"/>
      <c r="T1760" s="171"/>
      <c r="W1760" s="171"/>
      <c r="X1760" s="171"/>
      <c r="AA1760" s="171"/>
    </row>
    <row r="1761" spans="4:27" x14ac:dyDescent="0.2">
      <c r="D1761" s="171"/>
      <c r="E1761" s="171"/>
      <c r="F1761" s="171"/>
      <c r="G1761" s="171"/>
      <c r="H1761" s="171"/>
      <c r="K1761" s="171"/>
      <c r="L1761" s="171"/>
      <c r="O1761" s="171"/>
      <c r="P1761" s="171"/>
      <c r="S1761" s="171"/>
      <c r="T1761" s="171"/>
      <c r="W1761" s="171"/>
      <c r="X1761" s="171"/>
      <c r="AA1761" s="171"/>
    </row>
    <row r="1762" spans="4:27" x14ac:dyDescent="0.2">
      <c r="D1762" s="171"/>
      <c r="E1762" s="171"/>
      <c r="F1762" s="171"/>
      <c r="G1762" s="171"/>
      <c r="H1762" s="171"/>
      <c r="K1762" s="171"/>
      <c r="L1762" s="171"/>
      <c r="O1762" s="171"/>
      <c r="P1762" s="171"/>
      <c r="S1762" s="171"/>
      <c r="T1762" s="171"/>
      <c r="W1762" s="171"/>
      <c r="X1762" s="171"/>
      <c r="AA1762" s="171"/>
    </row>
    <row r="1763" spans="4:27" x14ac:dyDescent="0.2">
      <c r="D1763" s="171"/>
      <c r="E1763" s="171"/>
      <c r="F1763" s="171"/>
      <c r="G1763" s="171"/>
      <c r="H1763" s="171"/>
      <c r="K1763" s="171"/>
      <c r="L1763" s="171"/>
      <c r="O1763" s="171"/>
      <c r="P1763" s="171"/>
      <c r="S1763" s="171"/>
      <c r="T1763" s="171"/>
      <c r="W1763" s="171"/>
      <c r="X1763" s="171"/>
      <c r="AA1763" s="171"/>
    </row>
    <row r="1764" spans="4:27" x14ac:dyDescent="0.2">
      <c r="D1764" s="171"/>
      <c r="E1764" s="171"/>
      <c r="F1764" s="171"/>
      <c r="G1764" s="171"/>
      <c r="H1764" s="171"/>
      <c r="K1764" s="171"/>
      <c r="L1764" s="171"/>
      <c r="O1764" s="171"/>
      <c r="P1764" s="171"/>
      <c r="S1764" s="171"/>
      <c r="T1764" s="171"/>
      <c r="W1764" s="171"/>
      <c r="X1764" s="171"/>
      <c r="AA1764" s="171"/>
    </row>
    <row r="1765" spans="4:27" x14ac:dyDescent="0.2">
      <c r="D1765" s="171"/>
      <c r="E1765" s="171"/>
      <c r="F1765" s="171"/>
      <c r="G1765" s="171"/>
      <c r="H1765" s="171"/>
      <c r="K1765" s="171"/>
      <c r="L1765" s="171"/>
      <c r="O1765" s="171"/>
      <c r="P1765" s="171"/>
      <c r="S1765" s="171"/>
      <c r="T1765" s="171"/>
      <c r="W1765" s="171"/>
      <c r="X1765" s="171"/>
      <c r="AA1765" s="171"/>
    </row>
    <row r="1766" spans="4:27" x14ac:dyDescent="0.2">
      <c r="D1766" s="171"/>
      <c r="E1766" s="171"/>
      <c r="F1766" s="171"/>
      <c r="G1766" s="171"/>
      <c r="H1766" s="171"/>
      <c r="K1766" s="171"/>
      <c r="L1766" s="171"/>
      <c r="O1766" s="171"/>
      <c r="P1766" s="171"/>
      <c r="S1766" s="171"/>
      <c r="T1766" s="171"/>
      <c r="W1766" s="171"/>
      <c r="X1766" s="171"/>
      <c r="AA1766" s="171"/>
    </row>
    <row r="1767" spans="4:27" x14ac:dyDescent="0.2">
      <c r="D1767" s="171"/>
      <c r="E1767" s="171"/>
      <c r="F1767" s="171"/>
      <c r="G1767" s="171"/>
      <c r="H1767" s="171"/>
      <c r="K1767" s="171"/>
      <c r="L1767" s="171"/>
      <c r="O1767" s="171"/>
      <c r="P1767" s="171"/>
      <c r="S1767" s="171"/>
      <c r="T1767" s="171"/>
      <c r="W1767" s="171"/>
      <c r="X1767" s="171"/>
      <c r="AA1767" s="171"/>
    </row>
    <row r="1768" spans="4:27" x14ac:dyDescent="0.2">
      <c r="D1768" s="171"/>
      <c r="E1768" s="171"/>
      <c r="F1768" s="171"/>
      <c r="G1768" s="171"/>
      <c r="H1768" s="171"/>
      <c r="K1768" s="171"/>
      <c r="L1768" s="171"/>
      <c r="O1768" s="171"/>
      <c r="P1768" s="171"/>
      <c r="S1768" s="171"/>
      <c r="T1768" s="171"/>
      <c r="W1768" s="171"/>
      <c r="X1768" s="171"/>
      <c r="AA1768" s="171"/>
    </row>
    <row r="1769" spans="4:27" x14ac:dyDescent="0.2">
      <c r="D1769" s="171"/>
      <c r="E1769" s="171"/>
      <c r="F1769" s="171"/>
      <c r="G1769" s="171"/>
      <c r="H1769" s="171"/>
      <c r="K1769" s="171"/>
      <c r="L1769" s="171"/>
      <c r="O1769" s="171"/>
      <c r="P1769" s="171"/>
      <c r="S1769" s="171"/>
      <c r="T1769" s="171"/>
      <c r="W1769" s="171"/>
      <c r="X1769" s="171"/>
      <c r="AA1769" s="171"/>
    </row>
    <row r="1770" spans="4:27" x14ac:dyDescent="0.2">
      <c r="D1770" s="171"/>
      <c r="E1770" s="171"/>
      <c r="F1770" s="171"/>
      <c r="G1770" s="171"/>
      <c r="H1770" s="171"/>
      <c r="K1770" s="171"/>
      <c r="L1770" s="171"/>
      <c r="O1770" s="171"/>
      <c r="P1770" s="171"/>
      <c r="S1770" s="171"/>
      <c r="T1770" s="171"/>
      <c r="W1770" s="171"/>
      <c r="X1770" s="171"/>
      <c r="AA1770" s="171"/>
    </row>
    <row r="1771" spans="4:27" x14ac:dyDescent="0.2">
      <c r="D1771" s="171"/>
      <c r="E1771" s="171"/>
      <c r="F1771" s="171"/>
      <c r="G1771" s="171"/>
      <c r="H1771" s="171"/>
      <c r="K1771" s="171"/>
      <c r="L1771" s="171"/>
      <c r="O1771" s="171"/>
      <c r="P1771" s="171"/>
      <c r="S1771" s="171"/>
      <c r="T1771" s="171"/>
      <c r="W1771" s="171"/>
      <c r="X1771" s="171"/>
      <c r="AA1771" s="171"/>
    </row>
    <row r="1772" spans="4:27" x14ac:dyDescent="0.2">
      <c r="D1772" s="171"/>
      <c r="E1772" s="171"/>
      <c r="F1772" s="171"/>
      <c r="G1772" s="171"/>
      <c r="H1772" s="171"/>
      <c r="K1772" s="171"/>
      <c r="L1772" s="171"/>
      <c r="O1772" s="171"/>
      <c r="P1772" s="171"/>
      <c r="S1772" s="171"/>
      <c r="T1772" s="171"/>
      <c r="W1772" s="171"/>
      <c r="X1772" s="171"/>
      <c r="AA1772" s="171"/>
    </row>
    <row r="1773" spans="4:27" x14ac:dyDescent="0.2">
      <c r="D1773" s="171"/>
      <c r="E1773" s="171"/>
      <c r="F1773" s="171"/>
      <c r="G1773" s="171"/>
      <c r="H1773" s="171"/>
      <c r="K1773" s="171"/>
      <c r="L1773" s="171"/>
      <c r="O1773" s="171"/>
      <c r="P1773" s="171"/>
      <c r="S1773" s="171"/>
      <c r="T1773" s="171"/>
      <c r="W1773" s="171"/>
      <c r="X1773" s="171"/>
      <c r="AA1773" s="171"/>
    </row>
    <row r="1774" spans="4:27" x14ac:dyDescent="0.2">
      <c r="D1774" s="171"/>
      <c r="E1774" s="171"/>
      <c r="F1774" s="171"/>
      <c r="G1774" s="171"/>
      <c r="H1774" s="171"/>
      <c r="K1774" s="171"/>
      <c r="L1774" s="171"/>
      <c r="O1774" s="171"/>
      <c r="P1774" s="171"/>
      <c r="S1774" s="171"/>
      <c r="T1774" s="171"/>
      <c r="W1774" s="171"/>
      <c r="X1774" s="171"/>
      <c r="AA1774" s="171"/>
    </row>
    <row r="1775" spans="4:27" x14ac:dyDescent="0.2">
      <c r="D1775" s="171"/>
      <c r="E1775" s="171"/>
      <c r="F1775" s="171"/>
      <c r="G1775" s="171"/>
      <c r="H1775" s="171"/>
      <c r="K1775" s="171"/>
      <c r="L1775" s="171"/>
      <c r="O1775" s="171"/>
      <c r="P1775" s="171"/>
      <c r="S1775" s="171"/>
      <c r="T1775" s="171"/>
      <c r="W1775" s="171"/>
      <c r="X1775" s="171"/>
      <c r="AA1775" s="171"/>
    </row>
    <row r="1776" spans="4:27" x14ac:dyDescent="0.2">
      <c r="D1776" s="171"/>
      <c r="E1776" s="171"/>
      <c r="F1776" s="171"/>
      <c r="G1776" s="171"/>
      <c r="H1776" s="171"/>
      <c r="K1776" s="171"/>
      <c r="L1776" s="171"/>
      <c r="O1776" s="171"/>
      <c r="P1776" s="171"/>
      <c r="S1776" s="171"/>
      <c r="T1776" s="171"/>
      <c r="W1776" s="171"/>
      <c r="X1776" s="171"/>
      <c r="AA1776" s="171"/>
    </row>
    <row r="1777" spans="4:27" x14ac:dyDescent="0.2">
      <c r="D1777" s="171"/>
      <c r="E1777" s="171"/>
      <c r="F1777" s="171"/>
      <c r="G1777" s="171"/>
      <c r="H1777" s="171"/>
      <c r="K1777" s="171"/>
      <c r="L1777" s="171"/>
      <c r="O1777" s="171"/>
      <c r="P1777" s="171"/>
      <c r="S1777" s="171"/>
      <c r="T1777" s="171"/>
      <c r="W1777" s="171"/>
      <c r="X1777" s="171"/>
      <c r="AA1777" s="171"/>
    </row>
    <row r="1778" spans="4:27" x14ac:dyDescent="0.2">
      <c r="D1778" s="171"/>
      <c r="E1778" s="171"/>
      <c r="F1778" s="171"/>
      <c r="G1778" s="171"/>
      <c r="H1778" s="171"/>
      <c r="K1778" s="171"/>
      <c r="L1778" s="171"/>
      <c r="O1778" s="171"/>
      <c r="P1778" s="171"/>
      <c r="S1778" s="171"/>
      <c r="T1778" s="171"/>
      <c r="W1778" s="171"/>
      <c r="X1778" s="171"/>
      <c r="AA1778" s="171"/>
    </row>
    <row r="1779" spans="4:27" x14ac:dyDescent="0.2">
      <c r="D1779" s="171"/>
      <c r="E1779" s="171"/>
      <c r="F1779" s="171"/>
      <c r="G1779" s="171"/>
      <c r="H1779" s="171"/>
      <c r="K1779" s="171"/>
      <c r="L1779" s="171"/>
      <c r="O1779" s="171"/>
      <c r="P1779" s="171"/>
      <c r="S1779" s="171"/>
      <c r="T1779" s="171"/>
      <c r="W1779" s="171"/>
      <c r="X1779" s="171"/>
      <c r="AA1779" s="171"/>
    </row>
    <row r="1780" spans="4:27" x14ac:dyDescent="0.2">
      <c r="D1780" s="171"/>
      <c r="E1780" s="171"/>
      <c r="F1780" s="171"/>
      <c r="G1780" s="171"/>
      <c r="H1780" s="171"/>
      <c r="K1780" s="171"/>
      <c r="L1780" s="171"/>
      <c r="O1780" s="171"/>
      <c r="P1780" s="171"/>
      <c r="S1780" s="171"/>
      <c r="T1780" s="171"/>
      <c r="W1780" s="171"/>
      <c r="X1780" s="171"/>
      <c r="AA1780" s="171"/>
    </row>
    <row r="1781" spans="4:27" x14ac:dyDescent="0.2">
      <c r="D1781" s="171"/>
      <c r="E1781" s="171"/>
      <c r="F1781" s="171"/>
      <c r="G1781" s="171"/>
      <c r="H1781" s="171"/>
      <c r="K1781" s="171"/>
      <c r="L1781" s="171"/>
      <c r="O1781" s="171"/>
      <c r="P1781" s="171"/>
      <c r="S1781" s="171"/>
      <c r="T1781" s="171"/>
      <c r="W1781" s="171"/>
      <c r="X1781" s="171"/>
      <c r="AA1781" s="171"/>
    </row>
    <row r="1782" spans="4:27" x14ac:dyDescent="0.2">
      <c r="D1782" s="171"/>
      <c r="E1782" s="171"/>
      <c r="F1782" s="171"/>
      <c r="G1782" s="171"/>
      <c r="H1782" s="171"/>
      <c r="K1782" s="171"/>
      <c r="L1782" s="171"/>
      <c r="O1782" s="171"/>
      <c r="P1782" s="171"/>
      <c r="S1782" s="171"/>
      <c r="T1782" s="171"/>
      <c r="W1782" s="171"/>
      <c r="X1782" s="171"/>
      <c r="AA1782" s="171"/>
    </row>
    <row r="1783" spans="4:27" x14ac:dyDescent="0.2">
      <c r="D1783" s="171"/>
      <c r="E1783" s="171"/>
      <c r="F1783" s="171"/>
      <c r="G1783" s="171"/>
      <c r="H1783" s="171"/>
      <c r="K1783" s="171"/>
      <c r="L1783" s="171"/>
      <c r="O1783" s="171"/>
      <c r="P1783" s="171"/>
      <c r="S1783" s="171"/>
      <c r="T1783" s="171"/>
      <c r="W1783" s="171"/>
      <c r="X1783" s="171"/>
      <c r="AA1783" s="171"/>
    </row>
    <row r="1784" spans="4:27" x14ac:dyDescent="0.2">
      <c r="D1784" s="171"/>
      <c r="E1784" s="171"/>
      <c r="F1784" s="171"/>
      <c r="G1784" s="171"/>
      <c r="H1784" s="171"/>
      <c r="K1784" s="171"/>
      <c r="L1784" s="171"/>
      <c r="O1784" s="171"/>
      <c r="P1784" s="171"/>
      <c r="S1784" s="171"/>
      <c r="T1784" s="171"/>
      <c r="W1784" s="171"/>
      <c r="X1784" s="171"/>
      <c r="AA1784" s="171"/>
    </row>
    <row r="1785" spans="4:27" x14ac:dyDescent="0.2">
      <c r="D1785" s="171"/>
      <c r="E1785" s="171"/>
      <c r="F1785" s="171"/>
      <c r="G1785" s="171"/>
      <c r="H1785" s="171"/>
      <c r="K1785" s="171"/>
      <c r="L1785" s="171"/>
      <c r="O1785" s="171"/>
      <c r="P1785" s="171"/>
      <c r="S1785" s="171"/>
      <c r="T1785" s="171"/>
      <c r="W1785" s="171"/>
      <c r="X1785" s="171"/>
      <c r="AA1785" s="171"/>
    </row>
    <row r="1786" spans="4:27" x14ac:dyDescent="0.2">
      <c r="D1786" s="171"/>
      <c r="E1786" s="171"/>
      <c r="F1786" s="171"/>
      <c r="G1786" s="171"/>
      <c r="H1786" s="171"/>
      <c r="K1786" s="171"/>
      <c r="L1786" s="171"/>
      <c r="O1786" s="171"/>
      <c r="P1786" s="171"/>
      <c r="S1786" s="171"/>
      <c r="T1786" s="171"/>
      <c r="W1786" s="171"/>
      <c r="X1786" s="171"/>
      <c r="AA1786" s="171"/>
    </row>
    <row r="1787" spans="4:27" x14ac:dyDescent="0.2">
      <c r="D1787" s="171"/>
      <c r="E1787" s="171"/>
      <c r="F1787" s="171"/>
      <c r="G1787" s="171"/>
      <c r="H1787" s="171"/>
      <c r="K1787" s="171"/>
      <c r="L1787" s="171"/>
      <c r="O1787" s="171"/>
      <c r="P1787" s="171"/>
      <c r="S1787" s="171"/>
      <c r="T1787" s="171"/>
      <c r="W1787" s="171"/>
      <c r="X1787" s="171"/>
      <c r="AA1787" s="171"/>
    </row>
    <row r="1788" spans="4:27" x14ac:dyDescent="0.2">
      <c r="D1788" s="171"/>
      <c r="E1788" s="171"/>
      <c r="F1788" s="171"/>
      <c r="G1788" s="171"/>
      <c r="H1788" s="171"/>
      <c r="K1788" s="171"/>
      <c r="L1788" s="171"/>
      <c r="O1788" s="171"/>
      <c r="P1788" s="171"/>
      <c r="S1788" s="171"/>
      <c r="T1788" s="171"/>
      <c r="W1788" s="171"/>
      <c r="X1788" s="171"/>
      <c r="AA1788" s="171"/>
    </row>
    <row r="1789" spans="4:27" x14ac:dyDescent="0.2">
      <c r="D1789" s="171"/>
      <c r="E1789" s="171"/>
      <c r="F1789" s="171"/>
      <c r="G1789" s="171"/>
      <c r="H1789" s="171"/>
      <c r="K1789" s="171"/>
      <c r="L1789" s="171"/>
      <c r="O1789" s="171"/>
      <c r="P1789" s="171"/>
      <c r="S1789" s="171"/>
      <c r="T1789" s="171"/>
      <c r="W1789" s="171"/>
      <c r="X1789" s="171"/>
      <c r="AA1789" s="171"/>
    </row>
    <row r="1790" spans="4:27" x14ac:dyDescent="0.2">
      <c r="D1790" s="171"/>
      <c r="E1790" s="171"/>
      <c r="F1790" s="171"/>
      <c r="G1790" s="171"/>
      <c r="H1790" s="171"/>
      <c r="K1790" s="171"/>
      <c r="L1790" s="171"/>
      <c r="O1790" s="171"/>
      <c r="P1790" s="171"/>
      <c r="S1790" s="171"/>
      <c r="T1790" s="171"/>
      <c r="W1790" s="171"/>
      <c r="X1790" s="171"/>
      <c r="AA1790" s="171"/>
    </row>
    <row r="1791" spans="4:27" x14ac:dyDescent="0.2">
      <c r="D1791" s="171"/>
      <c r="E1791" s="171"/>
      <c r="F1791" s="171"/>
      <c r="G1791" s="171"/>
      <c r="H1791" s="171"/>
      <c r="K1791" s="171"/>
      <c r="L1791" s="171"/>
      <c r="O1791" s="171"/>
      <c r="P1791" s="171"/>
      <c r="S1791" s="171"/>
      <c r="T1791" s="171"/>
      <c r="W1791" s="171"/>
      <c r="X1791" s="171"/>
      <c r="AA1791" s="171"/>
    </row>
    <row r="1792" spans="4:27" x14ac:dyDescent="0.2">
      <c r="D1792" s="171"/>
      <c r="E1792" s="171"/>
      <c r="F1792" s="171"/>
      <c r="G1792" s="171"/>
      <c r="H1792" s="171"/>
      <c r="K1792" s="171"/>
      <c r="L1792" s="171"/>
      <c r="O1792" s="171"/>
      <c r="P1792" s="171"/>
      <c r="S1792" s="171"/>
      <c r="T1792" s="171"/>
      <c r="W1792" s="171"/>
      <c r="X1792" s="171"/>
      <c r="AA1792" s="171"/>
    </row>
    <row r="1793" spans="4:27" x14ac:dyDescent="0.2">
      <c r="D1793" s="171"/>
      <c r="E1793" s="171"/>
      <c r="F1793" s="171"/>
      <c r="G1793" s="171"/>
      <c r="H1793" s="171"/>
      <c r="K1793" s="171"/>
      <c r="L1793" s="171"/>
      <c r="O1793" s="171"/>
      <c r="P1793" s="171"/>
      <c r="S1793" s="171"/>
      <c r="T1793" s="171"/>
      <c r="W1793" s="171"/>
      <c r="X1793" s="171"/>
      <c r="AA1793" s="171"/>
    </row>
    <row r="1794" spans="4:27" x14ac:dyDescent="0.2">
      <c r="D1794" s="171"/>
      <c r="E1794" s="171"/>
      <c r="F1794" s="171"/>
      <c r="G1794" s="171"/>
      <c r="H1794" s="171"/>
      <c r="K1794" s="171"/>
      <c r="L1794" s="171"/>
      <c r="O1794" s="171"/>
      <c r="P1794" s="171"/>
      <c r="S1794" s="171"/>
      <c r="T1794" s="171"/>
      <c r="W1794" s="171"/>
      <c r="X1794" s="171"/>
      <c r="AA1794" s="171"/>
    </row>
    <row r="1795" spans="4:27" x14ac:dyDescent="0.2">
      <c r="D1795" s="171"/>
      <c r="E1795" s="171"/>
      <c r="F1795" s="171"/>
      <c r="G1795" s="171"/>
      <c r="H1795" s="171"/>
      <c r="K1795" s="171"/>
      <c r="L1795" s="171"/>
      <c r="O1795" s="171"/>
      <c r="P1795" s="171"/>
      <c r="S1795" s="171"/>
      <c r="T1795" s="171"/>
      <c r="W1795" s="171"/>
      <c r="X1795" s="171"/>
      <c r="AA1795" s="171"/>
    </row>
    <row r="1796" spans="4:27" x14ac:dyDescent="0.2">
      <c r="D1796" s="171"/>
      <c r="E1796" s="171"/>
      <c r="F1796" s="171"/>
      <c r="G1796" s="171"/>
      <c r="H1796" s="171"/>
      <c r="K1796" s="171"/>
      <c r="L1796" s="171"/>
      <c r="O1796" s="171"/>
      <c r="P1796" s="171"/>
      <c r="S1796" s="171"/>
      <c r="T1796" s="171"/>
      <c r="W1796" s="171"/>
      <c r="X1796" s="171"/>
      <c r="AA1796" s="171"/>
    </row>
    <row r="1797" spans="4:27" x14ac:dyDescent="0.2">
      <c r="D1797" s="171"/>
      <c r="E1797" s="171"/>
      <c r="F1797" s="171"/>
      <c r="G1797" s="171"/>
      <c r="H1797" s="171"/>
      <c r="K1797" s="171"/>
      <c r="L1797" s="171"/>
      <c r="O1797" s="171"/>
      <c r="P1797" s="171"/>
      <c r="S1797" s="171"/>
      <c r="T1797" s="171"/>
      <c r="W1797" s="171"/>
      <c r="X1797" s="171"/>
      <c r="AA1797" s="171"/>
    </row>
    <row r="1798" spans="4:27" x14ac:dyDescent="0.2">
      <c r="D1798" s="171"/>
      <c r="E1798" s="171"/>
      <c r="F1798" s="171"/>
      <c r="G1798" s="171"/>
      <c r="H1798" s="171"/>
      <c r="K1798" s="171"/>
      <c r="L1798" s="171"/>
      <c r="O1798" s="171"/>
      <c r="P1798" s="171"/>
      <c r="S1798" s="171"/>
      <c r="T1798" s="171"/>
      <c r="W1798" s="171"/>
      <c r="X1798" s="171"/>
      <c r="AA1798" s="171"/>
    </row>
    <row r="1799" spans="4:27" x14ac:dyDescent="0.2">
      <c r="D1799" s="171"/>
      <c r="E1799" s="171"/>
      <c r="F1799" s="171"/>
      <c r="G1799" s="171"/>
      <c r="H1799" s="171"/>
      <c r="K1799" s="171"/>
      <c r="L1799" s="171"/>
      <c r="O1799" s="171"/>
      <c r="P1799" s="171"/>
      <c r="S1799" s="171"/>
      <c r="T1799" s="171"/>
      <c r="W1799" s="171"/>
      <c r="X1799" s="171"/>
      <c r="AA1799" s="171"/>
    </row>
    <row r="1800" spans="4:27" x14ac:dyDescent="0.2">
      <c r="D1800" s="171"/>
      <c r="E1800" s="171"/>
      <c r="F1800" s="171"/>
      <c r="G1800" s="171"/>
      <c r="H1800" s="171"/>
      <c r="K1800" s="171"/>
      <c r="L1800" s="171"/>
      <c r="O1800" s="171"/>
      <c r="P1800" s="171"/>
      <c r="S1800" s="171"/>
      <c r="T1800" s="171"/>
      <c r="W1800" s="171"/>
      <c r="X1800" s="171"/>
      <c r="AA1800" s="171"/>
    </row>
    <row r="1801" spans="4:27" x14ac:dyDescent="0.2">
      <c r="D1801" s="171"/>
      <c r="E1801" s="171"/>
      <c r="F1801" s="171"/>
      <c r="G1801" s="171"/>
      <c r="H1801" s="171"/>
      <c r="K1801" s="171"/>
      <c r="L1801" s="171"/>
      <c r="O1801" s="171"/>
      <c r="P1801" s="171"/>
      <c r="S1801" s="171"/>
      <c r="T1801" s="171"/>
      <c r="W1801" s="171"/>
      <c r="X1801" s="171"/>
      <c r="AA1801" s="171"/>
    </row>
    <row r="1802" spans="4:27" x14ac:dyDescent="0.2">
      <c r="D1802" s="171"/>
      <c r="E1802" s="171"/>
      <c r="F1802" s="171"/>
      <c r="G1802" s="171"/>
      <c r="H1802" s="171"/>
      <c r="K1802" s="171"/>
      <c r="L1802" s="171"/>
      <c r="O1802" s="171"/>
      <c r="P1802" s="171"/>
      <c r="S1802" s="171"/>
      <c r="T1802" s="171"/>
      <c r="W1802" s="171"/>
      <c r="X1802" s="171"/>
      <c r="AA1802" s="171"/>
    </row>
    <row r="1803" spans="4:27" x14ac:dyDescent="0.2">
      <c r="D1803" s="171"/>
      <c r="E1803" s="171"/>
      <c r="F1803" s="171"/>
      <c r="G1803" s="171"/>
      <c r="H1803" s="171"/>
      <c r="K1803" s="171"/>
      <c r="L1803" s="171"/>
      <c r="O1803" s="171"/>
      <c r="P1803" s="171"/>
      <c r="S1803" s="171"/>
      <c r="T1803" s="171"/>
      <c r="W1803" s="171"/>
      <c r="X1803" s="171"/>
      <c r="AA1803" s="171"/>
    </row>
    <row r="1804" spans="4:27" x14ac:dyDescent="0.2">
      <c r="D1804" s="171"/>
      <c r="E1804" s="171"/>
      <c r="F1804" s="171"/>
      <c r="G1804" s="171"/>
      <c r="H1804" s="171"/>
      <c r="K1804" s="171"/>
      <c r="L1804" s="171"/>
      <c r="O1804" s="171"/>
      <c r="P1804" s="171"/>
      <c r="S1804" s="171"/>
      <c r="T1804" s="171"/>
      <c r="W1804" s="171"/>
      <c r="X1804" s="171"/>
      <c r="AA1804" s="171"/>
    </row>
    <row r="1805" spans="4:27" x14ac:dyDescent="0.2">
      <c r="D1805" s="171"/>
      <c r="E1805" s="171"/>
      <c r="F1805" s="171"/>
      <c r="G1805" s="171"/>
      <c r="H1805" s="171"/>
      <c r="K1805" s="171"/>
      <c r="L1805" s="171"/>
      <c r="O1805" s="171"/>
      <c r="P1805" s="171"/>
      <c r="S1805" s="171"/>
      <c r="T1805" s="171"/>
      <c r="W1805" s="171"/>
      <c r="X1805" s="171"/>
      <c r="AA1805" s="171"/>
    </row>
    <row r="1806" spans="4:27" x14ac:dyDescent="0.2">
      <c r="D1806" s="171"/>
      <c r="E1806" s="171"/>
      <c r="F1806" s="171"/>
      <c r="G1806" s="171"/>
      <c r="H1806" s="171"/>
      <c r="K1806" s="171"/>
      <c r="L1806" s="171"/>
      <c r="O1806" s="171"/>
      <c r="P1806" s="171"/>
      <c r="S1806" s="171"/>
      <c r="T1806" s="171"/>
      <c r="W1806" s="171"/>
      <c r="X1806" s="171"/>
      <c r="AA1806" s="171"/>
    </row>
    <row r="1807" spans="4:27" x14ac:dyDescent="0.2">
      <c r="D1807" s="171"/>
      <c r="E1807" s="171"/>
      <c r="F1807" s="171"/>
      <c r="G1807" s="171"/>
      <c r="H1807" s="171"/>
      <c r="K1807" s="171"/>
      <c r="L1807" s="171"/>
      <c r="O1807" s="171"/>
      <c r="P1807" s="171"/>
      <c r="S1807" s="171"/>
      <c r="T1807" s="171"/>
      <c r="W1807" s="171"/>
      <c r="X1807" s="171"/>
      <c r="AA1807" s="171"/>
    </row>
    <row r="1808" spans="4:27" x14ac:dyDescent="0.2">
      <c r="D1808" s="171"/>
      <c r="E1808" s="171"/>
      <c r="F1808" s="171"/>
      <c r="G1808" s="171"/>
      <c r="H1808" s="171"/>
      <c r="K1808" s="171"/>
      <c r="L1808" s="171"/>
      <c r="O1808" s="171"/>
      <c r="P1808" s="171"/>
      <c r="S1808" s="171"/>
      <c r="T1808" s="171"/>
      <c r="W1808" s="171"/>
      <c r="X1808" s="171"/>
      <c r="AA1808" s="171"/>
    </row>
    <row r="1809" spans="4:27" x14ac:dyDescent="0.2">
      <c r="D1809" s="171"/>
      <c r="E1809" s="171"/>
      <c r="F1809" s="171"/>
      <c r="G1809" s="171"/>
      <c r="H1809" s="171"/>
      <c r="K1809" s="171"/>
      <c r="L1809" s="171"/>
      <c r="O1809" s="171"/>
      <c r="P1809" s="171"/>
      <c r="S1809" s="171"/>
      <c r="T1809" s="171"/>
      <c r="W1809" s="171"/>
      <c r="X1809" s="171"/>
      <c r="AA1809" s="171"/>
    </row>
    <row r="1810" spans="4:27" x14ac:dyDescent="0.2">
      <c r="D1810" s="171"/>
      <c r="E1810" s="171"/>
      <c r="F1810" s="171"/>
      <c r="G1810" s="171"/>
      <c r="H1810" s="171"/>
      <c r="K1810" s="171"/>
      <c r="L1810" s="171"/>
      <c r="O1810" s="171"/>
      <c r="P1810" s="171"/>
      <c r="S1810" s="171"/>
      <c r="T1810" s="171"/>
      <c r="W1810" s="171"/>
      <c r="X1810" s="171"/>
      <c r="AA1810" s="171"/>
    </row>
    <row r="1811" spans="4:27" x14ac:dyDescent="0.2">
      <c r="D1811" s="171"/>
      <c r="E1811" s="171"/>
      <c r="F1811" s="171"/>
      <c r="G1811" s="171"/>
      <c r="H1811" s="171"/>
      <c r="K1811" s="171"/>
      <c r="L1811" s="171"/>
      <c r="O1811" s="171"/>
      <c r="P1811" s="171"/>
      <c r="S1811" s="171"/>
      <c r="T1811" s="171"/>
      <c r="W1811" s="171"/>
      <c r="X1811" s="171"/>
      <c r="AA1811" s="171"/>
    </row>
    <row r="1812" spans="4:27" x14ac:dyDescent="0.2">
      <c r="D1812" s="171"/>
      <c r="E1812" s="171"/>
      <c r="F1812" s="171"/>
      <c r="G1812" s="171"/>
      <c r="H1812" s="171"/>
      <c r="K1812" s="171"/>
      <c r="L1812" s="171"/>
      <c r="O1812" s="171"/>
      <c r="P1812" s="171"/>
      <c r="S1812" s="171"/>
      <c r="T1812" s="171"/>
      <c r="W1812" s="171"/>
      <c r="X1812" s="171"/>
      <c r="AA1812" s="171"/>
    </row>
    <row r="1813" spans="4:27" x14ac:dyDescent="0.2">
      <c r="D1813" s="171"/>
      <c r="E1813" s="171"/>
      <c r="F1813" s="171"/>
      <c r="G1813" s="171"/>
      <c r="H1813" s="171"/>
      <c r="K1813" s="171"/>
      <c r="L1813" s="171"/>
      <c r="O1813" s="171"/>
      <c r="P1813" s="171"/>
      <c r="S1813" s="171"/>
      <c r="T1813" s="171"/>
      <c r="W1813" s="171"/>
      <c r="X1813" s="171"/>
      <c r="AA1813" s="171"/>
    </row>
    <row r="1814" spans="4:27" x14ac:dyDescent="0.2">
      <c r="D1814" s="171"/>
      <c r="E1814" s="171"/>
      <c r="F1814" s="171"/>
      <c r="G1814" s="171"/>
      <c r="H1814" s="171"/>
      <c r="K1814" s="171"/>
      <c r="L1814" s="171"/>
      <c r="O1814" s="171"/>
      <c r="P1814" s="171"/>
      <c r="S1814" s="171"/>
      <c r="T1814" s="171"/>
      <c r="W1814" s="171"/>
      <c r="X1814" s="171"/>
      <c r="AA1814" s="171"/>
    </row>
    <row r="1815" spans="4:27" x14ac:dyDescent="0.2">
      <c r="D1815" s="171"/>
      <c r="E1815" s="171"/>
      <c r="F1815" s="171"/>
      <c r="G1815" s="171"/>
      <c r="H1815" s="171"/>
      <c r="K1815" s="171"/>
      <c r="L1815" s="171"/>
      <c r="O1815" s="171"/>
      <c r="P1815" s="171"/>
      <c r="S1815" s="171"/>
      <c r="T1815" s="171"/>
      <c r="W1815" s="171"/>
      <c r="X1815" s="171"/>
      <c r="AA1815" s="171"/>
    </row>
    <row r="1816" spans="4:27" x14ac:dyDescent="0.2">
      <c r="D1816" s="171"/>
      <c r="E1816" s="171"/>
      <c r="F1816" s="171"/>
      <c r="G1816" s="171"/>
      <c r="H1816" s="171"/>
      <c r="K1816" s="171"/>
      <c r="L1816" s="171"/>
      <c r="O1816" s="171"/>
      <c r="P1816" s="171"/>
      <c r="S1816" s="171"/>
      <c r="T1816" s="171"/>
      <c r="W1816" s="171"/>
      <c r="X1816" s="171"/>
      <c r="AA1816" s="171"/>
    </row>
    <row r="1817" spans="4:27" x14ac:dyDescent="0.2">
      <c r="D1817" s="171"/>
      <c r="E1817" s="171"/>
      <c r="F1817" s="171"/>
      <c r="G1817" s="171"/>
      <c r="H1817" s="171"/>
      <c r="K1817" s="171"/>
      <c r="L1817" s="171"/>
      <c r="O1817" s="171"/>
      <c r="P1817" s="171"/>
      <c r="S1817" s="171"/>
      <c r="T1817" s="171"/>
      <c r="W1817" s="171"/>
      <c r="X1817" s="171"/>
      <c r="AA1817" s="171"/>
    </row>
    <row r="1818" spans="4:27" x14ac:dyDescent="0.2">
      <c r="D1818" s="171"/>
      <c r="E1818" s="171"/>
      <c r="F1818" s="171"/>
      <c r="G1818" s="171"/>
      <c r="H1818" s="171"/>
      <c r="K1818" s="171"/>
      <c r="L1818" s="171"/>
      <c r="O1818" s="171"/>
      <c r="P1818" s="171"/>
      <c r="S1818" s="171"/>
      <c r="T1818" s="171"/>
      <c r="W1818" s="171"/>
      <c r="X1818" s="171"/>
      <c r="AA1818" s="171"/>
    </row>
    <row r="1819" spans="4:27" x14ac:dyDescent="0.2">
      <c r="D1819" s="171"/>
      <c r="E1819" s="171"/>
      <c r="F1819" s="171"/>
      <c r="G1819" s="171"/>
      <c r="H1819" s="171"/>
      <c r="K1819" s="171"/>
      <c r="L1819" s="171"/>
      <c r="O1819" s="171"/>
      <c r="P1819" s="171"/>
      <c r="S1819" s="171"/>
      <c r="T1819" s="171"/>
      <c r="W1819" s="171"/>
      <c r="X1819" s="171"/>
      <c r="AA1819" s="171"/>
    </row>
    <row r="1820" spans="4:27" x14ac:dyDescent="0.2">
      <c r="D1820" s="171"/>
      <c r="E1820" s="171"/>
      <c r="F1820" s="171"/>
      <c r="G1820" s="171"/>
      <c r="H1820" s="171"/>
      <c r="K1820" s="171"/>
      <c r="L1820" s="171"/>
      <c r="O1820" s="171"/>
      <c r="P1820" s="171"/>
      <c r="S1820" s="171"/>
      <c r="T1820" s="171"/>
      <c r="W1820" s="171"/>
      <c r="X1820" s="171"/>
      <c r="AA1820" s="171"/>
    </row>
    <row r="1821" spans="4:27" x14ac:dyDescent="0.2">
      <c r="D1821" s="171"/>
      <c r="E1821" s="171"/>
      <c r="F1821" s="171"/>
      <c r="G1821" s="171"/>
      <c r="H1821" s="171"/>
      <c r="K1821" s="171"/>
      <c r="L1821" s="171"/>
      <c r="O1821" s="171"/>
      <c r="P1821" s="171"/>
      <c r="S1821" s="171"/>
      <c r="T1821" s="171"/>
      <c r="W1821" s="171"/>
      <c r="X1821" s="171"/>
      <c r="AA1821" s="171"/>
    </row>
    <row r="1822" spans="4:27" x14ac:dyDescent="0.2">
      <c r="D1822" s="171"/>
      <c r="E1822" s="171"/>
      <c r="F1822" s="171"/>
      <c r="G1822" s="171"/>
      <c r="H1822" s="171"/>
      <c r="K1822" s="171"/>
      <c r="L1822" s="171"/>
      <c r="O1822" s="171"/>
      <c r="P1822" s="171"/>
      <c r="S1822" s="171"/>
      <c r="T1822" s="171"/>
      <c r="W1822" s="171"/>
      <c r="X1822" s="171"/>
      <c r="AA1822" s="171"/>
    </row>
    <row r="1823" spans="4:27" x14ac:dyDescent="0.2">
      <c r="D1823" s="171"/>
      <c r="E1823" s="171"/>
      <c r="F1823" s="171"/>
      <c r="G1823" s="171"/>
      <c r="H1823" s="171"/>
      <c r="K1823" s="171"/>
      <c r="L1823" s="171"/>
      <c r="O1823" s="171"/>
      <c r="P1823" s="171"/>
      <c r="S1823" s="171"/>
      <c r="T1823" s="171"/>
      <c r="W1823" s="171"/>
      <c r="X1823" s="171"/>
      <c r="AA1823" s="171"/>
    </row>
    <row r="1824" spans="4:27" x14ac:dyDescent="0.2">
      <c r="D1824" s="171"/>
      <c r="E1824" s="171"/>
      <c r="F1824" s="171"/>
      <c r="G1824" s="171"/>
      <c r="H1824" s="171"/>
      <c r="K1824" s="171"/>
      <c r="L1824" s="171"/>
      <c r="O1824" s="171"/>
      <c r="P1824" s="171"/>
      <c r="S1824" s="171"/>
      <c r="T1824" s="171"/>
      <c r="W1824" s="171"/>
      <c r="X1824" s="171"/>
      <c r="AA1824" s="171"/>
    </row>
    <row r="1825" spans="4:27" x14ac:dyDescent="0.2">
      <c r="D1825" s="171"/>
      <c r="E1825" s="171"/>
      <c r="F1825" s="171"/>
      <c r="G1825" s="171"/>
      <c r="H1825" s="171"/>
      <c r="K1825" s="171"/>
      <c r="L1825" s="171"/>
      <c r="O1825" s="171"/>
      <c r="P1825" s="171"/>
      <c r="S1825" s="171"/>
      <c r="T1825" s="171"/>
      <c r="W1825" s="171"/>
      <c r="X1825" s="171"/>
      <c r="AA1825" s="171"/>
    </row>
    <row r="1826" spans="4:27" x14ac:dyDescent="0.2">
      <c r="D1826" s="171"/>
      <c r="E1826" s="171"/>
      <c r="F1826" s="171"/>
      <c r="G1826" s="171"/>
      <c r="H1826" s="171"/>
      <c r="K1826" s="171"/>
      <c r="L1826" s="171"/>
      <c r="O1826" s="171"/>
      <c r="P1826" s="171"/>
      <c r="S1826" s="171"/>
      <c r="T1826" s="171"/>
      <c r="W1826" s="171"/>
      <c r="X1826" s="171"/>
      <c r="AA1826" s="171"/>
    </row>
    <row r="1827" spans="4:27" x14ac:dyDescent="0.2">
      <c r="D1827" s="171"/>
      <c r="E1827" s="171"/>
      <c r="F1827" s="171"/>
      <c r="G1827" s="171"/>
      <c r="H1827" s="171"/>
      <c r="K1827" s="171"/>
      <c r="L1827" s="171"/>
      <c r="O1827" s="171"/>
      <c r="P1827" s="171"/>
      <c r="S1827" s="171"/>
      <c r="T1827" s="171"/>
      <c r="W1827" s="171"/>
      <c r="X1827" s="171"/>
      <c r="AA1827" s="171"/>
    </row>
    <row r="1828" spans="4:27" x14ac:dyDescent="0.2">
      <c r="D1828" s="171"/>
      <c r="E1828" s="171"/>
      <c r="F1828" s="171"/>
      <c r="G1828" s="171"/>
      <c r="H1828" s="171"/>
      <c r="K1828" s="171"/>
      <c r="L1828" s="171"/>
      <c r="O1828" s="171"/>
      <c r="P1828" s="171"/>
      <c r="S1828" s="171"/>
      <c r="T1828" s="171"/>
      <c r="W1828" s="171"/>
      <c r="X1828" s="171"/>
      <c r="AA1828" s="171"/>
    </row>
    <row r="1829" spans="4:27" x14ac:dyDescent="0.2">
      <c r="D1829" s="171"/>
      <c r="E1829" s="171"/>
      <c r="F1829" s="171"/>
      <c r="G1829" s="171"/>
      <c r="H1829" s="171"/>
      <c r="K1829" s="171"/>
      <c r="L1829" s="171"/>
      <c r="O1829" s="171"/>
      <c r="P1829" s="171"/>
      <c r="S1829" s="171"/>
      <c r="T1829" s="171"/>
      <c r="W1829" s="171"/>
      <c r="X1829" s="171"/>
      <c r="AA1829" s="171"/>
    </row>
    <row r="1830" spans="4:27" x14ac:dyDescent="0.2">
      <c r="D1830" s="171"/>
      <c r="E1830" s="171"/>
      <c r="F1830" s="171"/>
      <c r="G1830" s="171"/>
      <c r="H1830" s="171"/>
      <c r="K1830" s="171"/>
      <c r="L1830" s="171"/>
      <c r="O1830" s="171"/>
      <c r="P1830" s="171"/>
      <c r="S1830" s="171"/>
      <c r="T1830" s="171"/>
      <c r="W1830" s="171"/>
      <c r="X1830" s="171"/>
      <c r="AA1830" s="171"/>
    </row>
    <row r="1831" spans="4:27" x14ac:dyDescent="0.2">
      <c r="D1831" s="171"/>
      <c r="E1831" s="171"/>
      <c r="F1831" s="171"/>
      <c r="G1831" s="171"/>
      <c r="H1831" s="171"/>
      <c r="K1831" s="171"/>
      <c r="L1831" s="171"/>
      <c r="O1831" s="171"/>
      <c r="P1831" s="171"/>
      <c r="S1831" s="171"/>
      <c r="T1831" s="171"/>
      <c r="W1831" s="171"/>
      <c r="X1831" s="171"/>
      <c r="AA1831" s="171"/>
    </row>
    <row r="1832" spans="4:27" x14ac:dyDescent="0.2">
      <c r="D1832" s="171"/>
      <c r="E1832" s="171"/>
      <c r="F1832" s="171"/>
      <c r="G1832" s="171"/>
      <c r="H1832" s="171"/>
      <c r="K1832" s="171"/>
      <c r="L1832" s="171"/>
      <c r="O1832" s="171"/>
      <c r="P1832" s="171"/>
      <c r="S1832" s="171"/>
      <c r="T1832" s="171"/>
      <c r="W1832" s="171"/>
      <c r="X1832" s="171"/>
      <c r="AA1832" s="171"/>
    </row>
    <row r="1833" spans="4:27" x14ac:dyDescent="0.2">
      <c r="D1833" s="171"/>
      <c r="E1833" s="171"/>
      <c r="F1833" s="171"/>
      <c r="G1833" s="171"/>
      <c r="H1833" s="171"/>
      <c r="K1833" s="171"/>
      <c r="L1833" s="171"/>
      <c r="O1833" s="171"/>
      <c r="P1833" s="171"/>
      <c r="S1833" s="171"/>
      <c r="T1833" s="171"/>
      <c r="W1833" s="171"/>
      <c r="X1833" s="171"/>
      <c r="AA1833" s="171"/>
    </row>
    <row r="1834" spans="4:27" x14ac:dyDescent="0.2">
      <c r="D1834" s="171"/>
      <c r="E1834" s="171"/>
      <c r="F1834" s="171"/>
      <c r="G1834" s="171"/>
      <c r="H1834" s="171"/>
      <c r="K1834" s="171"/>
      <c r="L1834" s="171"/>
      <c r="O1834" s="171"/>
      <c r="P1834" s="171"/>
      <c r="S1834" s="171"/>
      <c r="T1834" s="171"/>
      <c r="W1834" s="171"/>
      <c r="X1834" s="171"/>
      <c r="AA1834" s="171"/>
    </row>
    <row r="1835" spans="4:27" x14ac:dyDescent="0.2">
      <c r="D1835" s="171"/>
      <c r="E1835" s="171"/>
      <c r="F1835" s="171"/>
      <c r="G1835" s="171"/>
      <c r="H1835" s="171"/>
      <c r="K1835" s="171"/>
      <c r="L1835" s="171"/>
      <c r="O1835" s="171"/>
      <c r="P1835" s="171"/>
      <c r="S1835" s="171"/>
      <c r="T1835" s="171"/>
      <c r="W1835" s="171"/>
      <c r="X1835" s="171"/>
      <c r="AA1835" s="171"/>
    </row>
    <row r="1836" spans="4:27" x14ac:dyDescent="0.2">
      <c r="D1836" s="171"/>
      <c r="E1836" s="171"/>
      <c r="F1836" s="171"/>
      <c r="G1836" s="171"/>
      <c r="H1836" s="171"/>
      <c r="K1836" s="171"/>
      <c r="L1836" s="171"/>
      <c r="O1836" s="171"/>
      <c r="P1836" s="171"/>
      <c r="S1836" s="171"/>
      <c r="T1836" s="171"/>
      <c r="W1836" s="171"/>
      <c r="X1836" s="171"/>
      <c r="AA1836" s="171"/>
    </row>
    <row r="1837" spans="4:27" x14ac:dyDescent="0.2">
      <c r="D1837" s="171"/>
      <c r="E1837" s="171"/>
      <c r="F1837" s="171"/>
      <c r="G1837" s="171"/>
      <c r="H1837" s="171"/>
      <c r="K1837" s="171"/>
      <c r="L1837" s="171"/>
      <c r="O1837" s="171"/>
      <c r="P1837" s="171"/>
      <c r="S1837" s="171"/>
      <c r="T1837" s="171"/>
      <c r="W1837" s="171"/>
      <c r="X1837" s="171"/>
      <c r="AA1837" s="171"/>
    </row>
    <row r="1838" spans="4:27" x14ac:dyDescent="0.2">
      <c r="D1838" s="171"/>
      <c r="E1838" s="171"/>
      <c r="F1838" s="171"/>
      <c r="G1838" s="171"/>
      <c r="H1838" s="171"/>
      <c r="K1838" s="171"/>
      <c r="L1838" s="171"/>
      <c r="O1838" s="171"/>
      <c r="P1838" s="171"/>
      <c r="S1838" s="171"/>
      <c r="T1838" s="171"/>
      <c r="W1838" s="171"/>
      <c r="X1838" s="171"/>
      <c r="AA1838" s="171"/>
    </row>
    <row r="1839" spans="4:27" x14ac:dyDescent="0.2">
      <c r="D1839" s="171"/>
      <c r="E1839" s="171"/>
      <c r="F1839" s="171"/>
      <c r="G1839" s="171"/>
      <c r="H1839" s="171"/>
      <c r="K1839" s="171"/>
      <c r="L1839" s="171"/>
      <c r="O1839" s="171"/>
      <c r="P1839" s="171"/>
      <c r="S1839" s="171"/>
      <c r="T1839" s="171"/>
      <c r="W1839" s="171"/>
      <c r="X1839" s="171"/>
      <c r="AA1839" s="171"/>
    </row>
    <row r="1840" spans="4:27" x14ac:dyDescent="0.2">
      <c r="D1840" s="171"/>
      <c r="E1840" s="171"/>
      <c r="F1840" s="171"/>
      <c r="G1840" s="171"/>
      <c r="H1840" s="171"/>
      <c r="K1840" s="171"/>
      <c r="L1840" s="171"/>
      <c r="O1840" s="171"/>
      <c r="P1840" s="171"/>
      <c r="S1840" s="171"/>
      <c r="T1840" s="171"/>
      <c r="W1840" s="171"/>
      <c r="X1840" s="171"/>
      <c r="AA1840" s="171"/>
    </row>
    <row r="1841" spans="4:27" x14ac:dyDescent="0.2">
      <c r="D1841" s="171"/>
      <c r="E1841" s="171"/>
      <c r="F1841" s="171"/>
      <c r="G1841" s="171"/>
      <c r="H1841" s="171"/>
      <c r="K1841" s="171"/>
      <c r="L1841" s="171"/>
      <c r="O1841" s="171"/>
      <c r="P1841" s="171"/>
      <c r="S1841" s="171"/>
      <c r="T1841" s="171"/>
      <c r="W1841" s="171"/>
      <c r="X1841" s="171"/>
      <c r="AA1841" s="171"/>
    </row>
    <row r="1842" spans="4:27" x14ac:dyDescent="0.2">
      <c r="D1842" s="171"/>
      <c r="E1842" s="171"/>
      <c r="F1842" s="171"/>
      <c r="G1842" s="171"/>
      <c r="H1842" s="171"/>
      <c r="K1842" s="171"/>
      <c r="L1842" s="171"/>
      <c r="O1842" s="171"/>
      <c r="P1842" s="171"/>
      <c r="S1842" s="171"/>
      <c r="T1842" s="171"/>
      <c r="W1842" s="171"/>
      <c r="X1842" s="171"/>
      <c r="AA1842" s="171"/>
    </row>
    <row r="1843" spans="4:27" x14ac:dyDescent="0.2">
      <c r="D1843" s="171"/>
      <c r="E1843" s="171"/>
      <c r="F1843" s="171"/>
      <c r="G1843" s="171"/>
      <c r="H1843" s="171"/>
      <c r="K1843" s="171"/>
      <c r="L1843" s="171"/>
      <c r="O1843" s="171"/>
      <c r="P1843" s="171"/>
      <c r="S1843" s="171"/>
      <c r="T1843" s="171"/>
      <c r="W1843" s="171"/>
      <c r="X1843" s="171"/>
      <c r="AA1843" s="171"/>
    </row>
    <row r="1844" spans="4:27" x14ac:dyDescent="0.2">
      <c r="D1844" s="171"/>
      <c r="E1844" s="171"/>
      <c r="F1844" s="171"/>
      <c r="G1844" s="171"/>
      <c r="H1844" s="171"/>
      <c r="K1844" s="171"/>
      <c r="L1844" s="171"/>
      <c r="O1844" s="171"/>
      <c r="P1844" s="171"/>
      <c r="S1844" s="171"/>
      <c r="T1844" s="171"/>
      <c r="W1844" s="171"/>
      <c r="X1844" s="171"/>
      <c r="AA1844" s="171"/>
    </row>
    <row r="1845" spans="4:27" x14ac:dyDescent="0.2">
      <c r="D1845" s="171"/>
      <c r="E1845" s="171"/>
      <c r="F1845" s="171"/>
      <c r="G1845" s="171"/>
      <c r="H1845" s="171"/>
      <c r="K1845" s="171"/>
      <c r="L1845" s="171"/>
      <c r="O1845" s="171"/>
      <c r="P1845" s="171"/>
      <c r="S1845" s="171"/>
      <c r="T1845" s="171"/>
      <c r="W1845" s="171"/>
      <c r="X1845" s="171"/>
      <c r="AA1845" s="171"/>
    </row>
    <row r="1846" spans="4:27" x14ac:dyDescent="0.2">
      <c r="D1846" s="171"/>
      <c r="E1846" s="171"/>
      <c r="F1846" s="171"/>
      <c r="G1846" s="171"/>
      <c r="H1846" s="171"/>
      <c r="K1846" s="171"/>
      <c r="L1846" s="171"/>
      <c r="O1846" s="171"/>
      <c r="P1846" s="171"/>
      <c r="S1846" s="171"/>
      <c r="T1846" s="171"/>
      <c r="W1846" s="171"/>
      <c r="X1846" s="171"/>
      <c r="AA1846" s="171"/>
    </row>
    <row r="1847" spans="4:27" x14ac:dyDescent="0.2">
      <c r="D1847" s="171"/>
      <c r="E1847" s="171"/>
      <c r="F1847" s="171"/>
      <c r="G1847" s="171"/>
      <c r="H1847" s="171"/>
      <c r="K1847" s="171"/>
      <c r="L1847" s="171"/>
      <c r="O1847" s="171"/>
      <c r="P1847" s="171"/>
      <c r="S1847" s="171"/>
      <c r="T1847" s="171"/>
      <c r="W1847" s="171"/>
      <c r="X1847" s="171"/>
      <c r="AA1847" s="171"/>
    </row>
    <row r="1848" spans="4:27" x14ac:dyDescent="0.2">
      <c r="D1848" s="171"/>
      <c r="E1848" s="171"/>
      <c r="F1848" s="171"/>
      <c r="G1848" s="171"/>
      <c r="H1848" s="171"/>
      <c r="K1848" s="171"/>
      <c r="L1848" s="171"/>
      <c r="O1848" s="171"/>
      <c r="P1848" s="171"/>
      <c r="S1848" s="171"/>
      <c r="T1848" s="171"/>
      <c r="W1848" s="171"/>
      <c r="X1848" s="171"/>
      <c r="AA1848" s="171"/>
    </row>
    <row r="1849" spans="4:27" x14ac:dyDescent="0.2">
      <c r="D1849" s="171"/>
      <c r="E1849" s="171"/>
      <c r="F1849" s="171"/>
      <c r="G1849" s="171"/>
      <c r="H1849" s="171"/>
      <c r="K1849" s="171"/>
      <c r="L1849" s="171"/>
      <c r="O1849" s="171"/>
      <c r="P1849" s="171"/>
      <c r="S1849" s="171"/>
      <c r="T1849" s="171"/>
      <c r="W1849" s="171"/>
      <c r="X1849" s="171"/>
      <c r="AA1849" s="171"/>
    </row>
    <row r="1850" spans="4:27" x14ac:dyDescent="0.2">
      <c r="D1850" s="171"/>
      <c r="E1850" s="171"/>
      <c r="F1850" s="171"/>
      <c r="G1850" s="171"/>
      <c r="H1850" s="171"/>
      <c r="K1850" s="171"/>
      <c r="L1850" s="171"/>
      <c r="O1850" s="171"/>
      <c r="P1850" s="171"/>
      <c r="S1850" s="171"/>
      <c r="T1850" s="171"/>
      <c r="W1850" s="171"/>
      <c r="X1850" s="171"/>
      <c r="AA1850" s="171"/>
    </row>
    <row r="1851" spans="4:27" x14ac:dyDescent="0.2">
      <c r="D1851" s="171"/>
      <c r="E1851" s="171"/>
      <c r="F1851" s="171"/>
      <c r="G1851" s="171"/>
      <c r="H1851" s="171"/>
      <c r="K1851" s="171"/>
      <c r="L1851" s="171"/>
      <c r="O1851" s="171"/>
      <c r="P1851" s="171"/>
      <c r="S1851" s="171"/>
      <c r="T1851" s="171"/>
      <c r="W1851" s="171"/>
      <c r="X1851" s="171"/>
      <c r="AA1851" s="171"/>
    </row>
    <row r="1852" spans="4:27" x14ac:dyDescent="0.2">
      <c r="D1852" s="171"/>
      <c r="E1852" s="171"/>
      <c r="F1852" s="171"/>
      <c r="G1852" s="171"/>
      <c r="H1852" s="171"/>
      <c r="K1852" s="171"/>
      <c r="L1852" s="171"/>
      <c r="O1852" s="171"/>
      <c r="P1852" s="171"/>
      <c r="S1852" s="171"/>
      <c r="T1852" s="171"/>
      <c r="W1852" s="171"/>
      <c r="X1852" s="171"/>
      <c r="AA1852" s="171"/>
    </row>
    <row r="1853" spans="4:27" x14ac:dyDescent="0.2">
      <c r="D1853" s="171"/>
      <c r="E1853" s="171"/>
      <c r="F1853" s="171"/>
      <c r="G1853" s="171"/>
      <c r="H1853" s="171"/>
      <c r="K1853" s="171"/>
      <c r="L1853" s="171"/>
      <c r="O1853" s="171"/>
      <c r="P1853" s="171"/>
      <c r="S1853" s="171"/>
      <c r="T1853" s="171"/>
      <c r="W1853" s="171"/>
      <c r="X1853" s="171"/>
      <c r="AA1853" s="171"/>
    </row>
    <row r="1854" spans="4:27" x14ac:dyDescent="0.2">
      <c r="D1854" s="171"/>
      <c r="E1854" s="171"/>
      <c r="F1854" s="171"/>
      <c r="G1854" s="171"/>
      <c r="H1854" s="171"/>
      <c r="K1854" s="171"/>
      <c r="L1854" s="171"/>
      <c r="O1854" s="171"/>
      <c r="P1854" s="171"/>
      <c r="S1854" s="171"/>
      <c r="T1854" s="171"/>
      <c r="W1854" s="171"/>
      <c r="X1854" s="171"/>
      <c r="AA1854" s="171"/>
    </row>
    <row r="1855" spans="4:27" x14ac:dyDescent="0.2">
      <c r="D1855" s="171"/>
      <c r="E1855" s="171"/>
      <c r="F1855" s="171"/>
      <c r="G1855" s="171"/>
      <c r="H1855" s="171"/>
      <c r="K1855" s="171"/>
      <c r="L1855" s="171"/>
      <c r="O1855" s="171"/>
      <c r="P1855" s="171"/>
      <c r="S1855" s="171"/>
      <c r="T1855" s="171"/>
      <c r="W1855" s="171"/>
      <c r="X1855" s="171"/>
      <c r="AA1855" s="171"/>
    </row>
    <row r="1856" spans="4:27" x14ac:dyDescent="0.2">
      <c r="D1856" s="171"/>
      <c r="E1856" s="171"/>
      <c r="F1856" s="171"/>
      <c r="G1856" s="171"/>
      <c r="H1856" s="171"/>
      <c r="K1856" s="171"/>
      <c r="L1856" s="171"/>
      <c r="O1856" s="171"/>
      <c r="P1856" s="171"/>
      <c r="S1856" s="171"/>
      <c r="T1856" s="171"/>
      <c r="W1856" s="171"/>
      <c r="X1856" s="171"/>
      <c r="AA1856" s="171"/>
    </row>
    <row r="1857" spans="4:27" x14ac:dyDescent="0.2">
      <c r="D1857" s="171"/>
      <c r="E1857" s="171"/>
      <c r="F1857" s="171"/>
      <c r="G1857" s="171"/>
      <c r="H1857" s="171"/>
      <c r="K1857" s="171"/>
      <c r="L1857" s="171"/>
      <c r="O1857" s="171"/>
      <c r="P1857" s="171"/>
      <c r="S1857" s="171"/>
      <c r="T1857" s="171"/>
      <c r="W1857" s="171"/>
      <c r="X1857" s="171"/>
      <c r="AA1857" s="171"/>
    </row>
    <row r="1858" spans="4:27" x14ac:dyDescent="0.2">
      <c r="D1858" s="171"/>
      <c r="E1858" s="171"/>
      <c r="F1858" s="171"/>
      <c r="G1858" s="171"/>
      <c r="H1858" s="171"/>
      <c r="K1858" s="171"/>
      <c r="L1858" s="171"/>
      <c r="O1858" s="171"/>
      <c r="P1858" s="171"/>
      <c r="S1858" s="171"/>
      <c r="T1858" s="171"/>
      <c r="W1858" s="171"/>
      <c r="X1858" s="171"/>
      <c r="AA1858" s="171"/>
    </row>
    <row r="1859" spans="4:27" x14ac:dyDescent="0.2">
      <c r="D1859" s="171"/>
      <c r="E1859" s="171"/>
      <c r="F1859" s="171"/>
      <c r="G1859" s="171"/>
      <c r="H1859" s="171"/>
      <c r="K1859" s="171"/>
      <c r="L1859" s="171"/>
      <c r="O1859" s="171"/>
      <c r="P1859" s="171"/>
      <c r="S1859" s="171"/>
      <c r="T1859" s="171"/>
      <c r="W1859" s="171"/>
      <c r="X1859" s="171"/>
      <c r="AA1859" s="171"/>
    </row>
    <row r="1860" spans="4:27" x14ac:dyDescent="0.2">
      <c r="D1860" s="171"/>
      <c r="E1860" s="171"/>
      <c r="F1860" s="171"/>
      <c r="G1860" s="171"/>
      <c r="H1860" s="171"/>
      <c r="K1860" s="171"/>
      <c r="L1860" s="171"/>
      <c r="O1860" s="171"/>
      <c r="P1860" s="171"/>
      <c r="S1860" s="171"/>
      <c r="T1860" s="171"/>
      <c r="W1860" s="171"/>
      <c r="X1860" s="171"/>
      <c r="AA1860" s="171"/>
    </row>
    <row r="1861" spans="4:27" x14ac:dyDescent="0.2">
      <c r="D1861" s="171"/>
      <c r="E1861" s="171"/>
      <c r="F1861" s="171"/>
      <c r="G1861" s="171"/>
      <c r="H1861" s="171"/>
      <c r="K1861" s="171"/>
      <c r="L1861" s="171"/>
      <c r="O1861" s="171"/>
      <c r="P1861" s="171"/>
      <c r="S1861" s="171"/>
      <c r="T1861" s="171"/>
      <c r="W1861" s="171"/>
      <c r="X1861" s="171"/>
      <c r="AA1861" s="171"/>
    </row>
    <row r="1862" spans="4:27" x14ac:dyDescent="0.2">
      <c r="D1862" s="171"/>
      <c r="E1862" s="171"/>
      <c r="F1862" s="171"/>
      <c r="G1862" s="171"/>
      <c r="H1862" s="171"/>
      <c r="K1862" s="171"/>
      <c r="L1862" s="171"/>
      <c r="O1862" s="171"/>
      <c r="P1862" s="171"/>
      <c r="S1862" s="171"/>
      <c r="T1862" s="171"/>
      <c r="W1862" s="171"/>
      <c r="X1862" s="171"/>
      <c r="AA1862" s="171"/>
    </row>
    <row r="1863" spans="4:27" x14ac:dyDescent="0.2">
      <c r="D1863" s="171"/>
      <c r="E1863" s="171"/>
      <c r="F1863" s="171"/>
      <c r="G1863" s="171"/>
      <c r="H1863" s="171"/>
      <c r="K1863" s="171"/>
      <c r="L1863" s="171"/>
      <c r="O1863" s="171"/>
      <c r="P1863" s="171"/>
      <c r="S1863" s="171"/>
      <c r="T1863" s="171"/>
      <c r="W1863" s="171"/>
      <c r="X1863" s="171"/>
      <c r="AA1863" s="171"/>
    </row>
    <row r="1864" spans="4:27" x14ac:dyDescent="0.2">
      <c r="D1864" s="171"/>
      <c r="E1864" s="171"/>
      <c r="F1864" s="171"/>
      <c r="G1864" s="171"/>
      <c r="H1864" s="171"/>
      <c r="K1864" s="171"/>
      <c r="L1864" s="171"/>
      <c r="O1864" s="171"/>
      <c r="P1864" s="171"/>
      <c r="S1864" s="171"/>
      <c r="T1864" s="171"/>
      <c r="W1864" s="171"/>
      <c r="X1864" s="171"/>
      <c r="AA1864" s="171"/>
    </row>
    <row r="1865" spans="4:27" x14ac:dyDescent="0.2">
      <c r="D1865" s="171"/>
      <c r="E1865" s="171"/>
      <c r="F1865" s="171"/>
      <c r="G1865" s="171"/>
      <c r="H1865" s="171"/>
      <c r="K1865" s="171"/>
      <c r="L1865" s="171"/>
      <c r="O1865" s="171"/>
      <c r="P1865" s="171"/>
      <c r="S1865" s="171"/>
      <c r="T1865" s="171"/>
      <c r="W1865" s="171"/>
      <c r="X1865" s="171"/>
      <c r="AA1865" s="171"/>
    </row>
    <row r="1866" spans="4:27" x14ac:dyDescent="0.2">
      <c r="D1866" s="171"/>
      <c r="E1866" s="171"/>
      <c r="F1866" s="171"/>
      <c r="G1866" s="171"/>
      <c r="H1866" s="171"/>
      <c r="K1866" s="171"/>
      <c r="L1866" s="171"/>
      <c r="O1866" s="171"/>
      <c r="P1866" s="171"/>
      <c r="S1866" s="171"/>
      <c r="T1866" s="171"/>
      <c r="W1866" s="171"/>
      <c r="X1866" s="171"/>
      <c r="AA1866" s="171"/>
    </row>
    <row r="1867" spans="4:27" x14ac:dyDescent="0.2">
      <c r="D1867" s="171"/>
      <c r="E1867" s="171"/>
      <c r="F1867" s="171"/>
      <c r="G1867" s="171"/>
      <c r="H1867" s="171"/>
      <c r="K1867" s="171"/>
      <c r="L1867" s="171"/>
      <c r="O1867" s="171"/>
      <c r="P1867" s="171"/>
      <c r="S1867" s="171"/>
      <c r="T1867" s="171"/>
      <c r="W1867" s="171"/>
      <c r="X1867" s="171"/>
      <c r="AA1867" s="171"/>
    </row>
    <row r="1868" spans="4:27" x14ac:dyDescent="0.2">
      <c r="D1868" s="171"/>
      <c r="E1868" s="171"/>
      <c r="F1868" s="171"/>
      <c r="G1868" s="171"/>
      <c r="H1868" s="171"/>
      <c r="K1868" s="171"/>
      <c r="L1868" s="171"/>
      <c r="O1868" s="171"/>
      <c r="P1868" s="171"/>
      <c r="S1868" s="171"/>
      <c r="T1868" s="171"/>
      <c r="W1868" s="171"/>
      <c r="X1868" s="171"/>
      <c r="AA1868" s="171"/>
    </row>
    <row r="1869" spans="4:27" x14ac:dyDescent="0.2">
      <c r="D1869" s="171"/>
      <c r="E1869" s="171"/>
      <c r="F1869" s="171"/>
      <c r="G1869" s="171"/>
      <c r="H1869" s="171"/>
      <c r="K1869" s="171"/>
      <c r="L1869" s="171"/>
      <c r="O1869" s="171"/>
      <c r="P1869" s="171"/>
      <c r="S1869" s="171"/>
      <c r="T1869" s="171"/>
      <c r="W1869" s="171"/>
      <c r="X1869" s="171"/>
      <c r="AA1869" s="171"/>
    </row>
    <row r="1870" spans="4:27" x14ac:dyDescent="0.2">
      <c r="D1870" s="171"/>
      <c r="E1870" s="171"/>
      <c r="F1870" s="171"/>
      <c r="G1870" s="171"/>
      <c r="H1870" s="171"/>
      <c r="K1870" s="171"/>
      <c r="L1870" s="171"/>
      <c r="O1870" s="171"/>
      <c r="P1870" s="171"/>
      <c r="S1870" s="171"/>
      <c r="T1870" s="171"/>
      <c r="W1870" s="171"/>
      <c r="X1870" s="171"/>
      <c r="AA1870" s="171"/>
    </row>
    <row r="1871" spans="4:27" x14ac:dyDescent="0.2">
      <c r="D1871" s="171"/>
      <c r="E1871" s="171"/>
      <c r="F1871" s="171"/>
      <c r="G1871" s="171"/>
      <c r="H1871" s="171"/>
      <c r="K1871" s="171"/>
      <c r="L1871" s="171"/>
      <c r="O1871" s="171"/>
      <c r="P1871" s="171"/>
      <c r="S1871" s="171"/>
      <c r="T1871" s="171"/>
      <c r="W1871" s="171"/>
      <c r="X1871" s="171"/>
      <c r="AA1871" s="171"/>
    </row>
    <row r="1872" spans="4:27" x14ac:dyDescent="0.2">
      <c r="D1872" s="171"/>
      <c r="E1872" s="171"/>
      <c r="F1872" s="171"/>
      <c r="G1872" s="171"/>
      <c r="H1872" s="171"/>
      <c r="K1872" s="171"/>
      <c r="L1872" s="171"/>
      <c r="O1872" s="171"/>
      <c r="P1872" s="171"/>
      <c r="S1872" s="171"/>
      <c r="T1872" s="171"/>
      <c r="W1872" s="171"/>
      <c r="X1872" s="171"/>
      <c r="AA1872" s="171"/>
    </row>
    <row r="1873" spans="4:27" x14ac:dyDescent="0.2">
      <c r="D1873" s="171"/>
      <c r="E1873" s="171"/>
      <c r="F1873" s="171"/>
      <c r="G1873" s="171"/>
      <c r="H1873" s="171"/>
      <c r="K1873" s="171"/>
      <c r="L1873" s="171"/>
      <c r="O1873" s="171"/>
      <c r="P1873" s="171"/>
      <c r="S1873" s="171"/>
      <c r="T1873" s="171"/>
      <c r="W1873" s="171"/>
      <c r="X1873" s="171"/>
      <c r="AA1873" s="171"/>
    </row>
    <row r="1874" spans="4:27" x14ac:dyDescent="0.2">
      <c r="D1874" s="171"/>
      <c r="E1874" s="171"/>
      <c r="F1874" s="171"/>
      <c r="G1874" s="171"/>
      <c r="H1874" s="171"/>
      <c r="K1874" s="171"/>
      <c r="L1874" s="171"/>
      <c r="O1874" s="171"/>
      <c r="P1874" s="171"/>
      <c r="S1874" s="171"/>
      <c r="T1874" s="171"/>
      <c r="W1874" s="171"/>
      <c r="X1874" s="171"/>
      <c r="AA1874" s="171"/>
    </row>
    <row r="1875" spans="4:27" x14ac:dyDescent="0.2">
      <c r="D1875" s="171"/>
      <c r="E1875" s="171"/>
      <c r="F1875" s="171"/>
      <c r="G1875" s="171"/>
      <c r="H1875" s="171"/>
      <c r="K1875" s="171"/>
      <c r="L1875" s="171"/>
      <c r="O1875" s="171"/>
      <c r="P1875" s="171"/>
      <c r="S1875" s="171"/>
      <c r="T1875" s="171"/>
      <c r="W1875" s="171"/>
      <c r="X1875" s="171"/>
      <c r="AA1875" s="171"/>
    </row>
    <row r="1876" spans="4:27" x14ac:dyDescent="0.2">
      <c r="D1876" s="171"/>
      <c r="E1876" s="171"/>
      <c r="F1876" s="171"/>
      <c r="G1876" s="171"/>
      <c r="H1876" s="171"/>
      <c r="K1876" s="171"/>
      <c r="L1876" s="171"/>
      <c r="O1876" s="171"/>
      <c r="P1876" s="171"/>
      <c r="S1876" s="171"/>
      <c r="T1876" s="171"/>
      <c r="W1876" s="171"/>
      <c r="X1876" s="171"/>
      <c r="AA1876" s="171"/>
    </row>
    <row r="1877" spans="4:27" x14ac:dyDescent="0.2">
      <c r="D1877" s="171"/>
      <c r="E1877" s="171"/>
      <c r="F1877" s="171"/>
      <c r="G1877" s="171"/>
      <c r="H1877" s="171"/>
      <c r="K1877" s="171"/>
      <c r="L1877" s="171"/>
      <c r="O1877" s="171"/>
      <c r="P1877" s="171"/>
      <c r="S1877" s="171"/>
      <c r="T1877" s="171"/>
      <c r="W1877" s="171"/>
      <c r="X1877" s="171"/>
      <c r="AA1877" s="171"/>
    </row>
    <row r="1878" spans="4:27" x14ac:dyDescent="0.2">
      <c r="D1878" s="171"/>
      <c r="E1878" s="171"/>
      <c r="F1878" s="171"/>
      <c r="G1878" s="171"/>
      <c r="H1878" s="171"/>
      <c r="K1878" s="171"/>
      <c r="L1878" s="171"/>
      <c r="O1878" s="171"/>
      <c r="P1878" s="171"/>
      <c r="S1878" s="171"/>
      <c r="T1878" s="171"/>
      <c r="W1878" s="171"/>
      <c r="X1878" s="171"/>
      <c r="AA1878" s="171"/>
    </row>
    <row r="1879" spans="4:27" x14ac:dyDescent="0.2">
      <c r="D1879" s="171"/>
      <c r="E1879" s="171"/>
      <c r="F1879" s="171"/>
      <c r="G1879" s="171"/>
      <c r="H1879" s="171"/>
      <c r="K1879" s="171"/>
      <c r="L1879" s="171"/>
      <c r="O1879" s="171"/>
      <c r="P1879" s="171"/>
      <c r="S1879" s="171"/>
      <c r="T1879" s="171"/>
      <c r="W1879" s="171"/>
      <c r="X1879" s="171"/>
      <c r="AA1879" s="171"/>
    </row>
    <row r="1880" spans="4:27" x14ac:dyDescent="0.2">
      <c r="D1880" s="171"/>
      <c r="E1880" s="171"/>
      <c r="F1880" s="171"/>
      <c r="G1880" s="171"/>
      <c r="H1880" s="171"/>
      <c r="K1880" s="171"/>
      <c r="L1880" s="171"/>
      <c r="O1880" s="171"/>
      <c r="P1880" s="171"/>
      <c r="S1880" s="171"/>
      <c r="T1880" s="171"/>
      <c r="W1880" s="171"/>
      <c r="X1880" s="171"/>
      <c r="AA1880" s="171"/>
    </row>
    <row r="1881" spans="4:27" x14ac:dyDescent="0.2">
      <c r="D1881" s="171"/>
      <c r="E1881" s="171"/>
      <c r="F1881" s="171"/>
      <c r="G1881" s="171"/>
      <c r="H1881" s="171"/>
      <c r="K1881" s="171"/>
      <c r="L1881" s="171"/>
      <c r="O1881" s="171"/>
      <c r="P1881" s="171"/>
      <c r="S1881" s="171"/>
      <c r="T1881" s="171"/>
      <c r="W1881" s="171"/>
      <c r="X1881" s="171"/>
      <c r="AA1881" s="171"/>
    </row>
    <row r="1882" spans="4:27" x14ac:dyDescent="0.2">
      <c r="D1882" s="171"/>
      <c r="E1882" s="171"/>
      <c r="F1882" s="171"/>
      <c r="G1882" s="171"/>
      <c r="H1882" s="171"/>
      <c r="K1882" s="171"/>
      <c r="L1882" s="171"/>
      <c r="O1882" s="171"/>
      <c r="P1882" s="171"/>
      <c r="S1882" s="171"/>
      <c r="T1882" s="171"/>
      <c r="W1882" s="171"/>
      <c r="X1882" s="171"/>
      <c r="AA1882" s="171"/>
    </row>
    <row r="1883" spans="4:27" x14ac:dyDescent="0.2">
      <c r="D1883" s="171"/>
      <c r="E1883" s="171"/>
      <c r="F1883" s="171"/>
      <c r="G1883" s="171"/>
      <c r="H1883" s="171"/>
      <c r="K1883" s="171"/>
      <c r="L1883" s="171"/>
      <c r="O1883" s="171"/>
      <c r="P1883" s="171"/>
      <c r="S1883" s="171"/>
      <c r="T1883" s="171"/>
      <c r="W1883" s="171"/>
      <c r="X1883" s="171"/>
      <c r="AA1883" s="171"/>
    </row>
    <row r="1884" spans="4:27" x14ac:dyDescent="0.2">
      <c r="D1884" s="171"/>
      <c r="E1884" s="171"/>
      <c r="F1884" s="171"/>
      <c r="G1884" s="171"/>
      <c r="H1884" s="171"/>
      <c r="K1884" s="171"/>
      <c r="L1884" s="171"/>
      <c r="O1884" s="171"/>
      <c r="P1884" s="171"/>
      <c r="S1884" s="171"/>
      <c r="T1884" s="171"/>
      <c r="W1884" s="171"/>
      <c r="X1884" s="171"/>
      <c r="AA1884" s="171"/>
    </row>
    <row r="1885" spans="4:27" x14ac:dyDescent="0.2">
      <c r="D1885" s="171"/>
      <c r="E1885" s="171"/>
      <c r="F1885" s="171"/>
      <c r="G1885" s="171"/>
      <c r="H1885" s="171"/>
      <c r="K1885" s="171"/>
      <c r="L1885" s="171"/>
      <c r="O1885" s="171"/>
      <c r="P1885" s="171"/>
      <c r="S1885" s="171"/>
      <c r="T1885" s="171"/>
      <c r="W1885" s="171"/>
      <c r="X1885" s="171"/>
      <c r="AA1885" s="171"/>
    </row>
    <row r="1886" spans="4:27" x14ac:dyDescent="0.2">
      <c r="D1886" s="171"/>
      <c r="E1886" s="171"/>
      <c r="F1886" s="171"/>
      <c r="G1886" s="171"/>
      <c r="H1886" s="171"/>
      <c r="K1886" s="171"/>
      <c r="L1886" s="171"/>
      <c r="O1886" s="171"/>
      <c r="P1886" s="171"/>
      <c r="S1886" s="171"/>
      <c r="T1886" s="171"/>
      <c r="W1886" s="171"/>
      <c r="X1886" s="171"/>
      <c r="AA1886" s="171"/>
    </row>
    <row r="1887" spans="4:27" x14ac:dyDescent="0.2">
      <c r="D1887" s="171"/>
      <c r="E1887" s="171"/>
      <c r="F1887" s="171"/>
      <c r="G1887" s="171"/>
      <c r="H1887" s="171"/>
      <c r="K1887" s="171"/>
      <c r="L1887" s="171"/>
      <c r="O1887" s="171"/>
      <c r="P1887" s="171"/>
      <c r="S1887" s="171"/>
      <c r="T1887" s="171"/>
      <c r="W1887" s="171"/>
      <c r="X1887" s="171"/>
      <c r="AA1887" s="171"/>
    </row>
    <row r="1888" spans="4:27" x14ac:dyDescent="0.2">
      <c r="D1888" s="171"/>
      <c r="E1888" s="171"/>
      <c r="F1888" s="171"/>
      <c r="G1888" s="171"/>
      <c r="H1888" s="171"/>
      <c r="K1888" s="171"/>
      <c r="L1888" s="171"/>
      <c r="O1888" s="171"/>
      <c r="P1888" s="171"/>
      <c r="S1888" s="171"/>
      <c r="T1888" s="171"/>
      <c r="W1888" s="171"/>
      <c r="X1888" s="171"/>
      <c r="AA1888" s="171"/>
    </row>
    <row r="1889" spans="4:27" x14ac:dyDescent="0.2">
      <c r="D1889" s="171"/>
      <c r="E1889" s="171"/>
      <c r="F1889" s="171"/>
      <c r="G1889" s="171"/>
      <c r="H1889" s="171"/>
      <c r="K1889" s="171"/>
      <c r="L1889" s="171"/>
      <c r="O1889" s="171"/>
      <c r="P1889" s="171"/>
      <c r="S1889" s="171"/>
      <c r="T1889" s="171"/>
      <c r="W1889" s="171"/>
      <c r="X1889" s="171"/>
      <c r="AA1889" s="171"/>
    </row>
    <row r="1890" spans="4:27" x14ac:dyDescent="0.2">
      <c r="D1890" s="171"/>
      <c r="E1890" s="171"/>
      <c r="F1890" s="171"/>
      <c r="G1890" s="171"/>
      <c r="H1890" s="171"/>
      <c r="K1890" s="171"/>
      <c r="L1890" s="171"/>
      <c r="O1890" s="171"/>
      <c r="P1890" s="171"/>
      <c r="S1890" s="171"/>
      <c r="T1890" s="171"/>
      <c r="W1890" s="171"/>
      <c r="X1890" s="171"/>
      <c r="AA1890" s="171"/>
    </row>
    <row r="1891" spans="4:27" x14ac:dyDescent="0.2">
      <c r="D1891" s="171"/>
      <c r="E1891" s="171"/>
      <c r="F1891" s="171"/>
      <c r="G1891" s="171"/>
      <c r="H1891" s="171"/>
      <c r="K1891" s="171"/>
      <c r="L1891" s="171"/>
      <c r="O1891" s="171"/>
      <c r="P1891" s="171"/>
      <c r="S1891" s="171"/>
      <c r="T1891" s="171"/>
      <c r="W1891" s="171"/>
      <c r="X1891" s="171"/>
      <c r="AA1891" s="171"/>
    </row>
    <row r="1892" spans="4:27" x14ac:dyDescent="0.2">
      <c r="D1892" s="171"/>
      <c r="E1892" s="171"/>
      <c r="F1892" s="171"/>
      <c r="G1892" s="171"/>
      <c r="H1892" s="171"/>
      <c r="K1892" s="171"/>
      <c r="L1892" s="171"/>
      <c r="O1892" s="171"/>
      <c r="P1892" s="171"/>
      <c r="S1892" s="171"/>
      <c r="T1892" s="171"/>
      <c r="W1892" s="171"/>
      <c r="X1892" s="171"/>
      <c r="AA1892" s="171"/>
    </row>
    <row r="1893" spans="4:27" x14ac:dyDescent="0.2">
      <c r="D1893" s="171"/>
      <c r="E1893" s="171"/>
      <c r="F1893" s="171"/>
      <c r="G1893" s="171"/>
      <c r="H1893" s="171"/>
      <c r="K1893" s="171"/>
      <c r="L1893" s="171"/>
      <c r="O1893" s="171"/>
      <c r="P1893" s="171"/>
      <c r="S1893" s="171"/>
      <c r="T1893" s="171"/>
      <c r="W1893" s="171"/>
      <c r="X1893" s="171"/>
      <c r="AA1893" s="171"/>
    </row>
    <row r="1894" spans="4:27" x14ac:dyDescent="0.2">
      <c r="D1894" s="171"/>
      <c r="E1894" s="171"/>
      <c r="F1894" s="171"/>
      <c r="G1894" s="171"/>
      <c r="H1894" s="171"/>
      <c r="K1894" s="171"/>
      <c r="L1894" s="171"/>
      <c r="O1894" s="171"/>
      <c r="P1894" s="171"/>
      <c r="S1894" s="171"/>
      <c r="T1894" s="171"/>
      <c r="W1894" s="171"/>
      <c r="X1894" s="171"/>
      <c r="AA1894" s="171"/>
    </row>
    <row r="1895" spans="4:27" x14ac:dyDescent="0.2">
      <c r="D1895" s="171"/>
      <c r="E1895" s="171"/>
      <c r="F1895" s="171"/>
      <c r="G1895" s="171"/>
      <c r="H1895" s="171"/>
      <c r="K1895" s="171"/>
      <c r="L1895" s="171"/>
      <c r="O1895" s="171"/>
      <c r="P1895" s="171"/>
      <c r="S1895" s="171"/>
      <c r="T1895" s="171"/>
      <c r="W1895" s="171"/>
      <c r="X1895" s="171"/>
      <c r="AA1895" s="171"/>
    </row>
    <row r="1896" spans="4:27" x14ac:dyDescent="0.2">
      <c r="D1896" s="171"/>
      <c r="E1896" s="171"/>
      <c r="F1896" s="171"/>
      <c r="G1896" s="171"/>
      <c r="H1896" s="171"/>
      <c r="K1896" s="171"/>
      <c r="L1896" s="171"/>
      <c r="O1896" s="171"/>
      <c r="P1896" s="171"/>
      <c r="S1896" s="171"/>
      <c r="T1896" s="171"/>
      <c r="W1896" s="171"/>
      <c r="X1896" s="171"/>
      <c r="AA1896" s="171"/>
    </row>
    <row r="1897" spans="4:27" x14ac:dyDescent="0.2">
      <c r="D1897" s="171"/>
      <c r="E1897" s="171"/>
      <c r="F1897" s="171"/>
      <c r="G1897" s="171"/>
      <c r="H1897" s="171"/>
      <c r="K1897" s="171"/>
      <c r="L1897" s="171"/>
      <c r="O1897" s="171"/>
      <c r="P1897" s="171"/>
      <c r="S1897" s="171"/>
      <c r="T1897" s="171"/>
      <c r="W1897" s="171"/>
      <c r="X1897" s="171"/>
      <c r="AA1897" s="171"/>
    </row>
    <row r="1898" spans="4:27" x14ac:dyDescent="0.2">
      <c r="D1898" s="171"/>
      <c r="E1898" s="171"/>
      <c r="F1898" s="171"/>
      <c r="G1898" s="171"/>
      <c r="H1898" s="171"/>
      <c r="K1898" s="171"/>
      <c r="L1898" s="171"/>
      <c r="O1898" s="171"/>
      <c r="P1898" s="171"/>
      <c r="S1898" s="171"/>
      <c r="T1898" s="171"/>
      <c r="W1898" s="171"/>
      <c r="X1898" s="171"/>
      <c r="AA1898" s="171"/>
    </row>
    <row r="1899" spans="4:27" x14ac:dyDescent="0.2">
      <c r="D1899" s="171"/>
      <c r="E1899" s="171"/>
      <c r="F1899" s="171"/>
      <c r="G1899" s="171"/>
      <c r="H1899" s="171"/>
      <c r="K1899" s="171"/>
      <c r="L1899" s="171"/>
      <c r="O1899" s="171"/>
      <c r="P1899" s="171"/>
      <c r="S1899" s="171"/>
      <c r="T1899" s="171"/>
      <c r="W1899" s="171"/>
      <c r="X1899" s="171"/>
      <c r="AA1899" s="171"/>
    </row>
    <row r="1900" spans="4:27" x14ac:dyDescent="0.2">
      <c r="D1900" s="171"/>
      <c r="E1900" s="171"/>
      <c r="F1900" s="171"/>
      <c r="G1900" s="171"/>
      <c r="H1900" s="171"/>
      <c r="K1900" s="171"/>
      <c r="L1900" s="171"/>
      <c r="O1900" s="171"/>
      <c r="P1900" s="171"/>
      <c r="S1900" s="171"/>
      <c r="T1900" s="171"/>
      <c r="W1900" s="171"/>
      <c r="X1900" s="171"/>
      <c r="AA1900" s="171"/>
    </row>
    <row r="1901" spans="4:27" x14ac:dyDescent="0.2">
      <c r="D1901" s="171"/>
      <c r="E1901" s="171"/>
      <c r="F1901" s="171"/>
      <c r="G1901" s="171"/>
      <c r="H1901" s="171"/>
      <c r="K1901" s="171"/>
      <c r="L1901" s="171"/>
      <c r="O1901" s="171"/>
      <c r="P1901" s="171"/>
      <c r="S1901" s="171"/>
      <c r="T1901" s="171"/>
      <c r="W1901" s="171"/>
      <c r="X1901" s="171"/>
      <c r="AA1901" s="171"/>
    </row>
    <row r="1902" spans="4:27" x14ac:dyDescent="0.2">
      <c r="D1902" s="171"/>
      <c r="E1902" s="171"/>
      <c r="F1902" s="171"/>
      <c r="G1902" s="171"/>
      <c r="H1902" s="171"/>
      <c r="K1902" s="171"/>
      <c r="L1902" s="171"/>
      <c r="O1902" s="171"/>
      <c r="P1902" s="171"/>
      <c r="S1902" s="171"/>
      <c r="T1902" s="171"/>
      <c r="W1902" s="171"/>
      <c r="X1902" s="171"/>
      <c r="AA1902" s="171"/>
    </row>
    <row r="1903" spans="4:27" x14ac:dyDescent="0.2">
      <c r="D1903" s="171"/>
      <c r="E1903" s="171"/>
      <c r="F1903" s="171"/>
      <c r="G1903" s="171"/>
      <c r="H1903" s="171"/>
      <c r="K1903" s="171"/>
      <c r="L1903" s="171"/>
      <c r="O1903" s="171"/>
      <c r="P1903" s="171"/>
      <c r="S1903" s="171"/>
      <c r="T1903" s="171"/>
      <c r="W1903" s="171"/>
      <c r="X1903" s="171"/>
      <c r="AA1903" s="171"/>
    </row>
    <row r="1904" spans="4:27" x14ac:dyDescent="0.2">
      <c r="D1904" s="171"/>
      <c r="E1904" s="171"/>
      <c r="F1904" s="171"/>
      <c r="G1904" s="171"/>
      <c r="H1904" s="171"/>
      <c r="K1904" s="171"/>
      <c r="L1904" s="171"/>
      <c r="O1904" s="171"/>
      <c r="P1904" s="171"/>
      <c r="S1904" s="171"/>
      <c r="T1904" s="171"/>
      <c r="W1904" s="171"/>
      <c r="X1904" s="171"/>
      <c r="AA1904" s="171"/>
    </row>
    <row r="1905" spans="4:27" x14ac:dyDescent="0.2">
      <c r="D1905" s="171"/>
      <c r="E1905" s="171"/>
      <c r="F1905" s="171"/>
      <c r="G1905" s="171"/>
      <c r="H1905" s="171"/>
      <c r="K1905" s="171"/>
      <c r="L1905" s="171"/>
      <c r="O1905" s="171"/>
      <c r="P1905" s="171"/>
      <c r="S1905" s="171"/>
      <c r="T1905" s="171"/>
      <c r="W1905" s="171"/>
      <c r="X1905" s="171"/>
      <c r="AA1905" s="171"/>
    </row>
    <row r="1906" spans="4:27" x14ac:dyDescent="0.2">
      <c r="D1906" s="171"/>
      <c r="E1906" s="171"/>
      <c r="F1906" s="171"/>
      <c r="G1906" s="171"/>
      <c r="H1906" s="171"/>
      <c r="K1906" s="171"/>
      <c r="L1906" s="171"/>
      <c r="O1906" s="171"/>
      <c r="P1906" s="171"/>
      <c r="S1906" s="171"/>
      <c r="T1906" s="171"/>
      <c r="W1906" s="171"/>
      <c r="X1906" s="171"/>
      <c r="AA1906" s="171"/>
    </row>
    <row r="1907" spans="4:27" x14ac:dyDescent="0.2">
      <c r="D1907" s="171"/>
      <c r="E1907" s="171"/>
      <c r="F1907" s="171"/>
      <c r="G1907" s="171"/>
      <c r="H1907" s="171"/>
      <c r="K1907" s="171"/>
      <c r="L1907" s="171"/>
      <c r="O1907" s="171"/>
      <c r="P1907" s="171"/>
      <c r="S1907" s="171"/>
      <c r="T1907" s="171"/>
      <c r="W1907" s="171"/>
      <c r="X1907" s="171"/>
      <c r="AA1907" s="171"/>
    </row>
    <row r="1908" spans="4:27" x14ac:dyDescent="0.2">
      <c r="D1908" s="171"/>
      <c r="E1908" s="171"/>
      <c r="F1908" s="171"/>
      <c r="G1908" s="171"/>
      <c r="H1908" s="171"/>
      <c r="K1908" s="171"/>
      <c r="L1908" s="171"/>
      <c r="O1908" s="171"/>
      <c r="P1908" s="171"/>
      <c r="S1908" s="171"/>
      <c r="T1908" s="171"/>
      <c r="W1908" s="171"/>
      <c r="X1908" s="171"/>
      <c r="AA1908" s="171"/>
    </row>
    <row r="1909" spans="4:27" x14ac:dyDescent="0.2">
      <c r="D1909" s="171"/>
      <c r="E1909" s="171"/>
      <c r="F1909" s="171"/>
      <c r="G1909" s="171"/>
      <c r="H1909" s="171"/>
      <c r="K1909" s="171"/>
      <c r="L1909" s="171"/>
      <c r="O1909" s="171"/>
      <c r="P1909" s="171"/>
      <c r="S1909" s="171"/>
      <c r="T1909" s="171"/>
      <c r="W1909" s="171"/>
      <c r="X1909" s="171"/>
      <c r="AA1909" s="171"/>
    </row>
    <row r="1910" spans="4:27" x14ac:dyDescent="0.2">
      <c r="D1910" s="171"/>
      <c r="E1910" s="171"/>
      <c r="F1910" s="171"/>
      <c r="G1910" s="171"/>
      <c r="H1910" s="171"/>
      <c r="K1910" s="171"/>
      <c r="L1910" s="171"/>
      <c r="O1910" s="171"/>
      <c r="P1910" s="171"/>
      <c r="S1910" s="171"/>
      <c r="T1910" s="171"/>
      <c r="W1910" s="171"/>
      <c r="X1910" s="171"/>
      <c r="AA1910" s="171"/>
    </row>
    <row r="1911" spans="4:27" x14ac:dyDescent="0.2">
      <c r="D1911" s="171"/>
      <c r="E1911" s="171"/>
      <c r="F1911" s="171"/>
      <c r="G1911" s="171"/>
      <c r="H1911" s="171"/>
      <c r="K1911" s="171"/>
      <c r="L1911" s="171"/>
      <c r="O1911" s="171"/>
      <c r="P1911" s="171"/>
      <c r="S1911" s="171"/>
      <c r="T1911" s="171"/>
      <c r="W1911" s="171"/>
      <c r="X1911" s="171"/>
      <c r="AA1911" s="171"/>
    </row>
    <row r="1912" spans="4:27" x14ac:dyDescent="0.2">
      <c r="D1912" s="171"/>
      <c r="E1912" s="171"/>
      <c r="F1912" s="171"/>
      <c r="G1912" s="171"/>
      <c r="H1912" s="171"/>
      <c r="K1912" s="171"/>
      <c r="L1912" s="171"/>
      <c r="O1912" s="171"/>
      <c r="P1912" s="171"/>
      <c r="S1912" s="171"/>
      <c r="T1912" s="171"/>
      <c r="W1912" s="171"/>
      <c r="X1912" s="171"/>
      <c r="AA1912" s="171"/>
    </row>
    <row r="1913" spans="4:27" x14ac:dyDescent="0.2">
      <c r="D1913" s="171"/>
      <c r="E1913" s="171"/>
      <c r="F1913" s="171"/>
      <c r="G1913" s="171"/>
      <c r="H1913" s="171"/>
      <c r="K1913" s="171"/>
      <c r="L1913" s="171"/>
      <c r="O1913" s="171"/>
      <c r="P1913" s="171"/>
      <c r="S1913" s="171"/>
      <c r="T1913" s="171"/>
      <c r="W1913" s="171"/>
      <c r="X1913" s="171"/>
      <c r="AA1913" s="171"/>
    </row>
    <row r="1914" spans="4:27" x14ac:dyDescent="0.2">
      <c r="D1914" s="171"/>
      <c r="E1914" s="171"/>
      <c r="F1914" s="171"/>
      <c r="G1914" s="171"/>
      <c r="H1914" s="171"/>
      <c r="K1914" s="171"/>
      <c r="L1914" s="171"/>
      <c r="O1914" s="171"/>
      <c r="P1914" s="171"/>
      <c r="S1914" s="171"/>
      <c r="T1914" s="171"/>
      <c r="W1914" s="171"/>
      <c r="X1914" s="171"/>
      <c r="AA1914" s="171"/>
    </row>
    <row r="1915" spans="4:27" x14ac:dyDescent="0.2">
      <c r="D1915" s="171"/>
      <c r="E1915" s="171"/>
      <c r="F1915" s="171"/>
      <c r="G1915" s="171"/>
      <c r="H1915" s="171"/>
      <c r="K1915" s="171"/>
      <c r="L1915" s="171"/>
      <c r="O1915" s="171"/>
      <c r="P1915" s="171"/>
      <c r="S1915" s="171"/>
      <c r="T1915" s="171"/>
      <c r="W1915" s="171"/>
      <c r="X1915" s="171"/>
      <c r="AA1915" s="171"/>
    </row>
    <row r="1916" spans="4:27" x14ac:dyDescent="0.2">
      <c r="D1916" s="171"/>
      <c r="E1916" s="171"/>
      <c r="F1916" s="171"/>
      <c r="G1916" s="171"/>
      <c r="H1916" s="171"/>
      <c r="K1916" s="171"/>
      <c r="L1916" s="171"/>
      <c r="O1916" s="171"/>
      <c r="P1916" s="171"/>
      <c r="S1916" s="171"/>
      <c r="T1916" s="171"/>
      <c r="W1916" s="171"/>
      <c r="X1916" s="171"/>
      <c r="AA1916" s="171"/>
    </row>
    <row r="1917" spans="4:27" x14ac:dyDescent="0.2">
      <c r="D1917" s="171"/>
      <c r="E1917" s="171"/>
      <c r="F1917" s="171"/>
      <c r="G1917" s="171"/>
      <c r="H1917" s="171"/>
      <c r="K1917" s="171"/>
      <c r="L1917" s="171"/>
      <c r="O1917" s="171"/>
      <c r="P1917" s="171"/>
      <c r="S1917" s="171"/>
      <c r="T1917" s="171"/>
      <c r="W1917" s="171"/>
      <c r="X1917" s="171"/>
      <c r="AA1917" s="171"/>
    </row>
    <row r="1918" spans="4:27" x14ac:dyDescent="0.2">
      <c r="D1918" s="171"/>
      <c r="E1918" s="171"/>
      <c r="F1918" s="171"/>
      <c r="G1918" s="171"/>
      <c r="H1918" s="171"/>
      <c r="K1918" s="171"/>
      <c r="L1918" s="171"/>
      <c r="O1918" s="171"/>
      <c r="P1918" s="171"/>
      <c r="S1918" s="171"/>
      <c r="T1918" s="171"/>
      <c r="W1918" s="171"/>
      <c r="X1918" s="171"/>
      <c r="AA1918" s="171"/>
    </row>
    <row r="1919" spans="4:27" x14ac:dyDescent="0.2">
      <c r="D1919" s="171"/>
      <c r="E1919" s="171"/>
      <c r="F1919" s="171"/>
      <c r="G1919" s="171"/>
      <c r="H1919" s="171"/>
      <c r="K1919" s="171"/>
      <c r="L1919" s="171"/>
      <c r="O1919" s="171"/>
      <c r="P1919" s="171"/>
      <c r="S1919" s="171"/>
      <c r="T1919" s="171"/>
      <c r="W1919" s="171"/>
      <c r="X1919" s="171"/>
      <c r="AA1919" s="171"/>
    </row>
    <row r="1920" spans="4:27" x14ac:dyDescent="0.2">
      <c r="D1920" s="171"/>
      <c r="E1920" s="171"/>
      <c r="F1920" s="171"/>
      <c r="G1920" s="171"/>
      <c r="H1920" s="171"/>
      <c r="K1920" s="171"/>
      <c r="L1920" s="171"/>
      <c r="O1920" s="171"/>
      <c r="P1920" s="171"/>
      <c r="S1920" s="171"/>
      <c r="T1920" s="171"/>
      <c r="W1920" s="171"/>
      <c r="X1920" s="171"/>
      <c r="AA1920" s="171"/>
    </row>
    <row r="1921" spans="4:27" x14ac:dyDescent="0.2">
      <c r="D1921" s="171"/>
      <c r="E1921" s="171"/>
      <c r="F1921" s="171"/>
      <c r="G1921" s="171"/>
      <c r="H1921" s="171"/>
      <c r="K1921" s="171"/>
      <c r="L1921" s="171"/>
      <c r="O1921" s="171"/>
      <c r="P1921" s="171"/>
      <c r="S1921" s="171"/>
      <c r="T1921" s="171"/>
      <c r="W1921" s="171"/>
      <c r="X1921" s="171"/>
      <c r="AA1921" s="171"/>
    </row>
    <row r="1922" spans="4:27" x14ac:dyDescent="0.2">
      <c r="D1922" s="171"/>
      <c r="E1922" s="171"/>
      <c r="F1922" s="171"/>
      <c r="G1922" s="171"/>
      <c r="H1922" s="171"/>
      <c r="K1922" s="171"/>
      <c r="L1922" s="171"/>
      <c r="O1922" s="171"/>
      <c r="P1922" s="171"/>
      <c r="S1922" s="171"/>
      <c r="T1922" s="171"/>
      <c r="W1922" s="171"/>
      <c r="X1922" s="171"/>
      <c r="AA1922" s="171"/>
    </row>
    <row r="1923" spans="4:27" x14ac:dyDescent="0.2">
      <c r="D1923" s="171"/>
      <c r="E1923" s="171"/>
      <c r="F1923" s="171"/>
      <c r="G1923" s="171"/>
      <c r="H1923" s="171"/>
      <c r="K1923" s="171"/>
      <c r="L1923" s="171"/>
      <c r="O1923" s="171"/>
      <c r="P1923" s="171"/>
      <c r="S1923" s="171"/>
      <c r="T1923" s="171"/>
      <c r="W1923" s="171"/>
      <c r="X1923" s="171"/>
      <c r="AA1923" s="171"/>
    </row>
    <row r="1924" spans="4:27" x14ac:dyDescent="0.2">
      <c r="D1924" s="171"/>
      <c r="E1924" s="171"/>
      <c r="F1924" s="171"/>
      <c r="G1924" s="171"/>
      <c r="H1924" s="171"/>
      <c r="K1924" s="171"/>
      <c r="L1924" s="171"/>
      <c r="O1924" s="171"/>
      <c r="P1924" s="171"/>
      <c r="S1924" s="171"/>
      <c r="T1924" s="171"/>
      <c r="W1924" s="171"/>
      <c r="X1924" s="171"/>
      <c r="AA1924" s="171"/>
    </row>
    <row r="1925" spans="4:27" x14ac:dyDescent="0.2">
      <c r="D1925" s="171"/>
      <c r="E1925" s="171"/>
      <c r="F1925" s="171"/>
      <c r="G1925" s="171"/>
      <c r="H1925" s="171"/>
      <c r="K1925" s="171"/>
      <c r="L1925" s="171"/>
      <c r="O1925" s="171"/>
      <c r="P1925" s="171"/>
      <c r="S1925" s="171"/>
      <c r="T1925" s="171"/>
      <c r="W1925" s="171"/>
      <c r="X1925" s="171"/>
      <c r="AA1925" s="171"/>
    </row>
    <row r="1926" spans="4:27" x14ac:dyDescent="0.2">
      <c r="D1926" s="171"/>
      <c r="E1926" s="171"/>
      <c r="F1926" s="171"/>
      <c r="G1926" s="171"/>
      <c r="H1926" s="171"/>
      <c r="K1926" s="171"/>
      <c r="L1926" s="171"/>
      <c r="O1926" s="171"/>
      <c r="P1926" s="171"/>
      <c r="S1926" s="171"/>
      <c r="T1926" s="171"/>
      <c r="W1926" s="171"/>
      <c r="X1926" s="171"/>
      <c r="AA1926" s="171"/>
    </row>
    <row r="1927" spans="4:27" x14ac:dyDescent="0.2">
      <c r="D1927" s="171"/>
      <c r="E1927" s="171"/>
      <c r="F1927" s="171"/>
      <c r="G1927" s="171"/>
      <c r="H1927" s="171"/>
      <c r="K1927" s="171"/>
      <c r="L1927" s="171"/>
      <c r="O1927" s="171"/>
      <c r="P1927" s="171"/>
      <c r="S1927" s="171"/>
      <c r="T1927" s="171"/>
      <c r="W1927" s="171"/>
      <c r="X1927" s="171"/>
      <c r="AA1927" s="171"/>
    </row>
    <row r="1928" spans="4:27" x14ac:dyDescent="0.2">
      <c r="D1928" s="171"/>
      <c r="E1928" s="171"/>
      <c r="F1928" s="171"/>
      <c r="G1928" s="171"/>
      <c r="H1928" s="171"/>
      <c r="K1928" s="171"/>
      <c r="L1928" s="171"/>
      <c r="O1928" s="171"/>
      <c r="P1928" s="171"/>
      <c r="S1928" s="171"/>
      <c r="T1928" s="171"/>
      <c r="W1928" s="171"/>
      <c r="X1928" s="171"/>
      <c r="AA1928" s="171"/>
    </row>
    <row r="1929" spans="4:27" x14ac:dyDescent="0.2">
      <c r="D1929" s="171"/>
      <c r="E1929" s="171"/>
      <c r="F1929" s="171"/>
      <c r="G1929" s="171"/>
      <c r="H1929" s="171"/>
      <c r="K1929" s="171"/>
      <c r="L1929" s="171"/>
      <c r="O1929" s="171"/>
      <c r="P1929" s="171"/>
      <c r="S1929" s="171"/>
      <c r="T1929" s="171"/>
      <c r="W1929" s="171"/>
      <c r="X1929" s="171"/>
      <c r="AA1929" s="171"/>
    </row>
    <row r="1930" spans="4:27" x14ac:dyDescent="0.2">
      <c r="D1930" s="171"/>
      <c r="E1930" s="171"/>
      <c r="F1930" s="171"/>
      <c r="G1930" s="171"/>
      <c r="H1930" s="171"/>
      <c r="K1930" s="171"/>
      <c r="L1930" s="171"/>
      <c r="O1930" s="171"/>
      <c r="P1930" s="171"/>
      <c r="S1930" s="171"/>
      <c r="T1930" s="171"/>
      <c r="W1930" s="171"/>
      <c r="X1930" s="171"/>
      <c r="AA1930" s="171"/>
    </row>
    <row r="1931" spans="4:27" x14ac:dyDescent="0.2">
      <c r="D1931" s="171"/>
      <c r="E1931" s="171"/>
      <c r="F1931" s="171"/>
      <c r="G1931" s="171"/>
      <c r="H1931" s="171"/>
      <c r="K1931" s="171"/>
      <c r="L1931" s="171"/>
      <c r="O1931" s="171"/>
      <c r="P1931" s="171"/>
      <c r="S1931" s="171"/>
      <c r="T1931" s="171"/>
      <c r="W1931" s="171"/>
      <c r="X1931" s="171"/>
      <c r="AA1931" s="171"/>
    </row>
    <row r="1932" spans="4:27" x14ac:dyDescent="0.2">
      <c r="D1932" s="171"/>
      <c r="E1932" s="171"/>
      <c r="F1932" s="171"/>
      <c r="G1932" s="171"/>
      <c r="H1932" s="171"/>
      <c r="K1932" s="171"/>
      <c r="L1932" s="171"/>
      <c r="O1932" s="171"/>
      <c r="P1932" s="171"/>
      <c r="S1932" s="171"/>
      <c r="T1932" s="171"/>
      <c r="W1932" s="171"/>
      <c r="X1932" s="171"/>
      <c r="AA1932" s="171"/>
    </row>
    <row r="1933" spans="4:27" x14ac:dyDescent="0.2">
      <c r="D1933" s="171"/>
      <c r="E1933" s="171"/>
      <c r="F1933" s="171"/>
      <c r="G1933" s="171"/>
      <c r="H1933" s="171"/>
      <c r="K1933" s="171"/>
      <c r="L1933" s="171"/>
      <c r="O1933" s="171"/>
      <c r="P1933" s="171"/>
      <c r="S1933" s="171"/>
      <c r="T1933" s="171"/>
      <c r="W1933" s="171"/>
      <c r="X1933" s="171"/>
      <c r="AA1933" s="171"/>
    </row>
    <row r="1934" spans="4:27" x14ac:dyDescent="0.2">
      <c r="D1934" s="171"/>
      <c r="E1934" s="171"/>
      <c r="F1934" s="171"/>
      <c r="G1934" s="171"/>
      <c r="H1934" s="171"/>
      <c r="K1934" s="171"/>
      <c r="L1934" s="171"/>
      <c r="O1934" s="171"/>
      <c r="P1934" s="171"/>
      <c r="S1934" s="171"/>
      <c r="T1934" s="171"/>
      <c r="W1934" s="171"/>
      <c r="X1934" s="171"/>
      <c r="AA1934" s="171"/>
    </row>
    <row r="1935" spans="4:27" x14ac:dyDescent="0.2">
      <c r="D1935" s="171"/>
      <c r="E1935" s="171"/>
      <c r="F1935" s="171"/>
      <c r="G1935" s="171"/>
      <c r="H1935" s="171"/>
      <c r="K1935" s="171"/>
      <c r="L1935" s="171"/>
      <c r="O1935" s="171"/>
      <c r="P1935" s="171"/>
      <c r="S1935" s="171"/>
      <c r="T1935" s="171"/>
      <c r="W1935" s="171"/>
      <c r="X1935" s="171"/>
      <c r="AA1935" s="171"/>
    </row>
    <row r="1936" spans="4:27" x14ac:dyDescent="0.2">
      <c r="D1936" s="171"/>
      <c r="E1936" s="171"/>
      <c r="F1936" s="171"/>
      <c r="G1936" s="171"/>
      <c r="H1936" s="171"/>
      <c r="K1936" s="171"/>
      <c r="L1936" s="171"/>
      <c r="O1936" s="171"/>
      <c r="P1936" s="171"/>
      <c r="S1936" s="171"/>
      <c r="T1936" s="171"/>
      <c r="W1936" s="171"/>
      <c r="X1936" s="171"/>
      <c r="AA1936" s="171"/>
    </row>
    <row r="1937" spans="4:27" x14ac:dyDescent="0.2">
      <c r="D1937" s="171"/>
      <c r="E1937" s="171"/>
      <c r="F1937" s="171"/>
      <c r="G1937" s="171"/>
      <c r="H1937" s="171"/>
      <c r="K1937" s="171"/>
      <c r="L1937" s="171"/>
      <c r="O1937" s="171"/>
      <c r="P1937" s="171"/>
      <c r="S1937" s="171"/>
      <c r="T1937" s="171"/>
      <c r="W1937" s="171"/>
      <c r="X1937" s="171"/>
      <c r="AA1937" s="171"/>
    </row>
    <row r="1938" spans="4:27" x14ac:dyDescent="0.2">
      <c r="D1938" s="171"/>
      <c r="E1938" s="171"/>
      <c r="F1938" s="171"/>
      <c r="G1938" s="171"/>
      <c r="H1938" s="171"/>
      <c r="K1938" s="171"/>
      <c r="L1938" s="171"/>
      <c r="O1938" s="171"/>
      <c r="P1938" s="171"/>
      <c r="S1938" s="171"/>
      <c r="T1938" s="171"/>
      <c r="W1938" s="171"/>
      <c r="X1938" s="171"/>
      <c r="AA1938" s="171"/>
    </row>
    <row r="1939" spans="4:27" x14ac:dyDescent="0.2">
      <c r="D1939" s="171"/>
      <c r="E1939" s="171"/>
      <c r="F1939" s="171"/>
      <c r="G1939" s="171"/>
      <c r="H1939" s="171"/>
      <c r="K1939" s="171"/>
      <c r="L1939" s="171"/>
      <c r="O1939" s="171"/>
      <c r="P1939" s="171"/>
      <c r="S1939" s="171"/>
      <c r="T1939" s="171"/>
      <c r="W1939" s="171"/>
      <c r="X1939" s="171"/>
      <c r="AA1939" s="171"/>
    </row>
    <row r="1940" spans="4:27" x14ac:dyDescent="0.2">
      <c r="D1940" s="171"/>
      <c r="E1940" s="171"/>
      <c r="F1940" s="171"/>
      <c r="G1940" s="171"/>
      <c r="H1940" s="171"/>
      <c r="K1940" s="171"/>
      <c r="L1940" s="171"/>
      <c r="O1940" s="171"/>
      <c r="P1940" s="171"/>
      <c r="S1940" s="171"/>
      <c r="T1940" s="171"/>
      <c r="W1940" s="171"/>
      <c r="X1940" s="171"/>
      <c r="AA1940" s="171"/>
    </row>
    <row r="1941" spans="4:27" x14ac:dyDescent="0.2">
      <c r="D1941" s="171"/>
      <c r="E1941" s="171"/>
      <c r="F1941" s="171"/>
      <c r="G1941" s="171"/>
      <c r="H1941" s="171"/>
      <c r="K1941" s="171"/>
      <c r="L1941" s="171"/>
      <c r="O1941" s="171"/>
      <c r="P1941" s="171"/>
      <c r="S1941" s="171"/>
      <c r="T1941" s="171"/>
      <c r="W1941" s="171"/>
      <c r="X1941" s="171"/>
      <c r="AA1941" s="171"/>
    </row>
    <row r="1942" spans="4:27" x14ac:dyDescent="0.2">
      <c r="D1942" s="171"/>
      <c r="E1942" s="171"/>
      <c r="F1942" s="171"/>
      <c r="G1942" s="171"/>
      <c r="H1942" s="171"/>
      <c r="K1942" s="171"/>
      <c r="L1942" s="171"/>
      <c r="O1942" s="171"/>
      <c r="P1942" s="171"/>
      <c r="S1942" s="171"/>
      <c r="T1942" s="171"/>
      <c r="W1942" s="171"/>
      <c r="X1942" s="171"/>
      <c r="AA1942" s="171"/>
    </row>
    <row r="1943" spans="4:27" x14ac:dyDescent="0.2">
      <c r="D1943" s="171"/>
      <c r="E1943" s="171"/>
      <c r="F1943" s="171"/>
      <c r="G1943" s="171"/>
      <c r="H1943" s="171"/>
      <c r="K1943" s="171"/>
      <c r="L1943" s="171"/>
      <c r="O1943" s="171"/>
      <c r="P1943" s="171"/>
      <c r="S1943" s="171"/>
      <c r="T1943" s="171"/>
      <c r="W1943" s="171"/>
      <c r="X1943" s="171"/>
      <c r="AA1943" s="171"/>
    </row>
    <row r="1944" spans="4:27" x14ac:dyDescent="0.2">
      <c r="D1944" s="171"/>
      <c r="E1944" s="171"/>
      <c r="F1944" s="171"/>
      <c r="G1944" s="171"/>
      <c r="H1944" s="171"/>
      <c r="K1944" s="171"/>
      <c r="L1944" s="171"/>
      <c r="O1944" s="171"/>
      <c r="P1944" s="171"/>
      <c r="S1944" s="171"/>
      <c r="T1944" s="171"/>
      <c r="W1944" s="171"/>
      <c r="X1944" s="171"/>
      <c r="AA1944" s="171"/>
    </row>
    <row r="1945" spans="4:27" x14ac:dyDescent="0.2">
      <c r="D1945" s="171"/>
      <c r="E1945" s="171"/>
      <c r="F1945" s="171"/>
      <c r="G1945" s="171"/>
      <c r="H1945" s="171"/>
      <c r="K1945" s="171"/>
      <c r="L1945" s="171"/>
      <c r="O1945" s="171"/>
      <c r="P1945" s="171"/>
      <c r="S1945" s="171"/>
      <c r="T1945" s="171"/>
      <c r="W1945" s="171"/>
      <c r="X1945" s="171"/>
      <c r="AA1945" s="171"/>
    </row>
    <row r="1946" spans="4:27" x14ac:dyDescent="0.2">
      <c r="D1946" s="171"/>
      <c r="E1946" s="171"/>
      <c r="F1946" s="171"/>
      <c r="G1946" s="171"/>
      <c r="H1946" s="171"/>
      <c r="K1946" s="171"/>
      <c r="L1946" s="171"/>
      <c r="O1946" s="171"/>
      <c r="P1946" s="171"/>
      <c r="S1946" s="171"/>
      <c r="T1946" s="171"/>
      <c r="W1946" s="171"/>
      <c r="X1946" s="171"/>
      <c r="AA1946" s="171"/>
    </row>
    <row r="1947" spans="4:27" x14ac:dyDescent="0.2">
      <c r="D1947" s="171"/>
      <c r="E1947" s="171"/>
      <c r="F1947" s="171"/>
      <c r="G1947" s="171"/>
      <c r="H1947" s="171"/>
      <c r="K1947" s="171"/>
      <c r="L1947" s="171"/>
      <c r="O1947" s="171"/>
      <c r="P1947" s="171"/>
      <c r="S1947" s="171"/>
      <c r="T1947" s="171"/>
      <c r="W1947" s="171"/>
      <c r="X1947" s="171"/>
      <c r="AA1947" s="171"/>
    </row>
    <row r="1948" spans="4:27" x14ac:dyDescent="0.2">
      <c r="D1948" s="171"/>
      <c r="E1948" s="171"/>
      <c r="F1948" s="171"/>
      <c r="G1948" s="171"/>
      <c r="H1948" s="171"/>
      <c r="K1948" s="171"/>
      <c r="L1948" s="171"/>
      <c r="O1948" s="171"/>
      <c r="P1948" s="171"/>
      <c r="S1948" s="171"/>
      <c r="T1948" s="171"/>
      <c r="W1948" s="171"/>
      <c r="X1948" s="171"/>
      <c r="AA1948" s="171"/>
    </row>
    <row r="1949" spans="4:27" x14ac:dyDescent="0.2">
      <c r="D1949" s="171"/>
      <c r="E1949" s="171"/>
      <c r="F1949" s="171"/>
      <c r="G1949" s="171"/>
      <c r="H1949" s="171"/>
      <c r="K1949" s="171"/>
      <c r="L1949" s="171"/>
      <c r="O1949" s="171"/>
      <c r="P1949" s="171"/>
      <c r="S1949" s="171"/>
      <c r="T1949" s="171"/>
      <c r="W1949" s="171"/>
      <c r="X1949" s="171"/>
      <c r="AA1949" s="171"/>
    </row>
    <row r="1950" spans="4:27" x14ac:dyDescent="0.2">
      <c r="D1950" s="171"/>
      <c r="E1950" s="171"/>
      <c r="F1950" s="171"/>
      <c r="G1950" s="171"/>
      <c r="H1950" s="171"/>
      <c r="K1950" s="171"/>
      <c r="L1950" s="171"/>
      <c r="O1950" s="171"/>
      <c r="P1950" s="171"/>
      <c r="S1950" s="171"/>
      <c r="T1950" s="171"/>
      <c r="W1950" s="171"/>
      <c r="X1950" s="171"/>
      <c r="AA1950" s="171"/>
    </row>
    <row r="1951" spans="4:27" x14ac:dyDescent="0.2">
      <c r="D1951" s="171"/>
      <c r="E1951" s="171"/>
      <c r="F1951" s="171"/>
      <c r="G1951" s="171"/>
      <c r="H1951" s="171"/>
      <c r="K1951" s="171"/>
      <c r="L1951" s="171"/>
      <c r="O1951" s="171"/>
      <c r="P1951" s="171"/>
      <c r="S1951" s="171"/>
      <c r="T1951" s="171"/>
      <c r="W1951" s="171"/>
      <c r="X1951" s="171"/>
      <c r="AA1951" s="171"/>
    </row>
    <row r="1952" spans="4:27" x14ac:dyDescent="0.2">
      <c r="D1952" s="171"/>
      <c r="E1952" s="171"/>
      <c r="F1952" s="171"/>
      <c r="G1952" s="171"/>
      <c r="H1952" s="171"/>
      <c r="K1952" s="171"/>
      <c r="L1952" s="171"/>
      <c r="O1952" s="171"/>
      <c r="P1952" s="171"/>
      <c r="S1952" s="171"/>
      <c r="T1952" s="171"/>
      <c r="W1952" s="171"/>
      <c r="X1952" s="171"/>
      <c r="AA1952" s="171"/>
    </row>
    <row r="1953" spans="4:27" x14ac:dyDescent="0.2">
      <c r="D1953" s="171"/>
      <c r="E1953" s="171"/>
      <c r="F1953" s="171"/>
      <c r="G1953" s="171"/>
      <c r="H1953" s="171"/>
      <c r="K1953" s="171"/>
      <c r="L1953" s="171"/>
      <c r="O1953" s="171"/>
      <c r="P1953" s="171"/>
      <c r="S1953" s="171"/>
      <c r="T1953" s="171"/>
      <c r="W1953" s="171"/>
      <c r="X1953" s="171"/>
      <c r="AA1953" s="171"/>
    </row>
    <row r="1954" spans="4:27" x14ac:dyDescent="0.2">
      <c r="D1954" s="171"/>
      <c r="E1954" s="171"/>
      <c r="F1954" s="171"/>
      <c r="G1954" s="171"/>
      <c r="H1954" s="171"/>
      <c r="K1954" s="171"/>
      <c r="L1954" s="171"/>
      <c r="O1954" s="171"/>
      <c r="P1954" s="171"/>
      <c r="S1954" s="171"/>
      <c r="T1954" s="171"/>
      <c r="W1954" s="171"/>
      <c r="X1954" s="171"/>
      <c r="AA1954" s="171"/>
    </row>
    <row r="1955" spans="4:27" x14ac:dyDescent="0.2">
      <c r="D1955" s="171"/>
      <c r="E1955" s="171"/>
      <c r="F1955" s="171"/>
      <c r="G1955" s="171"/>
      <c r="H1955" s="171"/>
      <c r="K1955" s="171"/>
      <c r="L1955" s="171"/>
      <c r="O1955" s="171"/>
      <c r="P1955" s="171"/>
      <c r="S1955" s="171"/>
      <c r="T1955" s="171"/>
      <c r="W1955" s="171"/>
      <c r="X1955" s="171"/>
      <c r="AA1955" s="171"/>
    </row>
    <row r="1956" spans="4:27" x14ac:dyDescent="0.2">
      <c r="D1956" s="171"/>
      <c r="E1956" s="171"/>
      <c r="F1956" s="171"/>
      <c r="G1956" s="171"/>
      <c r="H1956" s="171"/>
      <c r="K1956" s="171"/>
      <c r="L1956" s="171"/>
      <c r="O1956" s="171"/>
      <c r="P1956" s="171"/>
      <c r="S1956" s="171"/>
      <c r="T1956" s="171"/>
      <c r="W1956" s="171"/>
      <c r="X1956" s="171"/>
      <c r="AA1956" s="171"/>
    </row>
    <row r="1957" spans="4:27" x14ac:dyDescent="0.2">
      <c r="D1957" s="171"/>
      <c r="E1957" s="171"/>
      <c r="F1957" s="171"/>
      <c r="G1957" s="171"/>
      <c r="H1957" s="171"/>
      <c r="K1957" s="171"/>
      <c r="L1957" s="171"/>
      <c r="O1957" s="171"/>
      <c r="P1957" s="171"/>
      <c r="S1957" s="171"/>
      <c r="T1957" s="171"/>
      <c r="W1957" s="171"/>
      <c r="X1957" s="171"/>
      <c r="AA1957" s="171"/>
    </row>
    <row r="1958" spans="4:27" x14ac:dyDescent="0.2">
      <c r="D1958" s="171"/>
      <c r="E1958" s="171"/>
      <c r="F1958" s="171"/>
      <c r="G1958" s="171"/>
      <c r="H1958" s="171"/>
      <c r="K1958" s="171"/>
      <c r="L1958" s="171"/>
      <c r="O1958" s="171"/>
      <c r="P1958" s="171"/>
      <c r="S1958" s="171"/>
      <c r="T1958" s="171"/>
      <c r="W1958" s="171"/>
      <c r="X1958" s="171"/>
      <c r="AA1958" s="171"/>
    </row>
    <row r="1959" spans="4:27" x14ac:dyDescent="0.2">
      <c r="D1959" s="171"/>
      <c r="E1959" s="171"/>
      <c r="F1959" s="171"/>
      <c r="G1959" s="171"/>
      <c r="H1959" s="171"/>
      <c r="K1959" s="171"/>
      <c r="L1959" s="171"/>
      <c r="O1959" s="171"/>
      <c r="P1959" s="171"/>
      <c r="S1959" s="171"/>
      <c r="T1959" s="171"/>
      <c r="W1959" s="171"/>
      <c r="X1959" s="171"/>
      <c r="AA1959" s="171"/>
    </row>
    <row r="1960" spans="4:27" x14ac:dyDescent="0.2">
      <c r="D1960" s="171"/>
      <c r="E1960" s="171"/>
      <c r="F1960" s="171"/>
      <c r="G1960" s="171"/>
      <c r="H1960" s="171"/>
      <c r="K1960" s="171"/>
      <c r="L1960" s="171"/>
      <c r="O1960" s="171"/>
      <c r="P1960" s="171"/>
      <c r="S1960" s="171"/>
      <c r="T1960" s="171"/>
      <c r="W1960" s="171"/>
      <c r="X1960" s="171"/>
      <c r="AA1960" s="171"/>
    </row>
    <row r="1961" spans="4:27" x14ac:dyDescent="0.2">
      <c r="D1961" s="171"/>
      <c r="E1961" s="171"/>
      <c r="F1961" s="171"/>
      <c r="G1961" s="171"/>
      <c r="H1961" s="171"/>
      <c r="K1961" s="171"/>
      <c r="L1961" s="171"/>
      <c r="O1961" s="171"/>
      <c r="P1961" s="171"/>
      <c r="S1961" s="171"/>
      <c r="T1961" s="171"/>
      <c r="W1961" s="171"/>
      <c r="X1961" s="171"/>
      <c r="AA1961" s="171"/>
    </row>
    <row r="1962" spans="4:27" x14ac:dyDescent="0.2">
      <c r="D1962" s="171"/>
      <c r="E1962" s="171"/>
      <c r="F1962" s="171"/>
      <c r="G1962" s="171"/>
      <c r="H1962" s="171"/>
      <c r="K1962" s="171"/>
      <c r="L1962" s="171"/>
      <c r="O1962" s="171"/>
      <c r="P1962" s="171"/>
      <c r="S1962" s="171"/>
      <c r="T1962" s="171"/>
      <c r="W1962" s="171"/>
      <c r="X1962" s="171"/>
      <c r="AA1962" s="171"/>
    </row>
    <row r="1963" spans="4:27" x14ac:dyDescent="0.2">
      <c r="D1963" s="171"/>
      <c r="E1963" s="171"/>
      <c r="F1963" s="171"/>
      <c r="G1963" s="171"/>
      <c r="H1963" s="171"/>
      <c r="K1963" s="171"/>
      <c r="L1963" s="171"/>
      <c r="O1963" s="171"/>
      <c r="P1963" s="171"/>
      <c r="S1963" s="171"/>
      <c r="T1963" s="171"/>
      <c r="W1963" s="171"/>
      <c r="X1963" s="171"/>
      <c r="AA1963" s="171"/>
    </row>
    <row r="1964" spans="4:27" x14ac:dyDescent="0.2">
      <c r="D1964" s="171"/>
      <c r="E1964" s="171"/>
      <c r="F1964" s="171"/>
      <c r="G1964" s="171"/>
      <c r="H1964" s="171"/>
      <c r="K1964" s="171"/>
      <c r="L1964" s="171"/>
      <c r="O1964" s="171"/>
      <c r="P1964" s="171"/>
      <c r="S1964" s="171"/>
      <c r="T1964" s="171"/>
      <c r="W1964" s="171"/>
      <c r="X1964" s="171"/>
      <c r="AA1964" s="171"/>
    </row>
    <row r="1965" spans="4:27" x14ac:dyDescent="0.2">
      <c r="D1965" s="171"/>
      <c r="E1965" s="171"/>
      <c r="F1965" s="171"/>
      <c r="G1965" s="171"/>
      <c r="H1965" s="171"/>
      <c r="K1965" s="171"/>
      <c r="L1965" s="171"/>
      <c r="O1965" s="171"/>
      <c r="P1965" s="171"/>
      <c r="S1965" s="171"/>
      <c r="T1965" s="171"/>
      <c r="W1965" s="171"/>
      <c r="X1965" s="171"/>
      <c r="AA1965" s="171"/>
    </row>
    <row r="1966" spans="4:27" x14ac:dyDescent="0.2">
      <c r="D1966" s="171"/>
      <c r="E1966" s="171"/>
      <c r="F1966" s="171"/>
      <c r="G1966" s="171"/>
      <c r="H1966" s="171"/>
      <c r="K1966" s="171"/>
      <c r="L1966" s="171"/>
      <c r="O1966" s="171"/>
      <c r="P1966" s="171"/>
      <c r="S1966" s="171"/>
      <c r="T1966" s="171"/>
      <c r="W1966" s="171"/>
      <c r="X1966" s="171"/>
      <c r="AA1966" s="171"/>
    </row>
    <row r="1967" spans="4:27" x14ac:dyDescent="0.2">
      <c r="D1967" s="171"/>
      <c r="E1967" s="171"/>
      <c r="F1967" s="171"/>
      <c r="G1967" s="171"/>
      <c r="H1967" s="171"/>
      <c r="K1967" s="171"/>
      <c r="L1967" s="171"/>
      <c r="O1967" s="171"/>
      <c r="P1967" s="171"/>
      <c r="S1967" s="171"/>
      <c r="T1967" s="171"/>
      <c r="W1967" s="171"/>
      <c r="X1967" s="171"/>
      <c r="AA1967" s="171"/>
    </row>
    <row r="1968" spans="4:27" x14ac:dyDescent="0.2">
      <c r="D1968" s="171"/>
      <c r="E1968" s="171"/>
      <c r="F1968" s="171"/>
      <c r="G1968" s="171"/>
      <c r="H1968" s="171"/>
      <c r="K1968" s="171"/>
      <c r="L1968" s="171"/>
      <c r="O1968" s="171"/>
      <c r="P1968" s="171"/>
      <c r="S1968" s="171"/>
      <c r="T1968" s="171"/>
      <c r="W1968" s="171"/>
      <c r="X1968" s="171"/>
      <c r="AA1968" s="171"/>
    </row>
    <row r="1969" spans="4:27" x14ac:dyDescent="0.2">
      <c r="D1969" s="171"/>
      <c r="E1969" s="171"/>
      <c r="F1969" s="171"/>
      <c r="G1969" s="171"/>
      <c r="H1969" s="171"/>
      <c r="K1969" s="171"/>
      <c r="L1969" s="171"/>
      <c r="O1969" s="171"/>
      <c r="P1969" s="171"/>
      <c r="S1969" s="171"/>
      <c r="T1969" s="171"/>
      <c r="W1969" s="171"/>
      <c r="X1969" s="171"/>
      <c r="AA1969" s="171"/>
    </row>
    <row r="1970" spans="4:27" x14ac:dyDescent="0.2">
      <c r="D1970" s="171"/>
      <c r="E1970" s="171"/>
      <c r="F1970" s="171"/>
      <c r="G1970" s="171"/>
      <c r="H1970" s="171"/>
      <c r="K1970" s="171"/>
      <c r="L1970" s="171"/>
      <c r="O1970" s="171"/>
      <c r="P1970" s="171"/>
      <c r="S1970" s="171"/>
      <c r="T1970" s="171"/>
      <c r="W1970" s="171"/>
      <c r="X1970" s="171"/>
      <c r="AA1970" s="171"/>
    </row>
    <row r="1971" spans="4:27" x14ac:dyDescent="0.2">
      <c r="D1971" s="171"/>
      <c r="E1971" s="171"/>
      <c r="F1971" s="171"/>
      <c r="G1971" s="171"/>
      <c r="H1971" s="171"/>
      <c r="K1971" s="171"/>
      <c r="L1971" s="171"/>
      <c r="O1971" s="171"/>
      <c r="P1971" s="171"/>
      <c r="S1971" s="171"/>
      <c r="T1971" s="171"/>
      <c r="W1971" s="171"/>
      <c r="X1971" s="171"/>
      <c r="AA1971" s="171"/>
    </row>
    <row r="1972" spans="4:27" x14ac:dyDescent="0.2">
      <c r="D1972" s="171"/>
      <c r="E1972" s="171"/>
      <c r="F1972" s="171"/>
      <c r="G1972" s="171"/>
      <c r="H1972" s="171"/>
      <c r="K1972" s="171"/>
      <c r="L1972" s="171"/>
      <c r="O1972" s="171"/>
      <c r="P1972" s="171"/>
      <c r="S1972" s="171"/>
      <c r="T1972" s="171"/>
      <c r="W1972" s="171"/>
      <c r="X1972" s="171"/>
      <c r="AA1972" s="171"/>
    </row>
    <row r="1973" spans="4:27" x14ac:dyDescent="0.2">
      <c r="D1973" s="171"/>
      <c r="E1973" s="171"/>
      <c r="F1973" s="171"/>
      <c r="G1973" s="171"/>
      <c r="H1973" s="171"/>
      <c r="K1973" s="171"/>
      <c r="L1973" s="171"/>
      <c r="O1973" s="171"/>
      <c r="P1973" s="171"/>
      <c r="S1973" s="171"/>
      <c r="T1973" s="171"/>
      <c r="W1973" s="171"/>
      <c r="X1973" s="171"/>
      <c r="AA1973" s="171"/>
    </row>
    <row r="1974" spans="4:27" x14ac:dyDescent="0.2">
      <c r="D1974" s="171"/>
      <c r="E1974" s="171"/>
      <c r="F1974" s="171"/>
      <c r="G1974" s="171"/>
      <c r="H1974" s="171"/>
      <c r="K1974" s="171"/>
      <c r="L1974" s="171"/>
      <c r="O1974" s="171"/>
      <c r="P1974" s="171"/>
      <c r="S1974" s="171"/>
      <c r="T1974" s="171"/>
      <c r="W1974" s="171"/>
      <c r="X1974" s="171"/>
      <c r="AA1974" s="171"/>
    </row>
    <row r="1975" spans="4:27" x14ac:dyDescent="0.2">
      <c r="D1975" s="171"/>
      <c r="E1975" s="171"/>
      <c r="F1975" s="171"/>
      <c r="G1975" s="171"/>
      <c r="H1975" s="171"/>
      <c r="K1975" s="171"/>
      <c r="L1975" s="171"/>
      <c r="O1975" s="171"/>
      <c r="P1975" s="171"/>
      <c r="S1975" s="171"/>
      <c r="T1975" s="171"/>
      <c r="W1975" s="171"/>
      <c r="X1975" s="171"/>
      <c r="AA1975" s="171"/>
    </row>
    <row r="1976" spans="4:27" x14ac:dyDescent="0.2">
      <c r="D1976" s="171"/>
      <c r="E1976" s="171"/>
      <c r="F1976" s="171"/>
      <c r="G1976" s="171"/>
      <c r="H1976" s="171"/>
      <c r="K1976" s="171"/>
      <c r="L1976" s="171"/>
      <c r="O1976" s="171"/>
      <c r="P1976" s="171"/>
      <c r="S1976" s="171"/>
      <c r="T1976" s="171"/>
      <c r="W1976" s="171"/>
      <c r="X1976" s="171"/>
      <c r="AA1976" s="171"/>
    </row>
    <row r="1977" spans="4:27" x14ac:dyDescent="0.2">
      <c r="D1977" s="171"/>
      <c r="E1977" s="171"/>
      <c r="F1977" s="171"/>
      <c r="G1977" s="171"/>
      <c r="H1977" s="171"/>
      <c r="K1977" s="171"/>
      <c r="L1977" s="171"/>
      <c r="O1977" s="171"/>
      <c r="P1977" s="171"/>
      <c r="S1977" s="171"/>
      <c r="T1977" s="171"/>
      <c r="W1977" s="171"/>
      <c r="X1977" s="171"/>
      <c r="AA1977" s="171"/>
    </row>
    <row r="1978" spans="4:27" x14ac:dyDescent="0.2">
      <c r="D1978" s="171"/>
      <c r="E1978" s="171"/>
      <c r="F1978" s="171"/>
      <c r="G1978" s="171"/>
      <c r="H1978" s="171"/>
      <c r="K1978" s="171"/>
      <c r="L1978" s="171"/>
      <c r="O1978" s="171"/>
      <c r="P1978" s="171"/>
      <c r="S1978" s="171"/>
      <c r="T1978" s="171"/>
      <c r="W1978" s="171"/>
      <c r="X1978" s="171"/>
      <c r="AA1978" s="171"/>
    </row>
    <row r="1979" spans="4:27" x14ac:dyDescent="0.2">
      <c r="D1979" s="171"/>
      <c r="E1979" s="171"/>
      <c r="F1979" s="171"/>
      <c r="G1979" s="171"/>
      <c r="H1979" s="171"/>
      <c r="K1979" s="171"/>
      <c r="L1979" s="171"/>
      <c r="O1979" s="171"/>
      <c r="P1979" s="171"/>
      <c r="S1979" s="171"/>
      <c r="T1979" s="171"/>
      <c r="W1979" s="171"/>
      <c r="X1979" s="171"/>
      <c r="AA1979" s="171"/>
    </row>
    <row r="1980" spans="4:27" x14ac:dyDescent="0.2">
      <c r="D1980" s="171"/>
      <c r="E1980" s="171"/>
      <c r="F1980" s="171"/>
      <c r="G1980" s="171"/>
      <c r="H1980" s="171"/>
      <c r="K1980" s="171"/>
      <c r="L1980" s="171"/>
      <c r="O1980" s="171"/>
      <c r="P1980" s="171"/>
      <c r="S1980" s="171"/>
      <c r="T1980" s="171"/>
      <c r="W1980" s="171"/>
      <c r="X1980" s="171"/>
      <c r="AA1980" s="171"/>
    </row>
    <row r="1981" spans="4:27" x14ac:dyDescent="0.2">
      <c r="D1981" s="171"/>
      <c r="E1981" s="171"/>
      <c r="F1981" s="171"/>
      <c r="G1981" s="171"/>
      <c r="H1981" s="171"/>
      <c r="K1981" s="171"/>
      <c r="L1981" s="171"/>
      <c r="O1981" s="171"/>
      <c r="P1981" s="171"/>
      <c r="S1981" s="171"/>
      <c r="T1981" s="171"/>
      <c r="W1981" s="171"/>
      <c r="X1981" s="171"/>
      <c r="AA1981" s="171"/>
    </row>
    <row r="1982" spans="4:27" x14ac:dyDescent="0.2">
      <c r="D1982" s="171"/>
      <c r="E1982" s="171"/>
      <c r="F1982" s="171"/>
      <c r="G1982" s="171"/>
      <c r="H1982" s="171"/>
      <c r="K1982" s="171"/>
      <c r="L1982" s="171"/>
      <c r="O1982" s="171"/>
      <c r="P1982" s="171"/>
      <c r="S1982" s="171"/>
      <c r="T1982" s="171"/>
      <c r="W1982" s="171"/>
      <c r="X1982" s="171"/>
      <c r="AA1982" s="171"/>
    </row>
    <row r="1983" spans="4:27" x14ac:dyDescent="0.2">
      <c r="D1983" s="171"/>
      <c r="E1983" s="171"/>
      <c r="F1983" s="171"/>
      <c r="G1983" s="171"/>
      <c r="H1983" s="171"/>
      <c r="K1983" s="171"/>
      <c r="L1983" s="171"/>
      <c r="O1983" s="171"/>
      <c r="P1983" s="171"/>
      <c r="S1983" s="171"/>
      <c r="T1983" s="171"/>
      <c r="W1983" s="171"/>
      <c r="X1983" s="171"/>
      <c r="AA1983" s="171"/>
    </row>
    <row r="1984" spans="4:27" x14ac:dyDescent="0.2">
      <c r="D1984" s="171"/>
      <c r="E1984" s="171"/>
      <c r="F1984" s="171"/>
      <c r="G1984" s="171"/>
      <c r="H1984" s="171"/>
      <c r="K1984" s="171"/>
      <c r="L1984" s="171"/>
      <c r="O1984" s="171"/>
      <c r="P1984" s="171"/>
      <c r="S1984" s="171"/>
      <c r="T1984" s="171"/>
      <c r="W1984" s="171"/>
      <c r="X1984" s="171"/>
      <c r="AA1984" s="171"/>
    </row>
    <row r="1985" spans="4:27" x14ac:dyDescent="0.2">
      <c r="D1985" s="171"/>
      <c r="E1985" s="171"/>
      <c r="F1985" s="171"/>
      <c r="G1985" s="171"/>
      <c r="H1985" s="171"/>
      <c r="K1985" s="171"/>
      <c r="L1985" s="171"/>
      <c r="O1985" s="171"/>
      <c r="P1985" s="171"/>
      <c r="S1985" s="171"/>
      <c r="T1985" s="171"/>
      <c r="W1985" s="171"/>
      <c r="X1985" s="171"/>
      <c r="AA1985" s="171"/>
    </row>
    <row r="1986" spans="4:27" x14ac:dyDescent="0.2">
      <c r="D1986" s="171"/>
      <c r="E1986" s="171"/>
      <c r="F1986" s="171"/>
      <c r="G1986" s="171"/>
      <c r="H1986" s="171"/>
      <c r="K1986" s="171"/>
      <c r="L1986" s="171"/>
      <c r="O1986" s="171"/>
      <c r="P1986" s="171"/>
      <c r="S1986" s="171"/>
      <c r="T1986" s="171"/>
      <c r="W1986" s="171"/>
      <c r="X1986" s="171"/>
      <c r="AA1986" s="171"/>
    </row>
    <row r="1987" spans="4:27" x14ac:dyDescent="0.2">
      <c r="D1987" s="171"/>
      <c r="E1987" s="171"/>
      <c r="F1987" s="171"/>
      <c r="G1987" s="171"/>
      <c r="H1987" s="171"/>
      <c r="K1987" s="171"/>
      <c r="L1987" s="171"/>
      <c r="O1987" s="171"/>
      <c r="P1987" s="171"/>
      <c r="S1987" s="171"/>
      <c r="T1987" s="171"/>
      <c r="W1987" s="171"/>
      <c r="X1987" s="171"/>
      <c r="AA1987" s="171"/>
    </row>
    <row r="1988" spans="4:27" x14ac:dyDescent="0.2">
      <c r="D1988" s="171"/>
      <c r="E1988" s="171"/>
      <c r="F1988" s="171"/>
      <c r="G1988" s="171"/>
      <c r="H1988" s="171"/>
      <c r="K1988" s="171"/>
      <c r="L1988" s="171"/>
      <c r="O1988" s="171"/>
      <c r="P1988" s="171"/>
      <c r="S1988" s="171"/>
      <c r="T1988" s="171"/>
      <c r="W1988" s="171"/>
      <c r="X1988" s="171"/>
      <c r="AA1988" s="171"/>
    </row>
    <row r="1989" spans="4:27" x14ac:dyDescent="0.2">
      <c r="D1989" s="171"/>
      <c r="E1989" s="171"/>
      <c r="F1989" s="171"/>
      <c r="G1989" s="171"/>
      <c r="H1989" s="171"/>
      <c r="K1989" s="171"/>
      <c r="L1989" s="171"/>
      <c r="O1989" s="171"/>
      <c r="P1989" s="171"/>
      <c r="S1989" s="171"/>
      <c r="T1989" s="171"/>
      <c r="W1989" s="171"/>
      <c r="X1989" s="171"/>
      <c r="AA1989" s="171"/>
    </row>
    <row r="1990" spans="4:27" x14ac:dyDescent="0.2">
      <c r="D1990" s="171"/>
      <c r="E1990" s="171"/>
      <c r="F1990" s="171"/>
      <c r="G1990" s="171"/>
      <c r="H1990" s="171"/>
      <c r="K1990" s="171"/>
      <c r="L1990" s="171"/>
      <c r="O1990" s="171"/>
      <c r="P1990" s="171"/>
      <c r="S1990" s="171"/>
      <c r="T1990" s="171"/>
      <c r="W1990" s="171"/>
      <c r="X1990" s="171"/>
      <c r="AA1990" s="171"/>
    </row>
    <row r="1991" spans="4:27" x14ac:dyDescent="0.2">
      <c r="D1991" s="171"/>
      <c r="E1991" s="171"/>
      <c r="F1991" s="171"/>
      <c r="G1991" s="171"/>
      <c r="H1991" s="171"/>
      <c r="K1991" s="171"/>
      <c r="L1991" s="171"/>
      <c r="O1991" s="171"/>
      <c r="P1991" s="171"/>
      <c r="S1991" s="171"/>
      <c r="T1991" s="171"/>
      <c r="W1991" s="171"/>
      <c r="X1991" s="171"/>
      <c r="AA1991" s="171"/>
    </row>
    <row r="1992" spans="4:27" x14ac:dyDescent="0.2">
      <c r="D1992" s="171"/>
      <c r="E1992" s="171"/>
      <c r="F1992" s="171"/>
      <c r="G1992" s="171"/>
      <c r="H1992" s="171"/>
      <c r="K1992" s="171"/>
      <c r="L1992" s="171"/>
      <c r="O1992" s="171"/>
      <c r="P1992" s="171"/>
      <c r="S1992" s="171"/>
      <c r="T1992" s="171"/>
      <c r="W1992" s="171"/>
      <c r="X1992" s="171"/>
      <c r="AA1992" s="171"/>
    </row>
    <row r="1993" spans="4:27" x14ac:dyDescent="0.2">
      <c r="D1993" s="171"/>
      <c r="E1993" s="171"/>
      <c r="F1993" s="171"/>
      <c r="G1993" s="171"/>
      <c r="H1993" s="171"/>
      <c r="K1993" s="171"/>
      <c r="L1993" s="171"/>
      <c r="O1993" s="171"/>
      <c r="P1993" s="171"/>
      <c r="S1993" s="171"/>
      <c r="T1993" s="171"/>
      <c r="W1993" s="171"/>
      <c r="X1993" s="171"/>
      <c r="AA1993" s="171"/>
    </row>
    <row r="1994" spans="4:27" x14ac:dyDescent="0.2">
      <c r="D1994" s="171"/>
      <c r="E1994" s="171"/>
      <c r="F1994" s="171"/>
      <c r="G1994" s="171"/>
      <c r="H1994" s="171"/>
      <c r="K1994" s="171"/>
      <c r="L1994" s="171"/>
      <c r="O1994" s="171"/>
      <c r="P1994" s="171"/>
      <c r="S1994" s="171"/>
      <c r="T1994" s="171"/>
      <c r="W1994" s="171"/>
      <c r="X1994" s="171"/>
      <c r="AA1994" s="171"/>
    </row>
    <row r="1995" spans="4:27" x14ac:dyDescent="0.2">
      <c r="D1995" s="171"/>
      <c r="E1995" s="171"/>
      <c r="F1995" s="171"/>
      <c r="G1995" s="171"/>
      <c r="H1995" s="171"/>
      <c r="K1995" s="171"/>
      <c r="L1995" s="171"/>
      <c r="O1995" s="171"/>
      <c r="P1995" s="171"/>
      <c r="S1995" s="171"/>
      <c r="T1995" s="171"/>
      <c r="W1995" s="171"/>
      <c r="X1995" s="171"/>
      <c r="AA1995" s="171"/>
    </row>
    <row r="1996" spans="4:27" x14ac:dyDescent="0.2">
      <c r="D1996" s="171"/>
      <c r="E1996" s="171"/>
      <c r="F1996" s="171"/>
      <c r="G1996" s="171"/>
      <c r="H1996" s="171"/>
      <c r="K1996" s="171"/>
      <c r="L1996" s="171"/>
      <c r="O1996" s="171"/>
      <c r="P1996" s="171"/>
      <c r="S1996" s="171"/>
      <c r="T1996" s="171"/>
      <c r="W1996" s="171"/>
      <c r="X1996" s="171"/>
      <c r="AA1996" s="171"/>
    </row>
    <row r="1997" spans="4:27" x14ac:dyDescent="0.2">
      <c r="D1997" s="171"/>
      <c r="E1997" s="171"/>
      <c r="F1997" s="171"/>
      <c r="G1997" s="171"/>
      <c r="H1997" s="171"/>
      <c r="K1997" s="171"/>
      <c r="L1997" s="171"/>
      <c r="O1997" s="171"/>
      <c r="P1997" s="171"/>
      <c r="S1997" s="171"/>
      <c r="T1997" s="171"/>
      <c r="W1997" s="171"/>
      <c r="X1997" s="171"/>
      <c r="AA1997" s="171"/>
    </row>
    <row r="1998" spans="4:27" x14ac:dyDescent="0.2">
      <c r="D1998" s="171"/>
      <c r="E1998" s="171"/>
      <c r="F1998" s="171"/>
      <c r="G1998" s="171"/>
      <c r="H1998" s="171"/>
      <c r="K1998" s="171"/>
      <c r="L1998" s="171"/>
      <c r="O1998" s="171"/>
      <c r="P1998" s="171"/>
      <c r="S1998" s="171"/>
      <c r="T1998" s="171"/>
      <c r="W1998" s="171"/>
      <c r="X1998" s="171"/>
      <c r="AA1998" s="171"/>
    </row>
    <row r="1999" spans="4:27" x14ac:dyDescent="0.2">
      <c r="D1999" s="171"/>
      <c r="E1999" s="171"/>
      <c r="F1999" s="171"/>
      <c r="G1999" s="171"/>
      <c r="H1999" s="171"/>
      <c r="K1999" s="171"/>
      <c r="L1999" s="171"/>
      <c r="O1999" s="171"/>
      <c r="P1999" s="171"/>
      <c r="S1999" s="171"/>
      <c r="T1999" s="171"/>
      <c r="W1999" s="171"/>
      <c r="X1999" s="171"/>
      <c r="AA1999" s="171"/>
    </row>
    <row r="2000" spans="4:27" x14ac:dyDescent="0.2">
      <c r="D2000" s="171"/>
      <c r="E2000" s="171"/>
      <c r="F2000" s="171"/>
      <c r="G2000" s="171"/>
      <c r="H2000" s="171"/>
      <c r="K2000" s="171"/>
      <c r="L2000" s="171"/>
      <c r="O2000" s="171"/>
      <c r="P2000" s="171"/>
      <c r="S2000" s="171"/>
      <c r="T2000" s="171"/>
      <c r="W2000" s="171"/>
      <c r="X2000" s="171"/>
      <c r="AA2000" s="171"/>
    </row>
    <row r="2001" spans="4:27" x14ac:dyDescent="0.2">
      <c r="D2001" s="171"/>
      <c r="E2001" s="171"/>
      <c r="F2001" s="171"/>
      <c r="G2001" s="171"/>
      <c r="H2001" s="171"/>
      <c r="K2001" s="171"/>
      <c r="L2001" s="171"/>
      <c r="O2001" s="171"/>
      <c r="P2001" s="171"/>
      <c r="S2001" s="171"/>
      <c r="T2001" s="171"/>
      <c r="W2001" s="171"/>
      <c r="X2001" s="171"/>
      <c r="AA2001" s="171"/>
    </row>
    <row r="2002" spans="4:27" x14ac:dyDescent="0.2">
      <c r="D2002" s="171"/>
      <c r="E2002" s="171"/>
      <c r="F2002" s="171"/>
      <c r="G2002" s="171"/>
      <c r="H2002" s="171"/>
      <c r="K2002" s="171"/>
      <c r="L2002" s="171"/>
      <c r="O2002" s="171"/>
      <c r="P2002" s="171"/>
      <c r="S2002" s="171"/>
      <c r="T2002" s="171"/>
      <c r="W2002" s="171"/>
      <c r="X2002" s="171"/>
      <c r="AA2002" s="171"/>
    </row>
    <row r="2003" spans="4:27" x14ac:dyDescent="0.2">
      <c r="D2003" s="171"/>
      <c r="E2003" s="171"/>
      <c r="F2003" s="171"/>
      <c r="G2003" s="171"/>
      <c r="H2003" s="171"/>
      <c r="K2003" s="171"/>
      <c r="L2003" s="171"/>
      <c r="O2003" s="171"/>
      <c r="P2003" s="171"/>
      <c r="S2003" s="171"/>
      <c r="T2003" s="171"/>
      <c r="W2003" s="171"/>
      <c r="X2003" s="171"/>
      <c r="AA2003" s="171"/>
    </row>
    <row r="2004" spans="4:27" x14ac:dyDescent="0.2">
      <c r="D2004" s="171"/>
      <c r="E2004" s="171"/>
      <c r="F2004" s="171"/>
      <c r="G2004" s="171"/>
      <c r="H2004" s="171"/>
      <c r="K2004" s="171"/>
      <c r="L2004" s="171"/>
      <c r="O2004" s="171"/>
      <c r="P2004" s="171"/>
      <c r="S2004" s="171"/>
      <c r="T2004" s="171"/>
      <c r="W2004" s="171"/>
      <c r="X2004" s="171"/>
      <c r="AA2004" s="171"/>
    </row>
    <row r="2005" spans="4:27" x14ac:dyDescent="0.2">
      <c r="D2005" s="171"/>
      <c r="E2005" s="171"/>
      <c r="F2005" s="171"/>
      <c r="G2005" s="171"/>
      <c r="H2005" s="171"/>
      <c r="K2005" s="171"/>
      <c r="L2005" s="171"/>
      <c r="O2005" s="171"/>
      <c r="P2005" s="171"/>
      <c r="S2005" s="171"/>
      <c r="T2005" s="171"/>
      <c r="W2005" s="171"/>
      <c r="X2005" s="171"/>
      <c r="AA2005" s="171"/>
    </row>
    <row r="2006" spans="4:27" x14ac:dyDescent="0.2">
      <c r="D2006" s="171"/>
      <c r="E2006" s="171"/>
      <c r="F2006" s="171"/>
      <c r="G2006" s="171"/>
      <c r="H2006" s="171"/>
      <c r="K2006" s="171"/>
      <c r="L2006" s="171"/>
      <c r="O2006" s="171"/>
      <c r="P2006" s="171"/>
      <c r="S2006" s="171"/>
      <c r="T2006" s="171"/>
      <c r="W2006" s="171"/>
      <c r="X2006" s="171"/>
      <c r="AA2006" s="171"/>
    </row>
    <row r="2007" spans="4:27" x14ac:dyDescent="0.2">
      <c r="D2007" s="171"/>
      <c r="E2007" s="171"/>
      <c r="F2007" s="171"/>
      <c r="G2007" s="171"/>
      <c r="H2007" s="171"/>
      <c r="K2007" s="171"/>
      <c r="L2007" s="171"/>
      <c r="O2007" s="171"/>
      <c r="P2007" s="171"/>
      <c r="S2007" s="171"/>
      <c r="T2007" s="171"/>
      <c r="W2007" s="171"/>
      <c r="X2007" s="171"/>
      <c r="AA2007" s="171"/>
    </row>
    <row r="2008" spans="4:27" x14ac:dyDescent="0.2">
      <c r="D2008" s="171"/>
      <c r="E2008" s="171"/>
      <c r="F2008" s="171"/>
      <c r="G2008" s="171"/>
      <c r="H2008" s="171"/>
      <c r="K2008" s="171"/>
      <c r="L2008" s="171"/>
      <c r="O2008" s="171"/>
      <c r="P2008" s="171"/>
      <c r="S2008" s="171"/>
      <c r="T2008" s="171"/>
      <c r="W2008" s="171"/>
      <c r="X2008" s="171"/>
      <c r="AA2008" s="171"/>
    </row>
    <row r="2009" spans="4:27" x14ac:dyDescent="0.2">
      <c r="D2009" s="171"/>
      <c r="E2009" s="171"/>
      <c r="F2009" s="171"/>
      <c r="G2009" s="171"/>
      <c r="H2009" s="171"/>
      <c r="K2009" s="171"/>
      <c r="L2009" s="171"/>
      <c r="O2009" s="171"/>
      <c r="P2009" s="171"/>
      <c r="S2009" s="171"/>
      <c r="T2009" s="171"/>
      <c r="W2009" s="171"/>
      <c r="X2009" s="171"/>
      <c r="AA2009" s="171"/>
    </row>
    <row r="2010" spans="4:27" x14ac:dyDescent="0.2">
      <c r="D2010" s="171"/>
      <c r="E2010" s="171"/>
      <c r="F2010" s="171"/>
      <c r="G2010" s="171"/>
      <c r="H2010" s="171"/>
      <c r="K2010" s="171"/>
      <c r="L2010" s="171"/>
      <c r="O2010" s="171"/>
      <c r="P2010" s="171"/>
      <c r="S2010" s="171"/>
      <c r="T2010" s="171"/>
      <c r="W2010" s="171"/>
      <c r="X2010" s="171"/>
      <c r="AA2010" s="171"/>
    </row>
    <row r="2011" spans="4:27" x14ac:dyDescent="0.2">
      <c r="D2011" s="171"/>
      <c r="E2011" s="171"/>
      <c r="F2011" s="171"/>
      <c r="G2011" s="171"/>
      <c r="H2011" s="171"/>
      <c r="K2011" s="171"/>
      <c r="L2011" s="171"/>
      <c r="O2011" s="171"/>
      <c r="P2011" s="171"/>
      <c r="S2011" s="171"/>
      <c r="T2011" s="171"/>
      <c r="W2011" s="171"/>
      <c r="X2011" s="171"/>
      <c r="AA2011" s="171"/>
    </row>
    <row r="2012" spans="4:27" x14ac:dyDescent="0.2">
      <c r="D2012" s="171"/>
      <c r="E2012" s="171"/>
      <c r="F2012" s="171"/>
      <c r="G2012" s="171"/>
      <c r="H2012" s="171"/>
      <c r="K2012" s="171"/>
      <c r="L2012" s="171"/>
      <c r="O2012" s="171"/>
      <c r="P2012" s="171"/>
      <c r="S2012" s="171"/>
      <c r="T2012" s="171"/>
      <c r="W2012" s="171"/>
      <c r="X2012" s="171"/>
      <c r="AA2012" s="171"/>
    </row>
    <row r="2013" spans="4:27" x14ac:dyDescent="0.2">
      <c r="D2013" s="171"/>
      <c r="E2013" s="171"/>
      <c r="F2013" s="171"/>
      <c r="G2013" s="171"/>
      <c r="H2013" s="171"/>
      <c r="K2013" s="171"/>
      <c r="L2013" s="171"/>
      <c r="O2013" s="171"/>
      <c r="P2013" s="171"/>
      <c r="S2013" s="171"/>
      <c r="T2013" s="171"/>
      <c r="W2013" s="171"/>
      <c r="X2013" s="171"/>
      <c r="AA2013" s="171"/>
    </row>
    <row r="2014" spans="4:27" x14ac:dyDescent="0.2">
      <c r="D2014" s="171"/>
      <c r="E2014" s="171"/>
      <c r="F2014" s="171"/>
      <c r="G2014" s="171"/>
      <c r="H2014" s="171"/>
      <c r="K2014" s="171"/>
      <c r="L2014" s="171"/>
      <c r="O2014" s="171"/>
      <c r="P2014" s="171"/>
      <c r="S2014" s="171"/>
      <c r="T2014" s="171"/>
      <c r="W2014" s="171"/>
      <c r="X2014" s="171"/>
      <c r="AA2014" s="171"/>
    </row>
    <row r="2015" spans="4:27" x14ac:dyDescent="0.2">
      <c r="D2015" s="171"/>
      <c r="E2015" s="171"/>
      <c r="F2015" s="171"/>
      <c r="G2015" s="171"/>
      <c r="H2015" s="171"/>
      <c r="K2015" s="171"/>
      <c r="L2015" s="171"/>
      <c r="O2015" s="171"/>
      <c r="P2015" s="171"/>
      <c r="S2015" s="171"/>
      <c r="T2015" s="171"/>
      <c r="W2015" s="171"/>
      <c r="X2015" s="171"/>
      <c r="AA2015" s="171"/>
    </row>
    <row r="2016" spans="4:27" x14ac:dyDescent="0.2">
      <c r="D2016" s="171"/>
      <c r="E2016" s="171"/>
      <c r="F2016" s="171"/>
      <c r="G2016" s="171"/>
      <c r="H2016" s="171"/>
      <c r="K2016" s="171"/>
      <c r="L2016" s="171"/>
      <c r="O2016" s="171"/>
      <c r="P2016" s="171"/>
      <c r="S2016" s="171"/>
      <c r="T2016" s="171"/>
      <c r="W2016" s="171"/>
      <c r="X2016" s="171"/>
      <c r="AA2016" s="171"/>
    </row>
    <row r="2017" spans="4:27" x14ac:dyDescent="0.2">
      <c r="D2017" s="171"/>
      <c r="E2017" s="171"/>
      <c r="F2017" s="171"/>
      <c r="G2017" s="171"/>
      <c r="H2017" s="171"/>
      <c r="K2017" s="171"/>
      <c r="L2017" s="171"/>
      <c r="O2017" s="171"/>
      <c r="P2017" s="171"/>
      <c r="S2017" s="171"/>
      <c r="T2017" s="171"/>
      <c r="W2017" s="171"/>
      <c r="X2017" s="171"/>
      <c r="AA2017" s="171"/>
    </row>
    <row r="2018" spans="4:27" x14ac:dyDescent="0.2">
      <c r="D2018" s="171"/>
      <c r="E2018" s="171"/>
      <c r="F2018" s="171"/>
      <c r="G2018" s="171"/>
      <c r="H2018" s="171"/>
      <c r="K2018" s="171"/>
      <c r="L2018" s="171"/>
      <c r="O2018" s="171"/>
      <c r="P2018" s="171"/>
      <c r="S2018" s="171"/>
      <c r="T2018" s="171"/>
      <c r="W2018" s="171"/>
      <c r="X2018" s="171"/>
      <c r="AA2018" s="171"/>
    </row>
    <row r="2019" spans="4:27" x14ac:dyDescent="0.2">
      <c r="D2019" s="171"/>
      <c r="E2019" s="171"/>
      <c r="F2019" s="171"/>
      <c r="G2019" s="171"/>
      <c r="H2019" s="171"/>
      <c r="K2019" s="171"/>
      <c r="L2019" s="171"/>
      <c r="O2019" s="171"/>
      <c r="P2019" s="171"/>
      <c r="S2019" s="171"/>
      <c r="T2019" s="171"/>
      <c r="W2019" s="171"/>
      <c r="X2019" s="171"/>
      <c r="AA2019" s="171"/>
    </row>
    <row r="2020" spans="4:27" x14ac:dyDescent="0.2">
      <c r="D2020" s="171"/>
      <c r="E2020" s="171"/>
      <c r="F2020" s="171"/>
      <c r="G2020" s="171"/>
      <c r="H2020" s="171"/>
      <c r="K2020" s="171"/>
      <c r="L2020" s="171"/>
      <c r="O2020" s="171"/>
      <c r="P2020" s="171"/>
      <c r="S2020" s="171"/>
      <c r="T2020" s="171"/>
      <c r="W2020" s="171"/>
      <c r="X2020" s="171"/>
      <c r="AA2020" s="171"/>
    </row>
    <row r="2021" spans="4:27" x14ac:dyDescent="0.2">
      <c r="D2021" s="171"/>
      <c r="E2021" s="171"/>
      <c r="F2021" s="171"/>
      <c r="G2021" s="171"/>
      <c r="H2021" s="171"/>
      <c r="K2021" s="171"/>
      <c r="L2021" s="171"/>
      <c r="O2021" s="171"/>
      <c r="P2021" s="171"/>
      <c r="S2021" s="171"/>
      <c r="T2021" s="171"/>
      <c r="W2021" s="171"/>
      <c r="X2021" s="171"/>
      <c r="AA2021" s="171"/>
    </row>
    <row r="2022" spans="4:27" x14ac:dyDescent="0.2">
      <c r="D2022" s="171"/>
      <c r="E2022" s="171"/>
      <c r="F2022" s="171"/>
      <c r="G2022" s="171"/>
      <c r="H2022" s="171"/>
      <c r="K2022" s="171"/>
      <c r="L2022" s="171"/>
      <c r="O2022" s="171"/>
      <c r="P2022" s="171"/>
      <c r="S2022" s="171"/>
      <c r="T2022" s="171"/>
      <c r="W2022" s="171"/>
      <c r="X2022" s="171"/>
      <c r="AA2022" s="171"/>
    </row>
    <row r="2023" spans="4:27" x14ac:dyDescent="0.2">
      <c r="D2023" s="171"/>
      <c r="E2023" s="171"/>
      <c r="F2023" s="171"/>
      <c r="G2023" s="171"/>
      <c r="H2023" s="171"/>
      <c r="K2023" s="171"/>
      <c r="L2023" s="171"/>
      <c r="O2023" s="171"/>
      <c r="P2023" s="171"/>
      <c r="S2023" s="171"/>
      <c r="T2023" s="171"/>
      <c r="W2023" s="171"/>
      <c r="X2023" s="171"/>
      <c r="AA2023" s="171"/>
    </row>
    <row r="2024" spans="4:27" x14ac:dyDescent="0.2">
      <c r="D2024" s="171"/>
      <c r="E2024" s="171"/>
      <c r="F2024" s="171"/>
      <c r="G2024" s="171"/>
      <c r="H2024" s="171"/>
      <c r="K2024" s="171"/>
      <c r="L2024" s="171"/>
      <c r="O2024" s="171"/>
      <c r="P2024" s="171"/>
      <c r="S2024" s="171"/>
      <c r="T2024" s="171"/>
      <c r="W2024" s="171"/>
      <c r="X2024" s="171"/>
      <c r="AA2024" s="171"/>
    </row>
    <row r="2025" spans="4:27" x14ac:dyDescent="0.2">
      <c r="D2025" s="171"/>
      <c r="E2025" s="171"/>
      <c r="F2025" s="171"/>
      <c r="G2025" s="171"/>
      <c r="H2025" s="171"/>
      <c r="K2025" s="171"/>
      <c r="L2025" s="171"/>
      <c r="O2025" s="171"/>
      <c r="P2025" s="171"/>
      <c r="S2025" s="171"/>
      <c r="T2025" s="171"/>
      <c r="W2025" s="171"/>
      <c r="X2025" s="171"/>
      <c r="AA2025" s="171"/>
    </row>
    <row r="2026" spans="4:27" x14ac:dyDescent="0.2">
      <c r="D2026" s="171"/>
      <c r="E2026" s="171"/>
      <c r="F2026" s="171"/>
      <c r="G2026" s="171"/>
      <c r="H2026" s="171"/>
      <c r="K2026" s="171"/>
      <c r="L2026" s="171"/>
      <c r="O2026" s="171"/>
      <c r="P2026" s="171"/>
      <c r="S2026" s="171"/>
      <c r="T2026" s="171"/>
      <c r="W2026" s="171"/>
      <c r="X2026" s="171"/>
      <c r="AA2026" s="171"/>
    </row>
    <row r="2027" spans="4:27" x14ac:dyDescent="0.2">
      <c r="D2027" s="171"/>
      <c r="E2027" s="171"/>
      <c r="F2027" s="171"/>
      <c r="G2027" s="171"/>
      <c r="H2027" s="171"/>
      <c r="K2027" s="171"/>
      <c r="L2027" s="171"/>
      <c r="O2027" s="171"/>
      <c r="P2027" s="171"/>
      <c r="S2027" s="171"/>
      <c r="T2027" s="171"/>
      <c r="W2027" s="171"/>
      <c r="X2027" s="171"/>
      <c r="AA2027" s="171"/>
    </row>
    <row r="2028" spans="4:27" x14ac:dyDescent="0.2">
      <c r="D2028" s="171"/>
      <c r="E2028" s="171"/>
      <c r="F2028" s="171"/>
      <c r="G2028" s="171"/>
      <c r="H2028" s="171"/>
      <c r="K2028" s="171"/>
      <c r="L2028" s="171"/>
      <c r="O2028" s="171"/>
      <c r="P2028" s="171"/>
      <c r="S2028" s="171"/>
      <c r="T2028" s="171"/>
      <c r="W2028" s="171"/>
      <c r="X2028" s="171"/>
      <c r="AA2028" s="171"/>
    </row>
    <row r="2029" spans="4:27" x14ac:dyDescent="0.2">
      <c r="D2029" s="171"/>
      <c r="E2029" s="171"/>
      <c r="F2029" s="171"/>
      <c r="G2029" s="171"/>
      <c r="H2029" s="171"/>
      <c r="K2029" s="171"/>
      <c r="L2029" s="171"/>
      <c r="O2029" s="171"/>
      <c r="P2029" s="171"/>
      <c r="S2029" s="171"/>
      <c r="T2029" s="171"/>
      <c r="W2029" s="171"/>
      <c r="X2029" s="171"/>
      <c r="AA2029" s="171"/>
    </row>
    <row r="2030" spans="4:27" x14ac:dyDescent="0.2">
      <c r="D2030" s="171"/>
      <c r="E2030" s="171"/>
      <c r="F2030" s="171"/>
      <c r="G2030" s="171"/>
      <c r="H2030" s="171"/>
      <c r="K2030" s="171"/>
      <c r="L2030" s="171"/>
      <c r="O2030" s="171"/>
      <c r="P2030" s="171"/>
      <c r="S2030" s="171"/>
      <c r="T2030" s="171"/>
      <c r="W2030" s="171"/>
      <c r="X2030" s="171"/>
      <c r="AA2030" s="171"/>
    </row>
    <row r="2031" spans="4:27" x14ac:dyDescent="0.2">
      <c r="D2031" s="171"/>
      <c r="E2031" s="171"/>
      <c r="F2031" s="171"/>
      <c r="G2031" s="171"/>
      <c r="H2031" s="171"/>
      <c r="K2031" s="171"/>
      <c r="L2031" s="171"/>
      <c r="O2031" s="171"/>
      <c r="P2031" s="171"/>
      <c r="S2031" s="171"/>
      <c r="T2031" s="171"/>
      <c r="W2031" s="171"/>
      <c r="X2031" s="171"/>
      <c r="AA2031" s="171"/>
    </row>
    <row r="2032" spans="4:27" x14ac:dyDescent="0.2">
      <c r="D2032" s="171"/>
      <c r="E2032" s="171"/>
      <c r="F2032" s="171"/>
      <c r="G2032" s="171"/>
      <c r="H2032" s="171"/>
      <c r="K2032" s="171"/>
      <c r="L2032" s="171"/>
      <c r="O2032" s="171"/>
      <c r="P2032" s="171"/>
      <c r="S2032" s="171"/>
      <c r="T2032" s="171"/>
      <c r="W2032" s="171"/>
      <c r="X2032" s="171"/>
      <c r="AA2032" s="171"/>
    </row>
    <row r="2033" spans="4:27" x14ac:dyDescent="0.2">
      <c r="D2033" s="171"/>
      <c r="E2033" s="171"/>
      <c r="F2033" s="171"/>
      <c r="G2033" s="171"/>
      <c r="H2033" s="171"/>
      <c r="K2033" s="171"/>
      <c r="L2033" s="171"/>
      <c r="O2033" s="171"/>
      <c r="P2033" s="171"/>
      <c r="S2033" s="171"/>
      <c r="T2033" s="171"/>
      <c r="W2033" s="171"/>
      <c r="X2033" s="171"/>
      <c r="AA2033" s="171"/>
    </row>
    <row r="2034" spans="4:27" x14ac:dyDescent="0.2">
      <c r="D2034" s="171"/>
      <c r="E2034" s="171"/>
      <c r="F2034" s="171"/>
      <c r="G2034" s="171"/>
      <c r="H2034" s="171"/>
      <c r="K2034" s="171"/>
      <c r="L2034" s="171"/>
      <c r="O2034" s="171"/>
      <c r="P2034" s="171"/>
      <c r="S2034" s="171"/>
      <c r="T2034" s="171"/>
      <c r="W2034" s="171"/>
      <c r="X2034" s="171"/>
      <c r="AA2034" s="171"/>
    </row>
    <row r="2035" spans="4:27" x14ac:dyDescent="0.2">
      <c r="D2035" s="171"/>
      <c r="E2035" s="171"/>
      <c r="F2035" s="171"/>
      <c r="G2035" s="171"/>
      <c r="H2035" s="171"/>
      <c r="K2035" s="171"/>
      <c r="L2035" s="171"/>
      <c r="O2035" s="171"/>
      <c r="P2035" s="171"/>
      <c r="S2035" s="171"/>
      <c r="T2035" s="171"/>
      <c r="W2035" s="171"/>
      <c r="X2035" s="171"/>
      <c r="AA2035" s="171"/>
    </row>
    <row r="2036" spans="4:27" x14ac:dyDescent="0.2">
      <c r="D2036" s="171"/>
      <c r="E2036" s="171"/>
      <c r="F2036" s="171"/>
      <c r="G2036" s="171"/>
      <c r="H2036" s="171"/>
      <c r="K2036" s="171"/>
      <c r="L2036" s="171"/>
      <c r="O2036" s="171"/>
      <c r="P2036" s="171"/>
      <c r="S2036" s="171"/>
      <c r="T2036" s="171"/>
      <c r="W2036" s="171"/>
      <c r="X2036" s="171"/>
      <c r="AA2036" s="171"/>
    </row>
    <row r="2037" spans="4:27" x14ac:dyDescent="0.2">
      <c r="D2037" s="171"/>
      <c r="E2037" s="171"/>
      <c r="F2037" s="171"/>
      <c r="G2037" s="171"/>
      <c r="H2037" s="171"/>
      <c r="K2037" s="171"/>
      <c r="L2037" s="171"/>
      <c r="O2037" s="171"/>
      <c r="P2037" s="171"/>
      <c r="S2037" s="171"/>
      <c r="T2037" s="171"/>
      <c r="W2037" s="171"/>
      <c r="X2037" s="171"/>
      <c r="AA2037" s="171"/>
    </row>
    <row r="2038" spans="4:27" x14ac:dyDescent="0.2">
      <c r="D2038" s="171"/>
      <c r="E2038" s="171"/>
      <c r="F2038" s="171"/>
      <c r="G2038" s="171"/>
      <c r="H2038" s="171"/>
      <c r="K2038" s="171"/>
      <c r="L2038" s="171"/>
      <c r="O2038" s="171"/>
      <c r="P2038" s="171"/>
      <c r="S2038" s="171"/>
      <c r="T2038" s="171"/>
      <c r="W2038" s="171"/>
      <c r="X2038" s="171"/>
      <c r="AA2038" s="171"/>
    </row>
    <row r="2039" spans="4:27" x14ac:dyDescent="0.2">
      <c r="D2039" s="171"/>
      <c r="E2039" s="171"/>
      <c r="F2039" s="171"/>
      <c r="G2039" s="171"/>
      <c r="H2039" s="171"/>
      <c r="K2039" s="171"/>
      <c r="L2039" s="171"/>
      <c r="O2039" s="171"/>
      <c r="P2039" s="171"/>
      <c r="S2039" s="171"/>
      <c r="T2039" s="171"/>
      <c r="W2039" s="171"/>
      <c r="X2039" s="171"/>
      <c r="AA2039" s="171"/>
    </row>
    <row r="2040" spans="4:27" x14ac:dyDescent="0.2">
      <c r="D2040" s="171"/>
      <c r="E2040" s="171"/>
      <c r="F2040" s="171"/>
      <c r="G2040" s="171"/>
      <c r="H2040" s="171"/>
      <c r="K2040" s="171"/>
      <c r="L2040" s="171"/>
      <c r="O2040" s="171"/>
      <c r="P2040" s="171"/>
      <c r="S2040" s="171"/>
      <c r="T2040" s="171"/>
      <c r="W2040" s="171"/>
      <c r="X2040" s="171"/>
      <c r="AA2040" s="171"/>
    </row>
    <row r="2041" spans="4:27" x14ac:dyDescent="0.2">
      <c r="D2041" s="171"/>
      <c r="E2041" s="171"/>
      <c r="F2041" s="171"/>
      <c r="G2041" s="171"/>
      <c r="H2041" s="171"/>
      <c r="K2041" s="171"/>
      <c r="L2041" s="171"/>
      <c r="O2041" s="171"/>
      <c r="P2041" s="171"/>
      <c r="S2041" s="171"/>
      <c r="T2041" s="171"/>
      <c r="W2041" s="171"/>
      <c r="X2041" s="171"/>
      <c r="AA2041" s="171"/>
    </row>
    <row r="2042" spans="4:27" x14ac:dyDescent="0.2">
      <c r="D2042" s="171"/>
      <c r="E2042" s="171"/>
      <c r="F2042" s="171"/>
      <c r="G2042" s="171"/>
      <c r="H2042" s="171"/>
      <c r="K2042" s="171"/>
      <c r="L2042" s="171"/>
      <c r="O2042" s="171"/>
      <c r="P2042" s="171"/>
      <c r="S2042" s="171"/>
      <c r="T2042" s="171"/>
      <c r="W2042" s="171"/>
      <c r="X2042" s="171"/>
      <c r="AA2042" s="171"/>
    </row>
    <row r="2043" spans="4:27" x14ac:dyDescent="0.2">
      <c r="D2043" s="171"/>
      <c r="E2043" s="171"/>
      <c r="F2043" s="171"/>
      <c r="G2043" s="171"/>
      <c r="H2043" s="171"/>
      <c r="K2043" s="171"/>
      <c r="L2043" s="171"/>
      <c r="O2043" s="171"/>
      <c r="P2043" s="171"/>
      <c r="S2043" s="171"/>
      <c r="T2043" s="171"/>
      <c r="W2043" s="171"/>
      <c r="X2043" s="171"/>
      <c r="AA2043" s="171"/>
    </row>
    <row r="2044" spans="4:27" x14ac:dyDescent="0.2">
      <c r="D2044" s="171"/>
      <c r="E2044" s="171"/>
      <c r="F2044" s="171"/>
      <c r="G2044" s="171"/>
      <c r="H2044" s="171"/>
      <c r="K2044" s="171"/>
      <c r="L2044" s="171"/>
      <c r="O2044" s="171"/>
      <c r="P2044" s="171"/>
      <c r="S2044" s="171"/>
      <c r="T2044" s="171"/>
      <c r="W2044" s="171"/>
      <c r="X2044" s="171"/>
      <c r="AA2044" s="171"/>
    </row>
    <row r="2045" spans="4:27" x14ac:dyDescent="0.2">
      <c r="D2045" s="171"/>
      <c r="E2045" s="171"/>
      <c r="F2045" s="171"/>
      <c r="G2045" s="171"/>
      <c r="H2045" s="171"/>
      <c r="K2045" s="171"/>
      <c r="L2045" s="171"/>
      <c r="O2045" s="171"/>
      <c r="P2045" s="171"/>
      <c r="S2045" s="171"/>
      <c r="T2045" s="171"/>
      <c r="W2045" s="171"/>
      <c r="X2045" s="171"/>
      <c r="AA2045" s="171"/>
    </row>
    <row r="2046" spans="4:27" x14ac:dyDescent="0.2">
      <c r="D2046" s="171"/>
      <c r="E2046" s="171"/>
      <c r="F2046" s="171"/>
      <c r="G2046" s="171"/>
      <c r="H2046" s="171"/>
      <c r="K2046" s="171"/>
      <c r="L2046" s="171"/>
      <c r="O2046" s="171"/>
      <c r="P2046" s="171"/>
      <c r="S2046" s="171"/>
      <c r="T2046" s="171"/>
      <c r="W2046" s="171"/>
      <c r="X2046" s="171"/>
      <c r="AA2046" s="171"/>
    </row>
    <row r="2047" spans="4:27" x14ac:dyDescent="0.2">
      <c r="D2047" s="171"/>
      <c r="E2047" s="171"/>
      <c r="F2047" s="171"/>
      <c r="G2047" s="171"/>
      <c r="H2047" s="171"/>
      <c r="K2047" s="171"/>
      <c r="L2047" s="171"/>
      <c r="O2047" s="171"/>
      <c r="P2047" s="171"/>
      <c r="S2047" s="171"/>
      <c r="T2047" s="171"/>
      <c r="W2047" s="171"/>
      <c r="X2047" s="171"/>
      <c r="AA2047" s="171"/>
    </row>
    <row r="2048" spans="4:27" x14ac:dyDescent="0.2">
      <c r="D2048" s="171"/>
      <c r="E2048" s="171"/>
      <c r="F2048" s="171"/>
      <c r="G2048" s="171"/>
      <c r="H2048" s="171"/>
      <c r="K2048" s="171"/>
      <c r="L2048" s="171"/>
      <c r="O2048" s="171"/>
      <c r="P2048" s="171"/>
      <c r="S2048" s="171"/>
      <c r="T2048" s="171"/>
      <c r="W2048" s="171"/>
      <c r="X2048" s="171"/>
      <c r="AA2048" s="171"/>
    </row>
    <row r="2049" spans="4:27" x14ac:dyDescent="0.2">
      <c r="D2049" s="171"/>
      <c r="E2049" s="171"/>
      <c r="F2049" s="171"/>
      <c r="G2049" s="171"/>
      <c r="H2049" s="171"/>
      <c r="K2049" s="171"/>
      <c r="L2049" s="171"/>
      <c r="O2049" s="171"/>
      <c r="P2049" s="171"/>
      <c r="S2049" s="171"/>
      <c r="T2049" s="171"/>
      <c r="W2049" s="171"/>
      <c r="X2049" s="171"/>
      <c r="AA2049" s="171"/>
    </row>
    <row r="2050" spans="4:27" x14ac:dyDescent="0.2">
      <c r="D2050" s="171"/>
      <c r="E2050" s="171"/>
      <c r="F2050" s="171"/>
      <c r="G2050" s="171"/>
      <c r="H2050" s="171"/>
      <c r="K2050" s="171"/>
      <c r="L2050" s="171"/>
      <c r="O2050" s="171"/>
      <c r="P2050" s="171"/>
      <c r="S2050" s="171"/>
      <c r="T2050" s="171"/>
      <c r="W2050" s="171"/>
      <c r="X2050" s="171"/>
      <c r="AA2050" s="171"/>
    </row>
    <row r="2051" spans="4:27" x14ac:dyDescent="0.2">
      <c r="D2051" s="171"/>
      <c r="E2051" s="171"/>
      <c r="F2051" s="171"/>
      <c r="G2051" s="171"/>
      <c r="H2051" s="171"/>
      <c r="K2051" s="171"/>
      <c r="L2051" s="171"/>
      <c r="O2051" s="171"/>
      <c r="P2051" s="171"/>
      <c r="S2051" s="171"/>
      <c r="T2051" s="171"/>
      <c r="W2051" s="171"/>
      <c r="X2051" s="171"/>
      <c r="AA2051" s="171"/>
    </row>
    <row r="2052" spans="4:27" x14ac:dyDescent="0.2">
      <c r="D2052" s="171"/>
      <c r="E2052" s="171"/>
      <c r="F2052" s="171"/>
      <c r="G2052" s="171"/>
      <c r="H2052" s="171"/>
      <c r="K2052" s="171"/>
      <c r="L2052" s="171"/>
      <c r="O2052" s="171"/>
      <c r="P2052" s="171"/>
      <c r="S2052" s="171"/>
      <c r="T2052" s="171"/>
      <c r="W2052" s="171"/>
      <c r="X2052" s="171"/>
      <c r="AA2052" s="171"/>
    </row>
    <row r="2053" spans="4:27" x14ac:dyDescent="0.2">
      <c r="D2053" s="171"/>
      <c r="E2053" s="171"/>
      <c r="F2053" s="171"/>
      <c r="G2053" s="171"/>
      <c r="H2053" s="171"/>
      <c r="K2053" s="171"/>
      <c r="L2053" s="171"/>
      <c r="O2053" s="171"/>
      <c r="P2053" s="171"/>
      <c r="S2053" s="171"/>
      <c r="T2053" s="171"/>
      <c r="W2053" s="171"/>
      <c r="X2053" s="171"/>
      <c r="AA2053" s="171"/>
    </row>
    <row r="2054" spans="4:27" x14ac:dyDescent="0.2">
      <c r="D2054" s="171"/>
      <c r="E2054" s="171"/>
      <c r="F2054" s="171"/>
      <c r="G2054" s="171"/>
      <c r="H2054" s="171"/>
      <c r="K2054" s="171"/>
      <c r="L2054" s="171"/>
      <c r="O2054" s="171"/>
      <c r="P2054" s="171"/>
      <c r="S2054" s="171"/>
      <c r="T2054" s="171"/>
      <c r="W2054" s="171"/>
      <c r="X2054" s="171"/>
      <c r="AA2054" s="171"/>
    </row>
    <row r="2055" spans="4:27" x14ac:dyDescent="0.2">
      <c r="D2055" s="171"/>
      <c r="E2055" s="171"/>
      <c r="F2055" s="171"/>
      <c r="G2055" s="171"/>
      <c r="H2055" s="171"/>
      <c r="K2055" s="171"/>
      <c r="L2055" s="171"/>
      <c r="O2055" s="171"/>
      <c r="P2055" s="171"/>
      <c r="S2055" s="171"/>
      <c r="T2055" s="171"/>
      <c r="W2055" s="171"/>
      <c r="X2055" s="171"/>
      <c r="AA2055" s="171"/>
    </row>
    <row r="2056" spans="4:27" x14ac:dyDescent="0.2">
      <c r="D2056" s="171"/>
      <c r="E2056" s="171"/>
      <c r="F2056" s="171"/>
      <c r="G2056" s="171"/>
      <c r="H2056" s="171"/>
      <c r="K2056" s="171"/>
      <c r="L2056" s="171"/>
      <c r="O2056" s="171"/>
      <c r="P2056" s="171"/>
      <c r="S2056" s="171"/>
      <c r="T2056" s="171"/>
      <c r="W2056" s="171"/>
      <c r="X2056" s="171"/>
      <c r="AA2056" s="171"/>
    </row>
    <row r="2057" spans="4:27" x14ac:dyDescent="0.2">
      <c r="D2057" s="171"/>
      <c r="E2057" s="171"/>
      <c r="F2057" s="171"/>
      <c r="G2057" s="171"/>
      <c r="H2057" s="171"/>
      <c r="K2057" s="171"/>
      <c r="L2057" s="171"/>
      <c r="O2057" s="171"/>
      <c r="P2057" s="171"/>
      <c r="S2057" s="171"/>
      <c r="T2057" s="171"/>
      <c r="W2057" s="171"/>
      <c r="X2057" s="171"/>
      <c r="AA2057" s="171"/>
    </row>
    <row r="2058" spans="4:27" x14ac:dyDescent="0.2">
      <c r="D2058" s="171"/>
      <c r="E2058" s="171"/>
      <c r="F2058" s="171"/>
      <c r="G2058" s="171"/>
      <c r="H2058" s="171"/>
      <c r="K2058" s="171"/>
      <c r="L2058" s="171"/>
      <c r="O2058" s="171"/>
      <c r="P2058" s="171"/>
      <c r="S2058" s="171"/>
      <c r="T2058" s="171"/>
      <c r="W2058" s="171"/>
      <c r="X2058" s="171"/>
      <c r="AA2058" s="171"/>
    </row>
    <row r="2059" spans="4:27" x14ac:dyDescent="0.2">
      <c r="D2059" s="171"/>
      <c r="E2059" s="171"/>
      <c r="F2059" s="171"/>
      <c r="G2059" s="171"/>
      <c r="H2059" s="171"/>
      <c r="K2059" s="171"/>
      <c r="L2059" s="171"/>
      <c r="O2059" s="171"/>
      <c r="P2059" s="171"/>
      <c r="S2059" s="171"/>
      <c r="T2059" s="171"/>
      <c r="W2059" s="171"/>
      <c r="X2059" s="171"/>
      <c r="AA2059" s="171"/>
    </row>
    <row r="2060" spans="4:27" x14ac:dyDescent="0.2">
      <c r="D2060" s="171"/>
      <c r="E2060" s="171"/>
      <c r="F2060" s="171"/>
      <c r="G2060" s="171"/>
      <c r="H2060" s="171"/>
      <c r="K2060" s="171"/>
      <c r="L2060" s="171"/>
      <c r="O2060" s="171"/>
      <c r="P2060" s="171"/>
      <c r="S2060" s="171"/>
      <c r="T2060" s="171"/>
      <c r="W2060" s="171"/>
      <c r="X2060" s="171"/>
      <c r="AA2060" s="171"/>
    </row>
    <row r="2061" spans="4:27" x14ac:dyDescent="0.2">
      <c r="D2061" s="171"/>
      <c r="E2061" s="171"/>
      <c r="F2061" s="171"/>
      <c r="G2061" s="171"/>
      <c r="H2061" s="171"/>
      <c r="K2061" s="171"/>
      <c r="L2061" s="171"/>
      <c r="O2061" s="171"/>
      <c r="P2061" s="171"/>
      <c r="S2061" s="171"/>
      <c r="T2061" s="171"/>
      <c r="W2061" s="171"/>
      <c r="X2061" s="171"/>
      <c r="AA2061" s="171"/>
    </row>
    <row r="2062" spans="4:27" x14ac:dyDescent="0.2">
      <c r="D2062" s="171"/>
      <c r="E2062" s="171"/>
      <c r="F2062" s="171"/>
      <c r="G2062" s="171"/>
      <c r="H2062" s="171"/>
      <c r="K2062" s="171"/>
      <c r="L2062" s="171"/>
      <c r="O2062" s="171"/>
      <c r="P2062" s="171"/>
      <c r="S2062" s="171"/>
      <c r="T2062" s="171"/>
      <c r="W2062" s="171"/>
      <c r="X2062" s="171"/>
      <c r="AA2062" s="171"/>
    </row>
    <row r="2063" spans="4:27" x14ac:dyDescent="0.2">
      <c r="D2063" s="171"/>
      <c r="E2063" s="171"/>
      <c r="F2063" s="171"/>
      <c r="G2063" s="171"/>
      <c r="H2063" s="171"/>
      <c r="K2063" s="171"/>
      <c r="L2063" s="171"/>
      <c r="O2063" s="171"/>
      <c r="P2063" s="171"/>
      <c r="S2063" s="171"/>
      <c r="T2063" s="171"/>
      <c r="W2063" s="171"/>
      <c r="X2063" s="171"/>
      <c r="AA2063" s="171"/>
    </row>
    <row r="2064" spans="4:27" x14ac:dyDescent="0.2">
      <c r="D2064" s="171"/>
      <c r="E2064" s="171"/>
      <c r="F2064" s="171"/>
      <c r="G2064" s="171"/>
      <c r="H2064" s="171"/>
      <c r="K2064" s="171"/>
      <c r="L2064" s="171"/>
      <c r="O2064" s="171"/>
      <c r="P2064" s="171"/>
      <c r="S2064" s="171"/>
      <c r="T2064" s="171"/>
      <c r="W2064" s="171"/>
      <c r="X2064" s="171"/>
      <c r="AA2064" s="171"/>
    </row>
    <row r="2065" spans="4:27" x14ac:dyDescent="0.2">
      <c r="D2065" s="171"/>
      <c r="E2065" s="171"/>
      <c r="F2065" s="171"/>
      <c r="G2065" s="171"/>
      <c r="H2065" s="171"/>
      <c r="K2065" s="171"/>
      <c r="L2065" s="171"/>
      <c r="O2065" s="171"/>
      <c r="P2065" s="171"/>
      <c r="S2065" s="171"/>
      <c r="T2065" s="171"/>
      <c r="W2065" s="171"/>
      <c r="X2065" s="171"/>
      <c r="AA2065" s="171"/>
    </row>
    <row r="2066" spans="4:27" x14ac:dyDescent="0.2">
      <c r="D2066" s="171"/>
      <c r="E2066" s="171"/>
      <c r="F2066" s="171"/>
      <c r="G2066" s="171"/>
      <c r="H2066" s="171"/>
      <c r="K2066" s="171"/>
      <c r="L2066" s="171"/>
      <c r="O2066" s="171"/>
      <c r="P2066" s="171"/>
      <c r="S2066" s="171"/>
      <c r="T2066" s="171"/>
      <c r="W2066" s="171"/>
      <c r="X2066" s="171"/>
      <c r="AA2066" s="171"/>
    </row>
    <row r="2067" spans="4:27" x14ac:dyDescent="0.2">
      <c r="D2067" s="171"/>
      <c r="E2067" s="171"/>
      <c r="F2067" s="171"/>
      <c r="G2067" s="171"/>
      <c r="H2067" s="171"/>
      <c r="K2067" s="171"/>
      <c r="L2067" s="171"/>
      <c r="O2067" s="171"/>
      <c r="P2067" s="171"/>
      <c r="S2067" s="171"/>
      <c r="T2067" s="171"/>
      <c r="W2067" s="171"/>
      <c r="X2067" s="171"/>
      <c r="AA2067" s="171"/>
    </row>
    <row r="2068" spans="4:27" x14ac:dyDescent="0.2">
      <c r="D2068" s="171"/>
      <c r="E2068" s="171"/>
      <c r="F2068" s="171"/>
      <c r="G2068" s="171"/>
      <c r="H2068" s="171"/>
      <c r="K2068" s="171"/>
      <c r="L2068" s="171"/>
      <c r="O2068" s="171"/>
      <c r="P2068" s="171"/>
      <c r="S2068" s="171"/>
      <c r="T2068" s="171"/>
      <c r="W2068" s="171"/>
      <c r="X2068" s="171"/>
      <c r="AA2068" s="171"/>
    </row>
    <row r="2069" spans="4:27" x14ac:dyDescent="0.2">
      <c r="D2069" s="171"/>
      <c r="E2069" s="171"/>
      <c r="F2069" s="171"/>
      <c r="G2069" s="171"/>
      <c r="H2069" s="171"/>
      <c r="K2069" s="171"/>
      <c r="L2069" s="171"/>
      <c r="O2069" s="171"/>
      <c r="P2069" s="171"/>
      <c r="S2069" s="171"/>
      <c r="T2069" s="171"/>
      <c r="W2069" s="171"/>
      <c r="X2069" s="171"/>
      <c r="AA2069" s="171"/>
    </row>
    <row r="2070" spans="4:27" x14ac:dyDescent="0.2">
      <c r="D2070" s="171"/>
      <c r="E2070" s="171"/>
      <c r="F2070" s="171"/>
      <c r="G2070" s="171"/>
      <c r="H2070" s="171"/>
      <c r="K2070" s="171"/>
      <c r="L2070" s="171"/>
      <c r="O2070" s="171"/>
      <c r="P2070" s="171"/>
      <c r="S2070" s="171"/>
      <c r="T2070" s="171"/>
      <c r="W2070" s="171"/>
      <c r="X2070" s="171"/>
      <c r="AA2070" s="171"/>
    </row>
    <row r="2071" spans="4:27" x14ac:dyDescent="0.2">
      <c r="D2071" s="171"/>
      <c r="E2071" s="171"/>
      <c r="F2071" s="171"/>
      <c r="G2071" s="171"/>
      <c r="H2071" s="171"/>
      <c r="K2071" s="171"/>
      <c r="L2071" s="171"/>
      <c r="O2071" s="171"/>
      <c r="P2071" s="171"/>
      <c r="S2071" s="171"/>
      <c r="T2071" s="171"/>
      <c r="W2071" s="171"/>
      <c r="X2071" s="171"/>
      <c r="AA2071" s="171"/>
    </row>
    <row r="2072" spans="4:27" x14ac:dyDescent="0.2">
      <c r="D2072" s="171"/>
      <c r="E2072" s="171"/>
      <c r="F2072" s="171"/>
      <c r="G2072" s="171"/>
      <c r="H2072" s="171"/>
      <c r="K2072" s="171"/>
      <c r="L2072" s="171"/>
      <c r="O2072" s="171"/>
      <c r="P2072" s="171"/>
      <c r="S2072" s="171"/>
      <c r="T2072" s="171"/>
      <c r="W2072" s="171"/>
      <c r="X2072" s="171"/>
      <c r="AA2072" s="171"/>
    </row>
    <row r="2073" spans="4:27" x14ac:dyDescent="0.2">
      <c r="D2073" s="171"/>
      <c r="E2073" s="171"/>
      <c r="F2073" s="171"/>
      <c r="G2073" s="171"/>
      <c r="H2073" s="171"/>
      <c r="K2073" s="171"/>
      <c r="L2073" s="171"/>
      <c r="O2073" s="171"/>
      <c r="P2073" s="171"/>
      <c r="S2073" s="171"/>
      <c r="T2073" s="171"/>
      <c r="W2073" s="171"/>
      <c r="X2073" s="171"/>
      <c r="AA2073" s="171"/>
    </row>
    <row r="2074" spans="4:27" x14ac:dyDescent="0.2">
      <c r="D2074" s="171"/>
      <c r="E2074" s="171"/>
      <c r="F2074" s="171"/>
      <c r="G2074" s="171"/>
      <c r="H2074" s="171"/>
      <c r="K2074" s="171"/>
      <c r="L2074" s="171"/>
      <c r="O2074" s="171"/>
      <c r="P2074" s="171"/>
      <c r="S2074" s="171"/>
      <c r="T2074" s="171"/>
      <c r="W2074" s="171"/>
      <c r="X2074" s="171"/>
      <c r="AA2074" s="171"/>
    </row>
    <row r="2075" spans="4:27" x14ac:dyDescent="0.2">
      <c r="D2075" s="171"/>
      <c r="E2075" s="171"/>
      <c r="F2075" s="171"/>
      <c r="G2075" s="171"/>
      <c r="H2075" s="171"/>
      <c r="K2075" s="171"/>
      <c r="L2075" s="171"/>
      <c r="O2075" s="171"/>
      <c r="P2075" s="171"/>
      <c r="S2075" s="171"/>
      <c r="T2075" s="171"/>
      <c r="W2075" s="171"/>
      <c r="X2075" s="171"/>
      <c r="AA2075" s="171"/>
    </row>
    <row r="2076" spans="4:27" x14ac:dyDescent="0.2">
      <c r="D2076" s="171"/>
      <c r="E2076" s="171"/>
      <c r="F2076" s="171"/>
      <c r="G2076" s="171"/>
      <c r="H2076" s="171"/>
      <c r="K2076" s="171"/>
      <c r="L2076" s="171"/>
      <c r="O2076" s="171"/>
      <c r="P2076" s="171"/>
      <c r="S2076" s="171"/>
      <c r="T2076" s="171"/>
      <c r="W2076" s="171"/>
      <c r="X2076" s="171"/>
      <c r="AA2076" s="171"/>
    </row>
    <row r="2077" spans="4:27" x14ac:dyDescent="0.2">
      <c r="D2077" s="171"/>
      <c r="E2077" s="171"/>
      <c r="F2077" s="171"/>
      <c r="G2077" s="171"/>
      <c r="H2077" s="171"/>
      <c r="K2077" s="171"/>
      <c r="L2077" s="171"/>
      <c r="O2077" s="171"/>
      <c r="P2077" s="171"/>
      <c r="S2077" s="171"/>
      <c r="T2077" s="171"/>
      <c r="W2077" s="171"/>
      <c r="X2077" s="171"/>
      <c r="AA2077" s="171"/>
    </row>
    <row r="2078" spans="4:27" x14ac:dyDescent="0.2">
      <c r="D2078" s="171"/>
      <c r="E2078" s="171"/>
      <c r="F2078" s="171"/>
      <c r="G2078" s="171"/>
      <c r="H2078" s="171"/>
      <c r="K2078" s="171"/>
      <c r="L2078" s="171"/>
      <c r="O2078" s="171"/>
      <c r="P2078" s="171"/>
      <c r="S2078" s="171"/>
      <c r="T2078" s="171"/>
      <c r="W2078" s="171"/>
      <c r="X2078" s="171"/>
      <c r="AA2078" s="171"/>
    </row>
    <row r="2079" spans="4:27" x14ac:dyDescent="0.2">
      <c r="D2079" s="171"/>
      <c r="E2079" s="171"/>
      <c r="F2079" s="171"/>
      <c r="G2079" s="171"/>
      <c r="H2079" s="171"/>
      <c r="K2079" s="171"/>
      <c r="L2079" s="171"/>
      <c r="O2079" s="171"/>
      <c r="P2079" s="171"/>
      <c r="S2079" s="171"/>
      <c r="T2079" s="171"/>
      <c r="W2079" s="171"/>
      <c r="X2079" s="171"/>
      <c r="AA2079" s="171"/>
    </row>
    <row r="2080" spans="4:27" x14ac:dyDescent="0.2">
      <c r="D2080" s="171"/>
      <c r="E2080" s="171"/>
      <c r="F2080" s="171"/>
      <c r="G2080" s="171"/>
      <c r="H2080" s="171"/>
      <c r="K2080" s="171"/>
      <c r="L2080" s="171"/>
      <c r="O2080" s="171"/>
      <c r="P2080" s="171"/>
      <c r="S2080" s="171"/>
      <c r="T2080" s="171"/>
      <c r="W2080" s="171"/>
      <c r="X2080" s="171"/>
      <c r="AA2080" s="171"/>
    </row>
    <row r="2081" spans="4:27" x14ac:dyDescent="0.2">
      <c r="D2081" s="171"/>
      <c r="E2081" s="171"/>
      <c r="F2081" s="171"/>
      <c r="G2081" s="171"/>
      <c r="H2081" s="171"/>
      <c r="K2081" s="171"/>
      <c r="L2081" s="171"/>
      <c r="O2081" s="171"/>
      <c r="P2081" s="171"/>
      <c r="S2081" s="171"/>
      <c r="T2081" s="171"/>
      <c r="W2081" s="171"/>
      <c r="X2081" s="171"/>
      <c r="AA2081" s="171"/>
    </row>
    <row r="2082" spans="4:27" x14ac:dyDescent="0.2">
      <c r="D2082" s="171"/>
      <c r="E2082" s="171"/>
      <c r="F2082" s="171"/>
      <c r="G2082" s="171"/>
      <c r="H2082" s="171"/>
      <c r="K2082" s="171"/>
      <c r="L2082" s="171"/>
      <c r="O2082" s="171"/>
      <c r="P2082" s="171"/>
      <c r="S2082" s="171"/>
      <c r="T2082" s="171"/>
      <c r="W2082" s="171"/>
      <c r="X2082" s="171"/>
      <c r="AA2082" s="171"/>
    </row>
    <row r="2083" spans="4:27" x14ac:dyDescent="0.2">
      <c r="D2083" s="171"/>
      <c r="E2083" s="171"/>
      <c r="F2083" s="171"/>
      <c r="G2083" s="171"/>
      <c r="H2083" s="171"/>
      <c r="K2083" s="171"/>
      <c r="L2083" s="171"/>
      <c r="O2083" s="171"/>
      <c r="P2083" s="171"/>
      <c r="S2083" s="171"/>
      <c r="T2083" s="171"/>
      <c r="W2083" s="171"/>
      <c r="X2083" s="171"/>
      <c r="AA2083" s="171"/>
    </row>
    <row r="2084" spans="4:27" x14ac:dyDescent="0.2">
      <c r="D2084" s="171"/>
      <c r="E2084" s="171"/>
      <c r="F2084" s="171"/>
      <c r="G2084" s="171"/>
      <c r="H2084" s="171"/>
      <c r="K2084" s="171"/>
      <c r="L2084" s="171"/>
      <c r="O2084" s="171"/>
      <c r="P2084" s="171"/>
      <c r="S2084" s="171"/>
      <c r="T2084" s="171"/>
      <c r="W2084" s="171"/>
      <c r="X2084" s="171"/>
      <c r="AA2084" s="171"/>
    </row>
    <row r="2085" spans="4:27" x14ac:dyDescent="0.2">
      <c r="D2085" s="171"/>
      <c r="E2085" s="171"/>
      <c r="F2085" s="171"/>
      <c r="G2085" s="171"/>
      <c r="H2085" s="171"/>
      <c r="K2085" s="171"/>
      <c r="L2085" s="171"/>
      <c r="O2085" s="171"/>
      <c r="P2085" s="171"/>
      <c r="S2085" s="171"/>
      <c r="T2085" s="171"/>
      <c r="W2085" s="171"/>
      <c r="X2085" s="171"/>
      <c r="AA2085" s="171"/>
    </row>
    <row r="2086" spans="4:27" x14ac:dyDescent="0.2">
      <c r="D2086" s="171"/>
      <c r="E2086" s="171"/>
      <c r="F2086" s="171"/>
      <c r="G2086" s="171"/>
      <c r="H2086" s="171"/>
      <c r="K2086" s="171"/>
      <c r="L2086" s="171"/>
      <c r="O2086" s="171"/>
      <c r="P2086" s="171"/>
      <c r="S2086" s="171"/>
      <c r="T2086" s="171"/>
      <c r="W2086" s="171"/>
      <c r="X2086" s="171"/>
      <c r="AA2086" s="171"/>
    </row>
    <row r="2087" spans="4:27" x14ac:dyDescent="0.2">
      <c r="D2087" s="171"/>
      <c r="E2087" s="171"/>
      <c r="F2087" s="171"/>
      <c r="G2087" s="171"/>
      <c r="H2087" s="171"/>
      <c r="K2087" s="171"/>
      <c r="L2087" s="171"/>
      <c r="O2087" s="171"/>
      <c r="P2087" s="171"/>
      <c r="S2087" s="171"/>
      <c r="T2087" s="171"/>
      <c r="W2087" s="171"/>
      <c r="X2087" s="171"/>
      <c r="AA2087" s="171"/>
    </row>
    <row r="2088" spans="4:27" x14ac:dyDescent="0.2">
      <c r="D2088" s="171"/>
      <c r="E2088" s="171"/>
      <c r="F2088" s="171"/>
      <c r="G2088" s="171"/>
      <c r="H2088" s="171"/>
      <c r="K2088" s="171"/>
      <c r="L2088" s="171"/>
      <c r="O2088" s="171"/>
      <c r="P2088" s="171"/>
      <c r="S2088" s="171"/>
      <c r="T2088" s="171"/>
      <c r="W2088" s="171"/>
      <c r="X2088" s="171"/>
      <c r="AA2088" s="171"/>
    </row>
    <row r="2089" spans="4:27" x14ac:dyDescent="0.2">
      <c r="D2089" s="171"/>
      <c r="E2089" s="171"/>
      <c r="F2089" s="171"/>
      <c r="G2089" s="171"/>
      <c r="H2089" s="171"/>
      <c r="K2089" s="171"/>
      <c r="L2089" s="171"/>
      <c r="O2089" s="171"/>
      <c r="P2089" s="171"/>
      <c r="S2089" s="171"/>
      <c r="T2089" s="171"/>
      <c r="W2089" s="171"/>
      <c r="X2089" s="171"/>
      <c r="AA2089" s="171"/>
    </row>
    <row r="2090" spans="4:27" x14ac:dyDescent="0.2">
      <c r="D2090" s="171"/>
      <c r="E2090" s="171"/>
      <c r="F2090" s="171"/>
      <c r="G2090" s="171"/>
      <c r="H2090" s="171"/>
      <c r="K2090" s="171"/>
      <c r="L2090" s="171"/>
      <c r="O2090" s="171"/>
      <c r="P2090" s="171"/>
      <c r="S2090" s="171"/>
      <c r="T2090" s="171"/>
      <c r="W2090" s="171"/>
      <c r="X2090" s="171"/>
      <c r="AA2090" s="171"/>
    </row>
    <row r="2091" spans="4:27" x14ac:dyDescent="0.2">
      <c r="D2091" s="171"/>
      <c r="E2091" s="171"/>
      <c r="F2091" s="171"/>
      <c r="G2091" s="171"/>
      <c r="H2091" s="171"/>
      <c r="K2091" s="171"/>
      <c r="L2091" s="171"/>
      <c r="O2091" s="171"/>
      <c r="P2091" s="171"/>
      <c r="S2091" s="171"/>
      <c r="T2091" s="171"/>
      <c r="W2091" s="171"/>
      <c r="X2091" s="171"/>
      <c r="AA2091" s="171"/>
    </row>
    <row r="2092" spans="4:27" x14ac:dyDescent="0.2">
      <c r="D2092" s="171"/>
      <c r="E2092" s="171"/>
      <c r="F2092" s="171"/>
      <c r="G2092" s="171"/>
      <c r="H2092" s="171"/>
      <c r="K2092" s="171"/>
      <c r="L2092" s="171"/>
      <c r="O2092" s="171"/>
      <c r="P2092" s="171"/>
      <c r="S2092" s="171"/>
      <c r="T2092" s="171"/>
      <c r="W2092" s="171"/>
      <c r="X2092" s="171"/>
      <c r="AA2092" s="171"/>
    </row>
    <row r="2093" spans="4:27" x14ac:dyDescent="0.2">
      <c r="D2093" s="171"/>
      <c r="E2093" s="171"/>
      <c r="F2093" s="171"/>
      <c r="G2093" s="171"/>
      <c r="H2093" s="171"/>
      <c r="K2093" s="171"/>
      <c r="L2093" s="171"/>
      <c r="O2093" s="171"/>
      <c r="P2093" s="171"/>
      <c r="S2093" s="171"/>
      <c r="T2093" s="171"/>
      <c r="W2093" s="171"/>
      <c r="X2093" s="171"/>
      <c r="AA2093" s="171"/>
    </row>
    <row r="2094" spans="4:27" x14ac:dyDescent="0.2">
      <c r="D2094" s="171"/>
      <c r="E2094" s="171"/>
      <c r="F2094" s="171"/>
      <c r="G2094" s="171"/>
      <c r="H2094" s="171"/>
      <c r="K2094" s="171"/>
      <c r="L2094" s="171"/>
      <c r="O2094" s="171"/>
      <c r="P2094" s="171"/>
      <c r="S2094" s="171"/>
      <c r="T2094" s="171"/>
      <c r="W2094" s="171"/>
      <c r="X2094" s="171"/>
      <c r="AA2094" s="171"/>
    </row>
    <row r="2095" spans="4:27" x14ac:dyDescent="0.2">
      <c r="D2095" s="171"/>
      <c r="E2095" s="171"/>
      <c r="F2095" s="171"/>
      <c r="G2095" s="171"/>
      <c r="H2095" s="171"/>
      <c r="K2095" s="171"/>
      <c r="L2095" s="171"/>
      <c r="O2095" s="171"/>
      <c r="P2095" s="171"/>
      <c r="S2095" s="171"/>
      <c r="T2095" s="171"/>
      <c r="W2095" s="171"/>
      <c r="X2095" s="171"/>
      <c r="AA2095" s="171"/>
    </row>
    <row r="2096" spans="4:27" x14ac:dyDescent="0.2">
      <c r="D2096" s="171"/>
      <c r="E2096" s="171"/>
      <c r="F2096" s="171"/>
      <c r="G2096" s="171"/>
      <c r="H2096" s="171"/>
      <c r="K2096" s="171"/>
      <c r="L2096" s="171"/>
      <c r="O2096" s="171"/>
      <c r="P2096" s="171"/>
      <c r="S2096" s="171"/>
      <c r="T2096" s="171"/>
      <c r="W2096" s="171"/>
      <c r="X2096" s="171"/>
      <c r="AA2096" s="171"/>
    </row>
    <row r="2097" spans="4:27" x14ac:dyDescent="0.2">
      <c r="D2097" s="171"/>
      <c r="E2097" s="171"/>
      <c r="F2097" s="171"/>
      <c r="G2097" s="171"/>
      <c r="H2097" s="171"/>
      <c r="K2097" s="171"/>
      <c r="L2097" s="171"/>
      <c r="O2097" s="171"/>
      <c r="P2097" s="171"/>
      <c r="S2097" s="171"/>
      <c r="T2097" s="171"/>
      <c r="W2097" s="171"/>
      <c r="X2097" s="171"/>
      <c r="AA2097" s="171"/>
    </row>
    <row r="2098" spans="4:27" x14ac:dyDescent="0.2">
      <c r="D2098" s="171"/>
      <c r="E2098" s="171"/>
      <c r="F2098" s="171"/>
      <c r="G2098" s="171"/>
      <c r="H2098" s="171"/>
      <c r="K2098" s="171"/>
      <c r="L2098" s="171"/>
      <c r="O2098" s="171"/>
      <c r="P2098" s="171"/>
      <c r="S2098" s="171"/>
      <c r="T2098" s="171"/>
      <c r="W2098" s="171"/>
      <c r="X2098" s="171"/>
      <c r="AA2098" s="171"/>
    </row>
    <row r="2099" spans="4:27" x14ac:dyDescent="0.2">
      <c r="D2099" s="171"/>
      <c r="E2099" s="171"/>
      <c r="F2099" s="171"/>
      <c r="G2099" s="171"/>
      <c r="H2099" s="171"/>
      <c r="K2099" s="171"/>
      <c r="L2099" s="171"/>
      <c r="O2099" s="171"/>
      <c r="P2099" s="171"/>
      <c r="S2099" s="171"/>
      <c r="T2099" s="171"/>
      <c r="W2099" s="171"/>
      <c r="X2099" s="171"/>
      <c r="AA2099" s="171"/>
    </row>
    <row r="2100" spans="4:27" x14ac:dyDescent="0.2">
      <c r="D2100" s="171"/>
      <c r="E2100" s="171"/>
      <c r="F2100" s="171"/>
      <c r="G2100" s="171"/>
      <c r="H2100" s="171"/>
      <c r="K2100" s="171"/>
      <c r="L2100" s="171"/>
      <c r="O2100" s="171"/>
      <c r="P2100" s="171"/>
      <c r="S2100" s="171"/>
      <c r="T2100" s="171"/>
      <c r="W2100" s="171"/>
      <c r="X2100" s="171"/>
      <c r="AA2100" s="171"/>
    </row>
    <row r="2101" spans="4:27" x14ac:dyDescent="0.2">
      <c r="D2101" s="171"/>
      <c r="E2101" s="171"/>
      <c r="F2101" s="171"/>
      <c r="G2101" s="171"/>
      <c r="H2101" s="171"/>
      <c r="K2101" s="171"/>
      <c r="L2101" s="171"/>
      <c r="O2101" s="171"/>
      <c r="P2101" s="171"/>
      <c r="S2101" s="171"/>
      <c r="T2101" s="171"/>
      <c r="W2101" s="171"/>
      <c r="X2101" s="171"/>
      <c r="AA2101" s="171"/>
    </row>
    <row r="2102" spans="4:27" x14ac:dyDescent="0.2">
      <c r="D2102" s="171"/>
      <c r="E2102" s="171"/>
      <c r="F2102" s="171"/>
      <c r="G2102" s="171"/>
      <c r="H2102" s="171"/>
      <c r="K2102" s="171"/>
      <c r="L2102" s="171"/>
      <c r="O2102" s="171"/>
      <c r="P2102" s="171"/>
      <c r="S2102" s="171"/>
      <c r="T2102" s="171"/>
      <c r="W2102" s="171"/>
      <c r="X2102" s="171"/>
      <c r="AA2102" s="171"/>
    </row>
    <row r="2103" spans="4:27" x14ac:dyDescent="0.2">
      <c r="D2103" s="171"/>
      <c r="E2103" s="171"/>
      <c r="F2103" s="171"/>
      <c r="G2103" s="171"/>
      <c r="H2103" s="171"/>
      <c r="K2103" s="171"/>
      <c r="L2103" s="171"/>
      <c r="O2103" s="171"/>
      <c r="P2103" s="171"/>
      <c r="S2103" s="171"/>
      <c r="T2103" s="171"/>
      <c r="W2103" s="171"/>
      <c r="X2103" s="171"/>
      <c r="AA2103" s="171"/>
    </row>
    <row r="2104" spans="4:27" x14ac:dyDescent="0.2">
      <c r="D2104" s="171"/>
      <c r="E2104" s="171"/>
      <c r="F2104" s="171"/>
      <c r="G2104" s="171"/>
      <c r="H2104" s="171"/>
      <c r="K2104" s="171"/>
      <c r="L2104" s="171"/>
      <c r="O2104" s="171"/>
      <c r="P2104" s="171"/>
      <c r="S2104" s="171"/>
      <c r="T2104" s="171"/>
      <c r="W2104" s="171"/>
      <c r="X2104" s="171"/>
      <c r="AA2104" s="171"/>
    </row>
    <row r="2105" spans="4:27" x14ac:dyDescent="0.2">
      <c r="D2105" s="171"/>
      <c r="E2105" s="171"/>
      <c r="F2105" s="171"/>
      <c r="G2105" s="171"/>
      <c r="H2105" s="171"/>
      <c r="K2105" s="171"/>
      <c r="L2105" s="171"/>
      <c r="O2105" s="171"/>
      <c r="P2105" s="171"/>
      <c r="S2105" s="171"/>
      <c r="T2105" s="171"/>
      <c r="W2105" s="171"/>
      <c r="X2105" s="171"/>
      <c r="AA2105" s="171"/>
    </row>
    <row r="2106" spans="4:27" x14ac:dyDescent="0.2">
      <c r="D2106" s="171"/>
      <c r="E2106" s="171"/>
      <c r="F2106" s="171"/>
      <c r="G2106" s="171"/>
      <c r="H2106" s="171"/>
      <c r="K2106" s="171"/>
      <c r="L2106" s="171"/>
      <c r="O2106" s="171"/>
      <c r="P2106" s="171"/>
      <c r="S2106" s="171"/>
      <c r="T2106" s="171"/>
      <c r="W2106" s="171"/>
      <c r="X2106" s="171"/>
      <c r="AA2106" s="171"/>
    </row>
    <row r="2107" spans="4:27" x14ac:dyDescent="0.2">
      <c r="D2107" s="171"/>
      <c r="E2107" s="171"/>
      <c r="F2107" s="171"/>
      <c r="G2107" s="171"/>
      <c r="H2107" s="171"/>
      <c r="K2107" s="171"/>
      <c r="L2107" s="171"/>
      <c r="O2107" s="171"/>
      <c r="P2107" s="171"/>
      <c r="S2107" s="171"/>
      <c r="T2107" s="171"/>
      <c r="W2107" s="171"/>
      <c r="X2107" s="171"/>
      <c r="AA2107" s="171"/>
    </row>
    <row r="2108" spans="4:27" x14ac:dyDescent="0.2">
      <c r="D2108" s="171"/>
      <c r="E2108" s="171"/>
      <c r="F2108" s="171"/>
      <c r="G2108" s="171"/>
      <c r="H2108" s="171"/>
      <c r="K2108" s="171"/>
      <c r="L2108" s="171"/>
      <c r="O2108" s="171"/>
      <c r="P2108" s="171"/>
      <c r="S2108" s="171"/>
      <c r="T2108" s="171"/>
      <c r="W2108" s="171"/>
      <c r="X2108" s="171"/>
      <c r="AA2108" s="171"/>
    </row>
    <row r="2109" spans="4:27" x14ac:dyDescent="0.2">
      <c r="D2109" s="171"/>
      <c r="E2109" s="171"/>
      <c r="F2109" s="171"/>
      <c r="G2109" s="171"/>
      <c r="H2109" s="171"/>
      <c r="K2109" s="171"/>
      <c r="L2109" s="171"/>
      <c r="O2109" s="171"/>
      <c r="P2109" s="171"/>
      <c r="S2109" s="171"/>
      <c r="T2109" s="171"/>
      <c r="W2109" s="171"/>
      <c r="X2109" s="171"/>
      <c r="AA2109" s="171"/>
    </row>
    <row r="2110" spans="4:27" x14ac:dyDescent="0.2">
      <c r="D2110" s="171"/>
      <c r="E2110" s="171"/>
      <c r="F2110" s="171"/>
      <c r="G2110" s="171"/>
      <c r="H2110" s="171"/>
      <c r="K2110" s="171"/>
      <c r="L2110" s="171"/>
      <c r="O2110" s="171"/>
      <c r="P2110" s="171"/>
      <c r="S2110" s="171"/>
      <c r="T2110" s="171"/>
      <c r="W2110" s="171"/>
      <c r="X2110" s="171"/>
      <c r="AA2110" s="171"/>
    </row>
    <row r="2111" spans="4:27" x14ac:dyDescent="0.2">
      <c r="D2111" s="171"/>
      <c r="E2111" s="171"/>
      <c r="F2111" s="171"/>
      <c r="G2111" s="171"/>
      <c r="H2111" s="171"/>
      <c r="K2111" s="171"/>
      <c r="L2111" s="171"/>
      <c r="O2111" s="171"/>
      <c r="P2111" s="171"/>
      <c r="S2111" s="171"/>
      <c r="T2111" s="171"/>
      <c r="W2111" s="171"/>
      <c r="X2111" s="171"/>
      <c r="AA2111" s="171"/>
    </row>
    <row r="2112" spans="4:27" x14ac:dyDescent="0.2">
      <c r="D2112" s="171"/>
      <c r="E2112" s="171"/>
      <c r="F2112" s="171"/>
      <c r="G2112" s="171"/>
      <c r="H2112" s="171"/>
      <c r="K2112" s="171"/>
      <c r="L2112" s="171"/>
      <c r="O2112" s="171"/>
      <c r="P2112" s="171"/>
      <c r="S2112" s="171"/>
      <c r="T2112" s="171"/>
      <c r="W2112" s="171"/>
      <c r="X2112" s="171"/>
      <c r="AA2112" s="171"/>
    </row>
    <row r="2113" spans="4:27" x14ac:dyDescent="0.2">
      <c r="D2113" s="171"/>
      <c r="E2113" s="171"/>
      <c r="F2113" s="171"/>
      <c r="G2113" s="171"/>
      <c r="H2113" s="171"/>
      <c r="K2113" s="171"/>
      <c r="L2113" s="171"/>
      <c r="O2113" s="171"/>
      <c r="P2113" s="171"/>
      <c r="S2113" s="171"/>
      <c r="T2113" s="171"/>
      <c r="W2113" s="171"/>
      <c r="X2113" s="171"/>
      <c r="AA2113" s="171"/>
    </row>
    <row r="2114" spans="4:27" x14ac:dyDescent="0.2">
      <c r="D2114" s="171"/>
      <c r="E2114" s="171"/>
      <c r="F2114" s="171"/>
      <c r="G2114" s="171"/>
      <c r="H2114" s="171"/>
      <c r="K2114" s="171"/>
      <c r="L2114" s="171"/>
      <c r="O2114" s="171"/>
      <c r="P2114" s="171"/>
      <c r="S2114" s="171"/>
      <c r="T2114" s="171"/>
      <c r="W2114" s="171"/>
      <c r="X2114" s="171"/>
      <c r="AA2114" s="171"/>
    </row>
    <row r="2115" spans="4:27" x14ac:dyDescent="0.2">
      <c r="D2115" s="171"/>
      <c r="E2115" s="171"/>
      <c r="F2115" s="171"/>
      <c r="G2115" s="171"/>
      <c r="H2115" s="171"/>
      <c r="K2115" s="171"/>
      <c r="L2115" s="171"/>
      <c r="O2115" s="171"/>
      <c r="P2115" s="171"/>
      <c r="S2115" s="171"/>
      <c r="T2115" s="171"/>
      <c r="W2115" s="171"/>
      <c r="X2115" s="171"/>
      <c r="AA2115" s="171"/>
    </row>
    <row r="2116" spans="4:27" x14ac:dyDescent="0.2">
      <c r="D2116" s="171"/>
      <c r="E2116" s="171"/>
      <c r="F2116" s="171"/>
      <c r="G2116" s="171"/>
      <c r="H2116" s="171"/>
      <c r="K2116" s="171"/>
      <c r="L2116" s="171"/>
      <c r="O2116" s="171"/>
      <c r="P2116" s="171"/>
      <c r="S2116" s="171"/>
      <c r="T2116" s="171"/>
      <c r="W2116" s="171"/>
      <c r="X2116" s="171"/>
      <c r="AA2116" s="171"/>
    </row>
    <row r="2117" spans="4:27" x14ac:dyDescent="0.2">
      <c r="D2117" s="171"/>
      <c r="E2117" s="171"/>
      <c r="F2117" s="171"/>
      <c r="G2117" s="171"/>
      <c r="H2117" s="171"/>
      <c r="K2117" s="171"/>
      <c r="L2117" s="171"/>
      <c r="O2117" s="171"/>
      <c r="P2117" s="171"/>
      <c r="S2117" s="171"/>
      <c r="T2117" s="171"/>
      <c r="W2117" s="171"/>
      <c r="X2117" s="171"/>
      <c r="AA2117" s="171"/>
    </row>
    <row r="2118" spans="4:27" x14ac:dyDescent="0.2">
      <c r="D2118" s="171"/>
      <c r="E2118" s="171"/>
      <c r="F2118" s="171"/>
      <c r="G2118" s="171"/>
      <c r="H2118" s="171"/>
      <c r="K2118" s="171"/>
      <c r="L2118" s="171"/>
      <c r="O2118" s="171"/>
      <c r="P2118" s="171"/>
      <c r="S2118" s="171"/>
      <c r="T2118" s="171"/>
      <c r="W2118" s="171"/>
      <c r="X2118" s="171"/>
      <c r="AA2118" s="171"/>
    </row>
    <row r="2119" spans="4:27" x14ac:dyDescent="0.2">
      <c r="D2119" s="171"/>
      <c r="E2119" s="171"/>
      <c r="F2119" s="171"/>
      <c r="G2119" s="171"/>
      <c r="H2119" s="171"/>
      <c r="K2119" s="171"/>
      <c r="L2119" s="171"/>
      <c r="O2119" s="171"/>
      <c r="P2119" s="171"/>
      <c r="S2119" s="171"/>
      <c r="T2119" s="171"/>
      <c r="W2119" s="171"/>
      <c r="X2119" s="171"/>
      <c r="AA2119" s="171"/>
    </row>
    <row r="2120" spans="4:27" x14ac:dyDescent="0.2">
      <c r="D2120" s="171"/>
      <c r="E2120" s="171"/>
      <c r="F2120" s="171"/>
      <c r="G2120" s="171"/>
      <c r="H2120" s="171"/>
      <c r="K2120" s="171"/>
      <c r="L2120" s="171"/>
      <c r="O2120" s="171"/>
      <c r="P2120" s="171"/>
      <c r="S2120" s="171"/>
      <c r="T2120" s="171"/>
      <c r="W2120" s="171"/>
      <c r="X2120" s="171"/>
      <c r="AA2120" s="171"/>
    </row>
    <row r="2121" spans="4:27" x14ac:dyDescent="0.2">
      <c r="D2121" s="171"/>
      <c r="E2121" s="171"/>
      <c r="F2121" s="171"/>
      <c r="G2121" s="171"/>
      <c r="H2121" s="171"/>
      <c r="K2121" s="171"/>
      <c r="L2121" s="171"/>
      <c r="O2121" s="171"/>
      <c r="P2121" s="171"/>
      <c r="S2121" s="171"/>
      <c r="T2121" s="171"/>
      <c r="W2121" s="171"/>
      <c r="X2121" s="171"/>
      <c r="AA2121" s="171"/>
    </row>
    <row r="2122" spans="4:27" x14ac:dyDescent="0.2">
      <c r="D2122" s="171"/>
      <c r="E2122" s="171"/>
      <c r="F2122" s="171"/>
      <c r="G2122" s="171"/>
      <c r="H2122" s="171"/>
      <c r="K2122" s="171"/>
      <c r="L2122" s="171"/>
      <c r="O2122" s="171"/>
      <c r="P2122" s="171"/>
      <c r="S2122" s="171"/>
      <c r="T2122" s="171"/>
      <c r="W2122" s="171"/>
      <c r="X2122" s="171"/>
      <c r="AA2122" s="171"/>
    </row>
    <row r="2123" spans="4:27" x14ac:dyDescent="0.2">
      <c r="D2123" s="171"/>
      <c r="E2123" s="171"/>
      <c r="F2123" s="171"/>
      <c r="G2123" s="171"/>
      <c r="H2123" s="171"/>
      <c r="K2123" s="171"/>
      <c r="L2123" s="171"/>
      <c r="O2123" s="171"/>
      <c r="P2123" s="171"/>
      <c r="S2123" s="171"/>
      <c r="T2123" s="171"/>
      <c r="W2123" s="171"/>
      <c r="X2123" s="171"/>
      <c r="AA2123" s="171"/>
    </row>
    <row r="2124" spans="4:27" x14ac:dyDescent="0.2">
      <c r="D2124" s="171"/>
      <c r="E2124" s="171"/>
      <c r="F2124" s="171"/>
      <c r="G2124" s="171"/>
      <c r="H2124" s="171"/>
      <c r="K2124" s="171"/>
      <c r="L2124" s="171"/>
      <c r="O2124" s="171"/>
      <c r="P2124" s="171"/>
      <c r="S2124" s="171"/>
      <c r="T2124" s="171"/>
      <c r="W2124" s="171"/>
      <c r="X2124" s="171"/>
      <c r="AA2124" s="171"/>
    </row>
    <row r="2125" spans="4:27" x14ac:dyDescent="0.2">
      <c r="D2125" s="171"/>
      <c r="E2125" s="171"/>
      <c r="F2125" s="171"/>
      <c r="G2125" s="171"/>
      <c r="H2125" s="171"/>
      <c r="K2125" s="171"/>
      <c r="L2125" s="171"/>
      <c r="O2125" s="171"/>
      <c r="P2125" s="171"/>
      <c r="S2125" s="171"/>
      <c r="T2125" s="171"/>
      <c r="W2125" s="171"/>
      <c r="X2125" s="171"/>
      <c r="AA2125" s="171"/>
    </row>
    <row r="2126" spans="4:27" x14ac:dyDescent="0.2">
      <c r="D2126" s="171"/>
      <c r="E2126" s="171"/>
      <c r="F2126" s="171"/>
      <c r="G2126" s="171"/>
      <c r="H2126" s="171"/>
      <c r="K2126" s="171"/>
      <c r="L2126" s="171"/>
      <c r="O2126" s="171"/>
      <c r="P2126" s="171"/>
      <c r="S2126" s="171"/>
      <c r="T2126" s="171"/>
      <c r="W2126" s="171"/>
      <c r="X2126" s="171"/>
      <c r="AA2126" s="171"/>
    </row>
    <row r="2127" spans="4:27" x14ac:dyDescent="0.2">
      <c r="D2127" s="171"/>
      <c r="E2127" s="171"/>
      <c r="F2127" s="171"/>
      <c r="G2127" s="171"/>
      <c r="H2127" s="171"/>
      <c r="K2127" s="171"/>
      <c r="L2127" s="171"/>
      <c r="O2127" s="171"/>
      <c r="P2127" s="171"/>
      <c r="S2127" s="171"/>
      <c r="T2127" s="171"/>
      <c r="W2127" s="171"/>
      <c r="X2127" s="171"/>
      <c r="AA2127" s="171"/>
    </row>
    <row r="2128" spans="4:27" x14ac:dyDescent="0.2">
      <c r="D2128" s="171"/>
      <c r="E2128" s="171"/>
      <c r="F2128" s="171"/>
      <c r="G2128" s="171"/>
      <c r="H2128" s="171"/>
      <c r="K2128" s="171"/>
      <c r="L2128" s="171"/>
      <c r="O2128" s="171"/>
      <c r="P2128" s="171"/>
      <c r="S2128" s="171"/>
      <c r="T2128" s="171"/>
      <c r="W2128" s="171"/>
      <c r="X2128" s="171"/>
      <c r="AA2128" s="171"/>
    </row>
    <row r="2129" spans="4:27" x14ac:dyDescent="0.2">
      <c r="D2129" s="171"/>
      <c r="E2129" s="171"/>
      <c r="F2129" s="171"/>
      <c r="G2129" s="171"/>
      <c r="H2129" s="171"/>
      <c r="K2129" s="171"/>
      <c r="L2129" s="171"/>
      <c r="O2129" s="171"/>
      <c r="P2129" s="171"/>
      <c r="S2129" s="171"/>
      <c r="T2129" s="171"/>
      <c r="W2129" s="171"/>
      <c r="X2129" s="171"/>
      <c r="AA2129" s="171"/>
    </row>
    <row r="2130" spans="4:27" x14ac:dyDescent="0.2">
      <c r="D2130" s="171"/>
      <c r="E2130" s="171"/>
      <c r="F2130" s="171"/>
      <c r="G2130" s="171"/>
      <c r="H2130" s="171"/>
      <c r="K2130" s="171"/>
      <c r="L2130" s="171"/>
      <c r="O2130" s="171"/>
      <c r="P2130" s="171"/>
      <c r="S2130" s="171"/>
      <c r="T2130" s="171"/>
      <c r="W2130" s="171"/>
      <c r="X2130" s="171"/>
      <c r="AA2130" s="171"/>
    </row>
    <row r="2131" spans="4:27" x14ac:dyDescent="0.2">
      <c r="D2131" s="171"/>
      <c r="E2131" s="171"/>
      <c r="F2131" s="171"/>
      <c r="G2131" s="171"/>
      <c r="H2131" s="171"/>
      <c r="K2131" s="171"/>
      <c r="L2131" s="171"/>
      <c r="O2131" s="171"/>
      <c r="P2131" s="171"/>
      <c r="S2131" s="171"/>
      <c r="T2131" s="171"/>
      <c r="W2131" s="171"/>
      <c r="X2131" s="171"/>
      <c r="AA2131" s="171"/>
    </row>
    <row r="2132" spans="4:27" x14ac:dyDescent="0.2">
      <c r="D2132" s="171"/>
      <c r="E2132" s="171"/>
      <c r="F2132" s="171"/>
      <c r="G2132" s="171"/>
      <c r="H2132" s="171"/>
      <c r="K2132" s="171"/>
      <c r="L2132" s="171"/>
      <c r="O2132" s="171"/>
      <c r="P2132" s="171"/>
      <c r="S2132" s="171"/>
      <c r="T2132" s="171"/>
      <c r="W2132" s="171"/>
      <c r="X2132" s="171"/>
      <c r="AA2132" s="171"/>
    </row>
    <row r="2133" spans="4:27" x14ac:dyDescent="0.2">
      <c r="D2133" s="171"/>
      <c r="E2133" s="171"/>
      <c r="F2133" s="171"/>
      <c r="G2133" s="171"/>
      <c r="H2133" s="171"/>
      <c r="K2133" s="171"/>
      <c r="L2133" s="171"/>
      <c r="O2133" s="171"/>
      <c r="P2133" s="171"/>
      <c r="S2133" s="171"/>
      <c r="T2133" s="171"/>
      <c r="W2133" s="171"/>
      <c r="X2133" s="171"/>
      <c r="AA2133" s="171"/>
    </row>
    <row r="2134" spans="4:27" x14ac:dyDescent="0.2">
      <c r="D2134" s="171"/>
      <c r="E2134" s="171"/>
      <c r="F2134" s="171"/>
      <c r="G2134" s="171"/>
      <c r="H2134" s="171"/>
      <c r="K2134" s="171"/>
      <c r="L2134" s="171"/>
      <c r="O2134" s="171"/>
      <c r="P2134" s="171"/>
      <c r="S2134" s="171"/>
      <c r="T2134" s="171"/>
      <c r="W2134" s="171"/>
      <c r="X2134" s="171"/>
      <c r="AA2134" s="171"/>
    </row>
    <row r="2135" spans="4:27" x14ac:dyDescent="0.2">
      <c r="D2135" s="171"/>
      <c r="E2135" s="171"/>
      <c r="F2135" s="171"/>
      <c r="G2135" s="171"/>
      <c r="H2135" s="171"/>
      <c r="K2135" s="171"/>
      <c r="L2135" s="171"/>
      <c r="O2135" s="171"/>
      <c r="P2135" s="171"/>
      <c r="S2135" s="171"/>
      <c r="T2135" s="171"/>
      <c r="W2135" s="171"/>
      <c r="X2135" s="171"/>
      <c r="AA2135" s="171"/>
    </row>
    <row r="2136" spans="4:27" x14ac:dyDescent="0.2">
      <c r="D2136" s="171"/>
      <c r="E2136" s="171"/>
      <c r="F2136" s="171"/>
      <c r="G2136" s="171"/>
      <c r="H2136" s="171"/>
      <c r="K2136" s="171"/>
      <c r="L2136" s="171"/>
      <c r="O2136" s="171"/>
      <c r="P2136" s="171"/>
      <c r="S2136" s="171"/>
      <c r="T2136" s="171"/>
      <c r="W2136" s="171"/>
      <c r="X2136" s="171"/>
      <c r="AA2136" s="171"/>
    </row>
    <row r="2137" spans="4:27" x14ac:dyDescent="0.2">
      <c r="D2137" s="171"/>
      <c r="E2137" s="171"/>
      <c r="F2137" s="171"/>
      <c r="G2137" s="171"/>
      <c r="H2137" s="171"/>
      <c r="K2137" s="171"/>
      <c r="L2137" s="171"/>
      <c r="O2137" s="171"/>
      <c r="P2137" s="171"/>
      <c r="S2137" s="171"/>
      <c r="T2137" s="171"/>
      <c r="W2137" s="171"/>
      <c r="X2137" s="171"/>
      <c r="AA2137" s="171"/>
    </row>
    <row r="2138" spans="4:27" x14ac:dyDescent="0.2">
      <c r="D2138" s="171"/>
      <c r="E2138" s="171"/>
      <c r="F2138" s="171"/>
      <c r="G2138" s="171"/>
      <c r="H2138" s="171"/>
      <c r="K2138" s="171"/>
      <c r="L2138" s="171"/>
      <c r="O2138" s="171"/>
      <c r="P2138" s="171"/>
      <c r="S2138" s="171"/>
      <c r="T2138" s="171"/>
      <c r="W2138" s="171"/>
      <c r="X2138" s="171"/>
      <c r="AA2138" s="171"/>
    </row>
    <row r="2139" spans="4:27" x14ac:dyDescent="0.2">
      <c r="D2139" s="171"/>
      <c r="E2139" s="171"/>
      <c r="F2139" s="171"/>
      <c r="G2139" s="171"/>
      <c r="H2139" s="171"/>
      <c r="K2139" s="171"/>
      <c r="L2139" s="171"/>
      <c r="O2139" s="171"/>
      <c r="P2139" s="171"/>
      <c r="S2139" s="171"/>
      <c r="T2139" s="171"/>
      <c r="W2139" s="171"/>
      <c r="X2139" s="171"/>
      <c r="AA2139" s="171"/>
    </row>
    <row r="2140" spans="4:27" x14ac:dyDescent="0.2">
      <c r="D2140" s="171"/>
      <c r="E2140" s="171"/>
      <c r="F2140" s="171"/>
      <c r="G2140" s="171"/>
      <c r="H2140" s="171"/>
      <c r="K2140" s="171"/>
      <c r="L2140" s="171"/>
      <c r="O2140" s="171"/>
      <c r="P2140" s="171"/>
      <c r="S2140" s="171"/>
      <c r="T2140" s="171"/>
      <c r="W2140" s="171"/>
      <c r="X2140" s="171"/>
      <c r="AA2140" s="171"/>
    </row>
    <row r="2141" spans="4:27" x14ac:dyDescent="0.2">
      <c r="D2141" s="171"/>
      <c r="E2141" s="171"/>
      <c r="F2141" s="171"/>
      <c r="G2141" s="171"/>
      <c r="H2141" s="171"/>
      <c r="K2141" s="171"/>
      <c r="L2141" s="171"/>
      <c r="O2141" s="171"/>
      <c r="P2141" s="171"/>
      <c r="S2141" s="171"/>
      <c r="T2141" s="171"/>
      <c r="W2141" s="171"/>
      <c r="X2141" s="171"/>
      <c r="AA2141" s="171"/>
    </row>
    <row r="2142" spans="4:27" x14ac:dyDescent="0.2">
      <c r="D2142" s="171"/>
      <c r="E2142" s="171"/>
      <c r="F2142" s="171"/>
      <c r="G2142" s="171"/>
      <c r="H2142" s="171"/>
      <c r="K2142" s="171"/>
      <c r="L2142" s="171"/>
      <c r="O2142" s="171"/>
      <c r="P2142" s="171"/>
      <c r="S2142" s="171"/>
      <c r="T2142" s="171"/>
      <c r="W2142" s="171"/>
      <c r="X2142" s="171"/>
      <c r="AA2142" s="171"/>
    </row>
    <row r="2143" spans="4:27" x14ac:dyDescent="0.2">
      <c r="D2143" s="171"/>
      <c r="E2143" s="171"/>
      <c r="F2143" s="171"/>
      <c r="G2143" s="171"/>
      <c r="H2143" s="171"/>
      <c r="K2143" s="171"/>
      <c r="L2143" s="171"/>
      <c r="O2143" s="171"/>
      <c r="P2143" s="171"/>
      <c r="S2143" s="171"/>
      <c r="T2143" s="171"/>
      <c r="W2143" s="171"/>
      <c r="X2143" s="171"/>
      <c r="AA2143" s="171"/>
    </row>
    <row r="2144" spans="4:27" x14ac:dyDescent="0.2">
      <c r="D2144" s="171"/>
      <c r="E2144" s="171"/>
      <c r="F2144" s="171"/>
      <c r="G2144" s="171"/>
      <c r="H2144" s="171"/>
      <c r="K2144" s="171"/>
      <c r="L2144" s="171"/>
      <c r="O2144" s="171"/>
      <c r="P2144" s="171"/>
      <c r="S2144" s="171"/>
      <c r="T2144" s="171"/>
      <c r="W2144" s="171"/>
      <c r="X2144" s="171"/>
      <c r="AA2144" s="171"/>
    </row>
    <row r="2145" spans="4:27" x14ac:dyDescent="0.2">
      <c r="D2145" s="171"/>
      <c r="E2145" s="171"/>
      <c r="F2145" s="171"/>
      <c r="G2145" s="171"/>
      <c r="H2145" s="171"/>
      <c r="K2145" s="171"/>
      <c r="L2145" s="171"/>
      <c r="O2145" s="171"/>
      <c r="P2145" s="171"/>
      <c r="S2145" s="171"/>
      <c r="T2145" s="171"/>
      <c r="W2145" s="171"/>
      <c r="X2145" s="171"/>
      <c r="AA2145" s="171"/>
    </row>
    <row r="2146" spans="4:27" x14ac:dyDescent="0.2">
      <c r="D2146" s="171"/>
      <c r="E2146" s="171"/>
      <c r="F2146" s="171"/>
      <c r="G2146" s="171"/>
      <c r="H2146" s="171"/>
      <c r="K2146" s="171"/>
      <c r="L2146" s="171"/>
      <c r="O2146" s="171"/>
      <c r="P2146" s="171"/>
      <c r="S2146" s="171"/>
      <c r="T2146" s="171"/>
      <c r="W2146" s="171"/>
      <c r="X2146" s="171"/>
      <c r="AA2146" s="171"/>
    </row>
    <row r="2147" spans="4:27" x14ac:dyDescent="0.2">
      <c r="D2147" s="171"/>
      <c r="E2147" s="171"/>
      <c r="F2147" s="171"/>
      <c r="G2147" s="171"/>
      <c r="H2147" s="171"/>
      <c r="K2147" s="171"/>
      <c r="L2147" s="171"/>
      <c r="O2147" s="171"/>
      <c r="P2147" s="171"/>
      <c r="S2147" s="171"/>
      <c r="T2147" s="171"/>
      <c r="W2147" s="171"/>
      <c r="X2147" s="171"/>
      <c r="AA2147" s="171"/>
    </row>
    <row r="2148" spans="4:27" x14ac:dyDescent="0.2">
      <c r="D2148" s="171"/>
      <c r="E2148" s="171"/>
      <c r="F2148" s="171"/>
      <c r="G2148" s="171"/>
      <c r="H2148" s="171"/>
      <c r="K2148" s="171"/>
      <c r="L2148" s="171"/>
      <c r="O2148" s="171"/>
      <c r="P2148" s="171"/>
      <c r="S2148" s="171"/>
      <c r="T2148" s="171"/>
      <c r="W2148" s="171"/>
      <c r="X2148" s="171"/>
      <c r="AA2148" s="171"/>
    </row>
    <row r="2149" spans="4:27" x14ac:dyDescent="0.2">
      <c r="D2149" s="171"/>
      <c r="E2149" s="171"/>
      <c r="F2149" s="171"/>
      <c r="G2149" s="171"/>
      <c r="H2149" s="171"/>
      <c r="K2149" s="171"/>
      <c r="L2149" s="171"/>
      <c r="O2149" s="171"/>
      <c r="P2149" s="171"/>
      <c r="S2149" s="171"/>
      <c r="T2149" s="171"/>
      <c r="W2149" s="171"/>
      <c r="X2149" s="171"/>
      <c r="AA2149" s="171"/>
    </row>
    <row r="2150" spans="4:27" x14ac:dyDescent="0.2">
      <c r="D2150" s="171"/>
      <c r="E2150" s="171"/>
      <c r="F2150" s="171"/>
      <c r="G2150" s="171"/>
      <c r="H2150" s="171"/>
      <c r="K2150" s="171"/>
      <c r="L2150" s="171"/>
      <c r="O2150" s="171"/>
      <c r="P2150" s="171"/>
      <c r="S2150" s="171"/>
      <c r="T2150" s="171"/>
      <c r="W2150" s="171"/>
      <c r="X2150" s="171"/>
      <c r="AA2150" s="171"/>
    </row>
    <row r="2151" spans="4:27" x14ac:dyDescent="0.2">
      <c r="D2151" s="171"/>
      <c r="E2151" s="171"/>
      <c r="F2151" s="171"/>
      <c r="G2151" s="171"/>
      <c r="H2151" s="171"/>
      <c r="K2151" s="171"/>
      <c r="L2151" s="171"/>
      <c r="O2151" s="171"/>
      <c r="P2151" s="171"/>
      <c r="S2151" s="171"/>
      <c r="T2151" s="171"/>
      <c r="W2151" s="171"/>
      <c r="X2151" s="171"/>
      <c r="AA2151" s="171"/>
    </row>
    <row r="2152" spans="4:27" x14ac:dyDescent="0.2">
      <c r="D2152" s="171"/>
      <c r="E2152" s="171"/>
      <c r="F2152" s="171"/>
      <c r="G2152" s="171"/>
      <c r="H2152" s="171"/>
      <c r="K2152" s="171"/>
      <c r="L2152" s="171"/>
      <c r="O2152" s="171"/>
      <c r="P2152" s="171"/>
      <c r="S2152" s="171"/>
      <c r="T2152" s="171"/>
      <c r="W2152" s="171"/>
      <c r="X2152" s="171"/>
      <c r="AA2152" s="171"/>
    </row>
    <row r="2153" spans="4:27" x14ac:dyDescent="0.2">
      <c r="D2153" s="171"/>
      <c r="E2153" s="171"/>
      <c r="F2153" s="171"/>
      <c r="G2153" s="171"/>
      <c r="H2153" s="171"/>
      <c r="K2153" s="171"/>
      <c r="L2153" s="171"/>
      <c r="O2153" s="171"/>
      <c r="P2153" s="171"/>
      <c r="S2153" s="171"/>
      <c r="T2153" s="171"/>
      <c r="W2153" s="171"/>
      <c r="X2153" s="171"/>
      <c r="AA2153" s="171"/>
    </row>
    <row r="2154" spans="4:27" x14ac:dyDescent="0.2">
      <c r="D2154" s="171"/>
      <c r="E2154" s="171"/>
      <c r="F2154" s="171"/>
      <c r="G2154" s="171"/>
      <c r="H2154" s="171"/>
      <c r="K2154" s="171"/>
      <c r="L2154" s="171"/>
      <c r="O2154" s="171"/>
      <c r="P2154" s="171"/>
      <c r="S2154" s="171"/>
      <c r="T2154" s="171"/>
      <c r="W2154" s="171"/>
      <c r="X2154" s="171"/>
      <c r="AA2154" s="171"/>
    </row>
    <row r="2155" spans="4:27" x14ac:dyDescent="0.2">
      <c r="D2155" s="171"/>
      <c r="E2155" s="171"/>
      <c r="F2155" s="171"/>
      <c r="G2155" s="171"/>
      <c r="H2155" s="171"/>
      <c r="K2155" s="171"/>
      <c r="L2155" s="171"/>
      <c r="O2155" s="171"/>
      <c r="P2155" s="171"/>
      <c r="S2155" s="171"/>
      <c r="T2155" s="171"/>
      <c r="W2155" s="171"/>
      <c r="X2155" s="171"/>
      <c r="AA2155" s="171"/>
    </row>
    <row r="2156" spans="4:27" x14ac:dyDescent="0.2">
      <c r="D2156" s="171"/>
      <c r="E2156" s="171"/>
      <c r="F2156" s="171"/>
      <c r="G2156" s="171"/>
      <c r="H2156" s="171"/>
      <c r="K2156" s="171"/>
      <c r="L2156" s="171"/>
      <c r="O2156" s="171"/>
      <c r="P2156" s="171"/>
      <c r="S2156" s="171"/>
      <c r="T2156" s="171"/>
      <c r="W2156" s="171"/>
      <c r="X2156" s="171"/>
      <c r="AA2156" s="171"/>
    </row>
    <row r="2157" spans="4:27" x14ac:dyDescent="0.2">
      <c r="D2157" s="171"/>
      <c r="E2157" s="171"/>
      <c r="F2157" s="171"/>
      <c r="G2157" s="171"/>
      <c r="H2157" s="171"/>
      <c r="K2157" s="171"/>
      <c r="L2157" s="171"/>
      <c r="O2157" s="171"/>
      <c r="P2157" s="171"/>
      <c r="S2157" s="171"/>
      <c r="T2157" s="171"/>
      <c r="W2157" s="171"/>
      <c r="X2157" s="171"/>
      <c r="AA2157" s="171"/>
    </row>
    <row r="2158" spans="4:27" x14ac:dyDescent="0.2">
      <c r="D2158" s="171"/>
      <c r="E2158" s="171"/>
      <c r="F2158" s="171"/>
      <c r="G2158" s="171"/>
      <c r="H2158" s="171"/>
      <c r="K2158" s="171"/>
      <c r="L2158" s="171"/>
      <c r="O2158" s="171"/>
      <c r="P2158" s="171"/>
      <c r="S2158" s="171"/>
      <c r="T2158" s="171"/>
      <c r="W2158" s="171"/>
      <c r="X2158" s="171"/>
      <c r="AA2158" s="171"/>
    </row>
    <row r="2159" spans="4:27" x14ac:dyDescent="0.2">
      <c r="D2159" s="171"/>
      <c r="E2159" s="171"/>
      <c r="F2159" s="171"/>
      <c r="G2159" s="171"/>
      <c r="H2159" s="171"/>
      <c r="K2159" s="171"/>
      <c r="L2159" s="171"/>
      <c r="O2159" s="171"/>
      <c r="P2159" s="171"/>
      <c r="S2159" s="171"/>
      <c r="T2159" s="171"/>
      <c r="W2159" s="171"/>
      <c r="X2159" s="171"/>
      <c r="AA2159" s="171"/>
    </row>
    <row r="2160" spans="4:27" x14ac:dyDescent="0.2">
      <c r="D2160" s="171"/>
      <c r="E2160" s="171"/>
      <c r="F2160" s="171"/>
      <c r="G2160" s="171"/>
      <c r="H2160" s="171"/>
      <c r="K2160" s="171"/>
      <c r="L2160" s="171"/>
      <c r="O2160" s="171"/>
      <c r="P2160" s="171"/>
      <c r="S2160" s="171"/>
      <c r="T2160" s="171"/>
      <c r="W2160" s="171"/>
      <c r="X2160" s="171"/>
      <c r="AA2160" s="171"/>
    </row>
    <row r="2161" spans="4:27" x14ac:dyDescent="0.2">
      <c r="D2161" s="171"/>
      <c r="E2161" s="171"/>
      <c r="F2161" s="171"/>
      <c r="G2161" s="171"/>
      <c r="H2161" s="171"/>
      <c r="K2161" s="171"/>
      <c r="L2161" s="171"/>
      <c r="O2161" s="171"/>
      <c r="P2161" s="171"/>
      <c r="S2161" s="171"/>
      <c r="T2161" s="171"/>
      <c r="W2161" s="171"/>
      <c r="X2161" s="171"/>
      <c r="AA2161" s="171"/>
    </row>
    <row r="2162" spans="4:27" x14ac:dyDescent="0.2">
      <c r="D2162" s="171"/>
      <c r="E2162" s="171"/>
      <c r="F2162" s="171"/>
      <c r="G2162" s="171"/>
      <c r="H2162" s="171"/>
      <c r="K2162" s="171"/>
      <c r="L2162" s="171"/>
      <c r="O2162" s="171"/>
      <c r="P2162" s="171"/>
      <c r="S2162" s="171"/>
      <c r="T2162" s="171"/>
      <c r="W2162" s="171"/>
      <c r="X2162" s="171"/>
      <c r="AA2162" s="171"/>
    </row>
    <row r="2163" spans="4:27" x14ac:dyDescent="0.2">
      <c r="D2163" s="171"/>
      <c r="E2163" s="171"/>
      <c r="F2163" s="171"/>
      <c r="G2163" s="171"/>
      <c r="H2163" s="171"/>
      <c r="K2163" s="171"/>
      <c r="L2163" s="171"/>
      <c r="O2163" s="171"/>
      <c r="P2163" s="171"/>
      <c r="S2163" s="171"/>
      <c r="T2163" s="171"/>
      <c r="W2163" s="171"/>
      <c r="X2163" s="171"/>
      <c r="AA2163" s="171"/>
    </row>
    <row r="2164" spans="4:27" x14ac:dyDescent="0.2">
      <c r="D2164" s="171"/>
      <c r="E2164" s="171"/>
      <c r="F2164" s="171"/>
      <c r="G2164" s="171"/>
      <c r="H2164" s="171"/>
      <c r="K2164" s="171"/>
      <c r="L2164" s="171"/>
      <c r="O2164" s="171"/>
      <c r="P2164" s="171"/>
      <c r="S2164" s="171"/>
      <c r="T2164" s="171"/>
      <c r="W2164" s="171"/>
      <c r="X2164" s="171"/>
      <c r="AA2164" s="171"/>
    </row>
    <row r="2165" spans="4:27" x14ac:dyDescent="0.2">
      <c r="D2165" s="171"/>
      <c r="E2165" s="171"/>
      <c r="F2165" s="171"/>
      <c r="G2165" s="171"/>
      <c r="H2165" s="171"/>
      <c r="K2165" s="171"/>
      <c r="L2165" s="171"/>
      <c r="O2165" s="171"/>
      <c r="P2165" s="171"/>
      <c r="S2165" s="171"/>
      <c r="T2165" s="171"/>
      <c r="W2165" s="171"/>
      <c r="X2165" s="171"/>
      <c r="AA2165" s="171"/>
    </row>
    <row r="2166" spans="4:27" x14ac:dyDescent="0.2">
      <c r="D2166" s="171"/>
      <c r="E2166" s="171"/>
      <c r="F2166" s="171"/>
      <c r="G2166" s="171"/>
      <c r="H2166" s="171"/>
      <c r="K2166" s="171"/>
      <c r="L2166" s="171"/>
      <c r="O2166" s="171"/>
      <c r="P2166" s="171"/>
      <c r="S2166" s="171"/>
      <c r="T2166" s="171"/>
      <c r="W2166" s="171"/>
      <c r="X2166" s="171"/>
      <c r="AA2166" s="171"/>
    </row>
    <row r="2167" spans="4:27" x14ac:dyDescent="0.2">
      <c r="D2167" s="171"/>
      <c r="E2167" s="171"/>
      <c r="F2167" s="171"/>
      <c r="G2167" s="171"/>
      <c r="H2167" s="171"/>
      <c r="K2167" s="171"/>
      <c r="L2167" s="171"/>
      <c r="O2167" s="171"/>
      <c r="P2167" s="171"/>
      <c r="S2167" s="171"/>
      <c r="T2167" s="171"/>
      <c r="W2167" s="171"/>
      <c r="X2167" s="171"/>
      <c r="AA2167" s="171"/>
    </row>
    <row r="2168" spans="4:27" x14ac:dyDescent="0.2">
      <c r="D2168" s="171"/>
      <c r="E2168" s="171"/>
      <c r="F2168" s="171"/>
      <c r="G2168" s="171"/>
      <c r="H2168" s="171"/>
      <c r="K2168" s="171"/>
      <c r="L2168" s="171"/>
      <c r="O2168" s="171"/>
      <c r="P2168" s="171"/>
      <c r="S2168" s="171"/>
      <c r="T2168" s="171"/>
      <c r="W2168" s="171"/>
      <c r="X2168" s="171"/>
      <c r="AA2168" s="171"/>
    </row>
    <row r="2169" spans="4:27" x14ac:dyDescent="0.2">
      <c r="D2169" s="171"/>
      <c r="E2169" s="171"/>
      <c r="F2169" s="171"/>
      <c r="G2169" s="171"/>
      <c r="H2169" s="171"/>
      <c r="K2169" s="171"/>
      <c r="L2169" s="171"/>
      <c r="O2169" s="171"/>
      <c r="P2169" s="171"/>
      <c r="S2169" s="171"/>
      <c r="T2169" s="171"/>
      <c r="W2169" s="171"/>
      <c r="X2169" s="171"/>
      <c r="AA2169" s="171"/>
    </row>
    <row r="2170" spans="4:27" x14ac:dyDescent="0.2">
      <c r="D2170" s="171"/>
      <c r="E2170" s="171"/>
      <c r="F2170" s="171"/>
      <c r="G2170" s="171"/>
      <c r="H2170" s="171"/>
      <c r="K2170" s="171"/>
      <c r="L2170" s="171"/>
      <c r="O2170" s="171"/>
      <c r="P2170" s="171"/>
      <c r="S2170" s="171"/>
      <c r="T2170" s="171"/>
      <c r="W2170" s="171"/>
      <c r="X2170" s="171"/>
      <c r="AA2170" s="171"/>
    </row>
    <row r="2171" spans="4:27" x14ac:dyDescent="0.2">
      <c r="D2171" s="171"/>
      <c r="E2171" s="171"/>
      <c r="F2171" s="171"/>
      <c r="G2171" s="171"/>
      <c r="H2171" s="171"/>
      <c r="K2171" s="171"/>
      <c r="L2171" s="171"/>
      <c r="O2171" s="171"/>
      <c r="P2171" s="171"/>
      <c r="S2171" s="171"/>
      <c r="T2171" s="171"/>
      <c r="W2171" s="171"/>
      <c r="X2171" s="171"/>
      <c r="AA2171" s="171"/>
    </row>
    <row r="2172" spans="4:27" x14ac:dyDescent="0.2">
      <c r="D2172" s="171"/>
      <c r="E2172" s="171"/>
      <c r="F2172" s="171"/>
      <c r="G2172" s="171"/>
      <c r="H2172" s="171"/>
      <c r="K2172" s="171"/>
      <c r="L2172" s="171"/>
      <c r="O2172" s="171"/>
      <c r="P2172" s="171"/>
      <c r="S2172" s="171"/>
      <c r="T2172" s="171"/>
      <c r="W2172" s="171"/>
      <c r="X2172" s="171"/>
      <c r="AA2172" s="171"/>
    </row>
    <row r="2173" spans="4:27" x14ac:dyDescent="0.2">
      <c r="D2173" s="171"/>
      <c r="E2173" s="171"/>
      <c r="F2173" s="171"/>
      <c r="G2173" s="171"/>
      <c r="H2173" s="171"/>
      <c r="K2173" s="171"/>
      <c r="L2173" s="171"/>
      <c r="O2173" s="171"/>
      <c r="P2173" s="171"/>
      <c r="S2173" s="171"/>
      <c r="T2173" s="171"/>
      <c r="W2173" s="171"/>
      <c r="X2173" s="171"/>
      <c r="AA2173" s="171"/>
    </row>
    <row r="2174" spans="4:27" x14ac:dyDescent="0.2">
      <c r="D2174" s="171"/>
      <c r="E2174" s="171"/>
      <c r="F2174" s="171"/>
      <c r="G2174" s="171"/>
      <c r="H2174" s="171"/>
      <c r="K2174" s="171"/>
      <c r="L2174" s="171"/>
      <c r="O2174" s="171"/>
      <c r="P2174" s="171"/>
      <c r="S2174" s="171"/>
      <c r="T2174" s="171"/>
      <c r="W2174" s="171"/>
      <c r="X2174" s="171"/>
      <c r="AA2174" s="171"/>
    </row>
    <row r="2175" spans="4:27" x14ac:dyDescent="0.2">
      <c r="D2175" s="171"/>
      <c r="E2175" s="171"/>
      <c r="F2175" s="171"/>
      <c r="G2175" s="171"/>
      <c r="H2175" s="171"/>
      <c r="K2175" s="171"/>
      <c r="L2175" s="171"/>
      <c r="O2175" s="171"/>
      <c r="P2175" s="171"/>
      <c r="S2175" s="171"/>
      <c r="T2175" s="171"/>
      <c r="W2175" s="171"/>
      <c r="X2175" s="171"/>
      <c r="AA2175" s="171"/>
    </row>
    <row r="2176" spans="4:27" x14ac:dyDescent="0.2">
      <c r="D2176" s="171"/>
      <c r="E2176" s="171"/>
      <c r="F2176" s="171"/>
      <c r="G2176" s="171"/>
      <c r="H2176" s="171"/>
      <c r="K2176" s="171"/>
      <c r="L2176" s="171"/>
      <c r="O2176" s="171"/>
      <c r="P2176" s="171"/>
      <c r="S2176" s="171"/>
      <c r="T2176" s="171"/>
      <c r="W2176" s="171"/>
      <c r="X2176" s="171"/>
      <c r="AA2176" s="171"/>
    </row>
    <row r="2177" spans="4:27" x14ac:dyDescent="0.2">
      <c r="D2177" s="171"/>
      <c r="E2177" s="171"/>
      <c r="F2177" s="171"/>
      <c r="G2177" s="171"/>
      <c r="H2177" s="171"/>
      <c r="K2177" s="171"/>
      <c r="L2177" s="171"/>
      <c r="O2177" s="171"/>
      <c r="P2177" s="171"/>
      <c r="S2177" s="171"/>
      <c r="T2177" s="171"/>
      <c r="W2177" s="171"/>
      <c r="X2177" s="171"/>
      <c r="AA2177" s="171"/>
    </row>
    <row r="2178" spans="4:27" x14ac:dyDescent="0.2">
      <c r="D2178" s="171"/>
      <c r="E2178" s="171"/>
      <c r="F2178" s="171"/>
      <c r="G2178" s="171"/>
      <c r="H2178" s="171"/>
      <c r="K2178" s="171"/>
      <c r="L2178" s="171"/>
      <c r="O2178" s="171"/>
      <c r="P2178" s="171"/>
      <c r="S2178" s="171"/>
      <c r="T2178" s="171"/>
      <c r="W2178" s="171"/>
      <c r="X2178" s="171"/>
      <c r="AA2178" s="171"/>
    </row>
    <row r="2179" spans="4:27" x14ac:dyDescent="0.2">
      <c r="D2179" s="171"/>
      <c r="E2179" s="171"/>
      <c r="F2179" s="171"/>
      <c r="G2179" s="171"/>
      <c r="H2179" s="171"/>
      <c r="K2179" s="171"/>
      <c r="L2179" s="171"/>
      <c r="O2179" s="171"/>
      <c r="P2179" s="171"/>
      <c r="S2179" s="171"/>
      <c r="T2179" s="171"/>
      <c r="W2179" s="171"/>
      <c r="X2179" s="171"/>
      <c r="AA2179" s="171"/>
    </row>
    <row r="2180" spans="4:27" x14ac:dyDescent="0.2">
      <c r="D2180" s="171"/>
      <c r="E2180" s="171"/>
      <c r="F2180" s="171"/>
      <c r="G2180" s="171"/>
      <c r="H2180" s="171"/>
      <c r="K2180" s="171"/>
      <c r="L2180" s="171"/>
      <c r="O2180" s="171"/>
      <c r="P2180" s="171"/>
      <c r="S2180" s="171"/>
      <c r="T2180" s="171"/>
      <c r="W2180" s="171"/>
      <c r="X2180" s="171"/>
      <c r="AA2180" s="171"/>
    </row>
    <row r="2181" spans="4:27" x14ac:dyDescent="0.2">
      <c r="D2181" s="171"/>
      <c r="E2181" s="171"/>
      <c r="F2181" s="171"/>
      <c r="G2181" s="171"/>
      <c r="H2181" s="171"/>
      <c r="K2181" s="171"/>
      <c r="L2181" s="171"/>
      <c r="O2181" s="171"/>
      <c r="P2181" s="171"/>
      <c r="S2181" s="171"/>
      <c r="T2181" s="171"/>
      <c r="W2181" s="171"/>
      <c r="X2181" s="171"/>
      <c r="AA2181" s="171"/>
    </row>
    <row r="2182" spans="4:27" x14ac:dyDescent="0.2">
      <c r="D2182" s="171"/>
      <c r="E2182" s="171"/>
      <c r="F2182" s="171"/>
      <c r="G2182" s="171"/>
      <c r="H2182" s="171"/>
      <c r="K2182" s="171"/>
      <c r="L2182" s="171"/>
      <c r="O2182" s="171"/>
      <c r="P2182" s="171"/>
      <c r="S2182" s="171"/>
      <c r="T2182" s="171"/>
      <c r="W2182" s="171"/>
      <c r="X2182" s="171"/>
      <c r="AA2182" s="171"/>
    </row>
    <row r="2183" spans="4:27" x14ac:dyDescent="0.2">
      <c r="D2183" s="171"/>
      <c r="E2183" s="171"/>
      <c r="F2183" s="171"/>
      <c r="G2183" s="171"/>
      <c r="H2183" s="171"/>
      <c r="K2183" s="171"/>
      <c r="L2183" s="171"/>
      <c r="O2183" s="171"/>
      <c r="P2183" s="171"/>
      <c r="S2183" s="171"/>
      <c r="T2183" s="171"/>
      <c r="W2183" s="171"/>
      <c r="X2183" s="171"/>
      <c r="AA2183" s="171"/>
    </row>
    <row r="2184" spans="4:27" x14ac:dyDescent="0.2">
      <c r="D2184" s="171"/>
      <c r="E2184" s="171"/>
      <c r="F2184" s="171"/>
      <c r="G2184" s="171"/>
      <c r="H2184" s="171"/>
      <c r="K2184" s="171"/>
      <c r="L2184" s="171"/>
      <c r="O2184" s="171"/>
      <c r="P2184" s="171"/>
      <c r="S2184" s="171"/>
      <c r="T2184" s="171"/>
      <c r="W2184" s="171"/>
      <c r="X2184" s="171"/>
      <c r="AA2184" s="171"/>
    </row>
    <row r="2185" spans="4:27" x14ac:dyDescent="0.2">
      <c r="D2185" s="171"/>
      <c r="E2185" s="171"/>
      <c r="F2185" s="171"/>
      <c r="G2185" s="171"/>
      <c r="H2185" s="171"/>
      <c r="K2185" s="171"/>
      <c r="L2185" s="171"/>
      <c r="O2185" s="171"/>
      <c r="P2185" s="171"/>
      <c r="S2185" s="171"/>
      <c r="T2185" s="171"/>
      <c r="W2185" s="171"/>
      <c r="X2185" s="171"/>
      <c r="AA2185" s="171"/>
    </row>
    <row r="2186" spans="4:27" x14ac:dyDescent="0.2">
      <c r="D2186" s="171"/>
      <c r="E2186" s="171"/>
      <c r="F2186" s="171"/>
      <c r="G2186" s="171"/>
      <c r="H2186" s="171"/>
      <c r="K2186" s="171"/>
      <c r="L2186" s="171"/>
      <c r="O2186" s="171"/>
      <c r="P2186" s="171"/>
      <c r="S2186" s="171"/>
      <c r="T2186" s="171"/>
      <c r="W2186" s="171"/>
      <c r="X2186" s="171"/>
      <c r="AA2186" s="171"/>
    </row>
    <row r="2187" spans="4:27" x14ac:dyDescent="0.2">
      <c r="D2187" s="171"/>
      <c r="E2187" s="171"/>
      <c r="F2187" s="171"/>
      <c r="G2187" s="171"/>
      <c r="H2187" s="171"/>
      <c r="K2187" s="171"/>
      <c r="L2187" s="171"/>
      <c r="O2187" s="171"/>
      <c r="P2187" s="171"/>
      <c r="S2187" s="171"/>
      <c r="T2187" s="171"/>
      <c r="W2187" s="171"/>
      <c r="X2187" s="171"/>
      <c r="AA2187" s="171"/>
    </row>
    <row r="2188" spans="4:27" x14ac:dyDescent="0.2">
      <c r="D2188" s="171"/>
      <c r="E2188" s="171"/>
      <c r="F2188" s="171"/>
      <c r="G2188" s="171"/>
      <c r="H2188" s="171"/>
      <c r="K2188" s="171"/>
      <c r="L2188" s="171"/>
      <c r="O2188" s="171"/>
      <c r="P2188" s="171"/>
      <c r="S2188" s="171"/>
      <c r="T2188" s="171"/>
      <c r="W2188" s="171"/>
      <c r="X2188" s="171"/>
      <c r="AA2188" s="171"/>
    </row>
    <row r="2189" spans="4:27" x14ac:dyDescent="0.2">
      <c r="D2189" s="171"/>
      <c r="E2189" s="171"/>
      <c r="F2189" s="171"/>
      <c r="G2189" s="171"/>
      <c r="H2189" s="171"/>
      <c r="K2189" s="171"/>
      <c r="L2189" s="171"/>
      <c r="O2189" s="171"/>
      <c r="P2189" s="171"/>
      <c r="S2189" s="171"/>
      <c r="T2189" s="171"/>
      <c r="W2189" s="171"/>
      <c r="X2189" s="171"/>
      <c r="AA2189" s="171"/>
    </row>
    <row r="2190" spans="4:27" x14ac:dyDescent="0.2">
      <c r="D2190" s="171"/>
      <c r="E2190" s="171"/>
      <c r="F2190" s="171"/>
      <c r="G2190" s="171"/>
      <c r="H2190" s="171"/>
      <c r="K2190" s="171"/>
      <c r="L2190" s="171"/>
      <c r="O2190" s="171"/>
      <c r="P2190" s="171"/>
      <c r="S2190" s="171"/>
      <c r="T2190" s="171"/>
      <c r="W2190" s="171"/>
      <c r="X2190" s="171"/>
      <c r="AA2190" s="171"/>
    </row>
    <row r="2191" spans="4:27" x14ac:dyDescent="0.2">
      <c r="D2191" s="171"/>
      <c r="E2191" s="171"/>
      <c r="F2191" s="171"/>
      <c r="G2191" s="171"/>
      <c r="H2191" s="171"/>
      <c r="K2191" s="171"/>
      <c r="L2191" s="171"/>
      <c r="O2191" s="171"/>
      <c r="P2191" s="171"/>
      <c r="S2191" s="171"/>
      <c r="T2191" s="171"/>
      <c r="W2191" s="171"/>
      <c r="X2191" s="171"/>
      <c r="AA2191" s="171"/>
    </row>
    <row r="2192" spans="4:27" x14ac:dyDescent="0.2">
      <c r="D2192" s="171"/>
      <c r="E2192" s="171"/>
      <c r="F2192" s="171"/>
      <c r="G2192" s="171"/>
      <c r="H2192" s="171"/>
      <c r="K2192" s="171"/>
      <c r="L2192" s="171"/>
      <c r="O2192" s="171"/>
      <c r="P2192" s="171"/>
      <c r="S2192" s="171"/>
      <c r="T2192" s="171"/>
      <c r="W2192" s="171"/>
      <c r="X2192" s="171"/>
      <c r="AA2192" s="171"/>
    </row>
    <row r="2193" spans="4:27" x14ac:dyDescent="0.2">
      <c r="D2193" s="171"/>
      <c r="E2193" s="171"/>
      <c r="F2193" s="171"/>
      <c r="G2193" s="171"/>
      <c r="H2193" s="171"/>
      <c r="K2193" s="171"/>
      <c r="L2193" s="171"/>
      <c r="O2193" s="171"/>
      <c r="P2193" s="171"/>
      <c r="S2193" s="171"/>
      <c r="T2193" s="171"/>
      <c r="W2193" s="171"/>
      <c r="X2193" s="171"/>
      <c r="AA2193" s="171"/>
    </row>
    <row r="2194" spans="4:27" x14ac:dyDescent="0.2">
      <c r="D2194" s="171"/>
      <c r="E2194" s="171"/>
      <c r="F2194" s="171"/>
      <c r="G2194" s="171"/>
      <c r="H2194" s="171"/>
      <c r="K2194" s="171"/>
      <c r="L2194" s="171"/>
      <c r="O2194" s="171"/>
      <c r="P2194" s="171"/>
      <c r="S2194" s="171"/>
      <c r="T2194" s="171"/>
      <c r="W2194" s="171"/>
      <c r="X2194" s="171"/>
      <c r="AA2194" s="171"/>
    </row>
    <row r="2195" spans="4:27" x14ac:dyDescent="0.2">
      <c r="D2195" s="171"/>
      <c r="E2195" s="171"/>
      <c r="F2195" s="171"/>
      <c r="G2195" s="171"/>
      <c r="H2195" s="171"/>
      <c r="K2195" s="171"/>
      <c r="L2195" s="171"/>
      <c r="O2195" s="171"/>
      <c r="P2195" s="171"/>
      <c r="S2195" s="171"/>
      <c r="T2195" s="171"/>
      <c r="W2195" s="171"/>
      <c r="X2195" s="171"/>
      <c r="AA2195" s="171"/>
    </row>
    <row r="2196" spans="4:27" x14ac:dyDescent="0.2">
      <c r="D2196" s="171"/>
      <c r="E2196" s="171"/>
      <c r="F2196" s="171"/>
      <c r="G2196" s="171"/>
      <c r="H2196" s="171"/>
      <c r="K2196" s="171"/>
      <c r="L2196" s="171"/>
      <c r="O2196" s="171"/>
      <c r="P2196" s="171"/>
      <c r="S2196" s="171"/>
      <c r="T2196" s="171"/>
      <c r="W2196" s="171"/>
      <c r="X2196" s="171"/>
      <c r="AA2196" s="171"/>
    </row>
    <row r="2197" spans="4:27" x14ac:dyDescent="0.2">
      <c r="D2197" s="171"/>
      <c r="E2197" s="171"/>
      <c r="F2197" s="171"/>
      <c r="G2197" s="171"/>
      <c r="H2197" s="171"/>
      <c r="K2197" s="171"/>
      <c r="L2197" s="171"/>
      <c r="O2197" s="171"/>
      <c r="P2197" s="171"/>
      <c r="S2197" s="171"/>
      <c r="T2197" s="171"/>
      <c r="W2197" s="171"/>
      <c r="X2197" s="171"/>
      <c r="AA2197" s="171"/>
    </row>
    <row r="2198" spans="4:27" x14ac:dyDescent="0.2">
      <c r="D2198" s="171"/>
      <c r="E2198" s="171"/>
      <c r="F2198" s="171"/>
      <c r="G2198" s="171"/>
      <c r="H2198" s="171"/>
      <c r="K2198" s="171"/>
      <c r="L2198" s="171"/>
      <c r="O2198" s="171"/>
      <c r="P2198" s="171"/>
      <c r="S2198" s="171"/>
      <c r="T2198" s="171"/>
      <c r="W2198" s="171"/>
      <c r="X2198" s="171"/>
      <c r="AA2198" s="171"/>
    </row>
    <row r="2199" spans="4:27" x14ac:dyDescent="0.2">
      <c r="D2199" s="171"/>
      <c r="E2199" s="171"/>
      <c r="F2199" s="171"/>
      <c r="G2199" s="171"/>
      <c r="H2199" s="171"/>
      <c r="K2199" s="171"/>
      <c r="L2199" s="171"/>
      <c r="O2199" s="171"/>
      <c r="P2199" s="171"/>
      <c r="S2199" s="171"/>
      <c r="T2199" s="171"/>
      <c r="W2199" s="171"/>
      <c r="X2199" s="171"/>
      <c r="AA2199" s="171"/>
    </row>
    <row r="2200" spans="4:27" x14ac:dyDescent="0.2">
      <c r="D2200" s="171"/>
      <c r="E2200" s="171"/>
      <c r="F2200" s="171"/>
      <c r="G2200" s="171"/>
      <c r="H2200" s="171"/>
      <c r="K2200" s="171"/>
      <c r="L2200" s="171"/>
      <c r="O2200" s="171"/>
      <c r="P2200" s="171"/>
      <c r="S2200" s="171"/>
      <c r="T2200" s="171"/>
      <c r="W2200" s="171"/>
      <c r="X2200" s="171"/>
      <c r="AA2200" s="171"/>
    </row>
    <row r="2201" spans="4:27" x14ac:dyDescent="0.2">
      <c r="D2201" s="171"/>
      <c r="E2201" s="171"/>
      <c r="F2201" s="171"/>
      <c r="G2201" s="171"/>
      <c r="H2201" s="171"/>
      <c r="K2201" s="171"/>
      <c r="L2201" s="171"/>
      <c r="O2201" s="171"/>
      <c r="P2201" s="171"/>
      <c r="S2201" s="171"/>
      <c r="T2201" s="171"/>
      <c r="W2201" s="171"/>
      <c r="X2201" s="171"/>
      <c r="AA2201" s="171"/>
    </row>
    <row r="2202" spans="4:27" x14ac:dyDescent="0.2">
      <c r="D2202" s="171"/>
      <c r="E2202" s="171"/>
      <c r="F2202" s="171"/>
      <c r="G2202" s="171"/>
      <c r="H2202" s="171"/>
      <c r="K2202" s="171"/>
      <c r="L2202" s="171"/>
      <c r="O2202" s="171"/>
      <c r="P2202" s="171"/>
      <c r="S2202" s="171"/>
      <c r="T2202" s="171"/>
      <c r="W2202" s="171"/>
      <c r="X2202" s="171"/>
      <c r="AA2202" s="171"/>
    </row>
    <row r="2203" spans="4:27" x14ac:dyDescent="0.2">
      <c r="D2203" s="171"/>
      <c r="E2203" s="171"/>
      <c r="F2203" s="171"/>
      <c r="G2203" s="171"/>
      <c r="H2203" s="171"/>
      <c r="K2203" s="171"/>
      <c r="L2203" s="171"/>
      <c r="O2203" s="171"/>
      <c r="P2203" s="171"/>
      <c r="S2203" s="171"/>
      <c r="T2203" s="171"/>
      <c r="W2203" s="171"/>
      <c r="X2203" s="171"/>
      <c r="AA2203" s="171"/>
    </row>
    <row r="2204" spans="4:27" x14ac:dyDescent="0.2">
      <c r="D2204" s="171"/>
      <c r="E2204" s="171"/>
      <c r="F2204" s="171"/>
      <c r="G2204" s="171"/>
      <c r="H2204" s="171"/>
      <c r="K2204" s="171"/>
      <c r="L2204" s="171"/>
      <c r="O2204" s="171"/>
      <c r="P2204" s="171"/>
      <c r="S2204" s="171"/>
      <c r="T2204" s="171"/>
      <c r="W2204" s="171"/>
      <c r="X2204" s="171"/>
      <c r="AA2204" s="171"/>
    </row>
    <row r="2205" spans="4:27" x14ac:dyDescent="0.2">
      <c r="D2205" s="171"/>
      <c r="E2205" s="171"/>
      <c r="F2205" s="171"/>
      <c r="G2205" s="171"/>
      <c r="H2205" s="171"/>
      <c r="K2205" s="171"/>
      <c r="L2205" s="171"/>
      <c r="O2205" s="171"/>
      <c r="P2205" s="171"/>
      <c r="S2205" s="171"/>
      <c r="T2205" s="171"/>
      <c r="W2205" s="171"/>
      <c r="X2205" s="171"/>
      <c r="AA2205" s="171"/>
    </row>
    <row r="2206" spans="4:27" x14ac:dyDescent="0.2">
      <c r="D2206" s="171"/>
      <c r="E2206" s="171"/>
      <c r="F2206" s="171"/>
      <c r="G2206" s="171"/>
      <c r="H2206" s="171"/>
      <c r="K2206" s="171"/>
      <c r="L2206" s="171"/>
      <c r="O2206" s="171"/>
      <c r="P2206" s="171"/>
      <c r="S2206" s="171"/>
      <c r="T2206" s="171"/>
      <c r="W2206" s="171"/>
      <c r="X2206" s="171"/>
      <c r="AA2206" s="171"/>
    </row>
    <row r="2207" spans="4:27" x14ac:dyDescent="0.2">
      <c r="D2207" s="171"/>
      <c r="E2207" s="171"/>
      <c r="F2207" s="171"/>
      <c r="G2207" s="171"/>
      <c r="H2207" s="171"/>
      <c r="K2207" s="171"/>
      <c r="L2207" s="171"/>
      <c r="O2207" s="171"/>
      <c r="P2207" s="171"/>
      <c r="S2207" s="171"/>
      <c r="T2207" s="171"/>
      <c r="W2207" s="171"/>
      <c r="X2207" s="171"/>
      <c r="AA2207" s="171"/>
    </row>
    <row r="2208" spans="4:27" x14ac:dyDescent="0.2">
      <c r="D2208" s="171"/>
      <c r="E2208" s="171"/>
      <c r="F2208" s="171"/>
      <c r="G2208" s="171"/>
      <c r="H2208" s="171"/>
      <c r="K2208" s="171"/>
      <c r="L2208" s="171"/>
      <c r="O2208" s="171"/>
      <c r="P2208" s="171"/>
      <c r="S2208" s="171"/>
      <c r="T2208" s="171"/>
      <c r="W2208" s="171"/>
      <c r="X2208" s="171"/>
      <c r="AA2208" s="171"/>
    </row>
    <row r="2209" spans="4:27" x14ac:dyDescent="0.2">
      <c r="D2209" s="171"/>
      <c r="E2209" s="171"/>
      <c r="F2209" s="171"/>
      <c r="G2209" s="171"/>
      <c r="H2209" s="171"/>
      <c r="K2209" s="171"/>
      <c r="L2209" s="171"/>
      <c r="O2209" s="171"/>
      <c r="P2209" s="171"/>
      <c r="S2209" s="171"/>
      <c r="T2209" s="171"/>
      <c r="W2209" s="171"/>
      <c r="X2209" s="171"/>
      <c r="AA2209" s="171"/>
    </row>
    <row r="2210" spans="4:27" x14ac:dyDescent="0.2">
      <c r="D2210" s="171"/>
      <c r="E2210" s="171"/>
      <c r="F2210" s="171"/>
      <c r="G2210" s="171"/>
      <c r="H2210" s="171"/>
      <c r="K2210" s="171"/>
      <c r="L2210" s="171"/>
      <c r="O2210" s="171"/>
      <c r="P2210" s="171"/>
      <c r="S2210" s="171"/>
      <c r="T2210" s="171"/>
      <c r="W2210" s="171"/>
      <c r="X2210" s="171"/>
      <c r="AA2210" s="171"/>
    </row>
    <row r="2211" spans="4:27" x14ac:dyDescent="0.2">
      <c r="D2211" s="171"/>
      <c r="E2211" s="171"/>
      <c r="F2211" s="171"/>
      <c r="G2211" s="171"/>
      <c r="H2211" s="171"/>
      <c r="K2211" s="171"/>
      <c r="L2211" s="171"/>
      <c r="O2211" s="171"/>
      <c r="P2211" s="171"/>
      <c r="S2211" s="171"/>
      <c r="T2211" s="171"/>
      <c r="W2211" s="171"/>
      <c r="X2211" s="171"/>
      <c r="AA2211" s="171"/>
    </row>
    <row r="2212" spans="4:27" x14ac:dyDescent="0.2">
      <c r="D2212" s="171"/>
      <c r="E2212" s="171"/>
      <c r="F2212" s="171"/>
      <c r="G2212" s="171"/>
      <c r="H2212" s="171"/>
      <c r="K2212" s="171"/>
      <c r="L2212" s="171"/>
      <c r="O2212" s="171"/>
      <c r="P2212" s="171"/>
      <c r="S2212" s="171"/>
      <c r="T2212" s="171"/>
      <c r="W2212" s="171"/>
      <c r="X2212" s="171"/>
      <c r="AA2212" s="171"/>
    </row>
    <row r="2213" spans="4:27" x14ac:dyDescent="0.2">
      <c r="D2213" s="171"/>
      <c r="E2213" s="171"/>
      <c r="F2213" s="171"/>
      <c r="G2213" s="171"/>
      <c r="H2213" s="171"/>
      <c r="K2213" s="171"/>
      <c r="L2213" s="171"/>
      <c r="O2213" s="171"/>
      <c r="P2213" s="171"/>
      <c r="S2213" s="171"/>
      <c r="T2213" s="171"/>
      <c r="W2213" s="171"/>
      <c r="X2213" s="171"/>
      <c r="AA2213" s="171"/>
    </row>
    <row r="2214" spans="4:27" x14ac:dyDescent="0.2">
      <c r="D2214" s="171"/>
      <c r="E2214" s="171"/>
      <c r="F2214" s="171"/>
      <c r="G2214" s="171"/>
      <c r="H2214" s="171"/>
      <c r="K2214" s="171"/>
      <c r="L2214" s="171"/>
      <c r="O2214" s="171"/>
      <c r="P2214" s="171"/>
      <c r="S2214" s="171"/>
      <c r="T2214" s="171"/>
      <c r="W2214" s="171"/>
      <c r="X2214" s="171"/>
      <c r="AA2214" s="171"/>
    </row>
    <row r="2215" spans="4:27" x14ac:dyDescent="0.2">
      <c r="D2215" s="171"/>
      <c r="E2215" s="171"/>
      <c r="F2215" s="171"/>
      <c r="G2215" s="171"/>
      <c r="H2215" s="171"/>
      <c r="K2215" s="171"/>
      <c r="L2215" s="171"/>
      <c r="O2215" s="171"/>
      <c r="P2215" s="171"/>
      <c r="S2215" s="171"/>
      <c r="T2215" s="171"/>
      <c r="W2215" s="171"/>
      <c r="X2215" s="171"/>
      <c r="AA2215" s="171"/>
    </row>
    <row r="2216" spans="4:27" x14ac:dyDescent="0.2">
      <c r="D2216" s="171"/>
      <c r="E2216" s="171"/>
      <c r="F2216" s="171"/>
      <c r="G2216" s="171"/>
      <c r="H2216" s="171"/>
      <c r="K2216" s="171"/>
      <c r="L2216" s="171"/>
      <c r="O2216" s="171"/>
      <c r="P2216" s="171"/>
      <c r="S2216" s="171"/>
      <c r="T2216" s="171"/>
      <c r="W2216" s="171"/>
      <c r="X2216" s="171"/>
      <c r="AA2216" s="171"/>
    </row>
    <row r="2217" spans="4:27" x14ac:dyDescent="0.2">
      <c r="D2217" s="171"/>
      <c r="E2217" s="171"/>
      <c r="F2217" s="171"/>
      <c r="G2217" s="171"/>
      <c r="H2217" s="171"/>
      <c r="K2217" s="171"/>
      <c r="L2217" s="171"/>
      <c r="O2217" s="171"/>
      <c r="P2217" s="171"/>
      <c r="S2217" s="171"/>
      <c r="T2217" s="171"/>
      <c r="W2217" s="171"/>
      <c r="X2217" s="171"/>
      <c r="AA2217" s="171"/>
    </row>
    <row r="2218" spans="4:27" x14ac:dyDescent="0.2">
      <c r="D2218" s="171"/>
      <c r="E2218" s="171"/>
      <c r="F2218" s="171"/>
      <c r="G2218" s="171"/>
      <c r="H2218" s="171"/>
      <c r="K2218" s="171"/>
      <c r="L2218" s="171"/>
      <c r="O2218" s="171"/>
      <c r="P2218" s="171"/>
      <c r="S2218" s="171"/>
      <c r="T2218" s="171"/>
      <c r="W2218" s="171"/>
      <c r="X2218" s="171"/>
      <c r="AA2218" s="171"/>
    </row>
    <row r="2219" spans="4:27" x14ac:dyDescent="0.2">
      <c r="D2219" s="171"/>
      <c r="E2219" s="171"/>
      <c r="F2219" s="171"/>
      <c r="G2219" s="171"/>
      <c r="H2219" s="171"/>
      <c r="K2219" s="171"/>
      <c r="L2219" s="171"/>
      <c r="O2219" s="171"/>
      <c r="P2219" s="171"/>
      <c r="S2219" s="171"/>
      <c r="T2219" s="171"/>
      <c r="W2219" s="171"/>
      <c r="X2219" s="171"/>
      <c r="AA2219" s="171"/>
    </row>
    <row r="2220" spans="4:27" x14ac:dyDescent="0.2">
      <c r="D2220" s="171"/>
      <c r="E2220" s="171"/>
      <c r="F2220" s="171"/>
      <c r="G2220" s="171"/>
      <c r="H2220" s="171"/>
      <c r="K2220" s="171"/>
      <c r="L2220" s="171"/>
      <c r="O2220" s="171"/>
      <c r="P2220" s="171"/>
      <c r="S2220" s="171"/>
      <c r="T2220" s="171"/>
      <c r="W2220" s="171"/>
      <c r="X2220" s="171"/>
      <c r="AA2220" s="171"/>
    </row>
    <row r="2221" spans="4:27" x14ac:dyDescent="0.2">
      <c r="D2221" s="171"/>
      <c r="E2221" s="171"/>
      <c r="F2221" s="171"/>
      <c r="G2221" s="171"/>
      <c r="H2221" s="171"/>
      <c r="K2221" s="171"/>
      <c r="L2221" s="171"/>
      <c r="O2221" s="171"/>
      <c r="P2221" s="171"/>
      <c r="S2221" s="171"/>
      <c r="T2221" s="171"/>
      <c r="W2221" s="171"/>
      <c r="X2221" s="171"/>
      <c r="AA2221" s="171"/>
    </row>
    <row r="2222" spans="4:27" x14ac:dyDescent="0.2">
      <c r="D2222" s="171"/>
      <c r="E2222" s="171"/>
      <c r="F2222" s="171"/>
      <c r="G2222" s="171"/>
      <c r="H2222" s="171"/>
      <c r="K2222" s="171"/>
      <c r="L2222" s="171"/>
      <c r="O2222" s="171"/>
      <c r="P2222" s="171"/>
      <c r="S2222" s="171"/>
      <c r="T2222" s="171"/>
      <c r="W2222" s="171"/>
      <c r="X2222" s="171"/>
      <c r="AA2222" s="171"/>
    </row>
    <row r="2223" spans="4:27" x14ac:dyDescent="0.2">
      <c r="D2223" s="171"/>
      <c r="E2223" s="171"/>
      <c r="F2223" s="171"/>
      <c r="G2223" s="171"/>
      <c r="H2223" s="171"/>
      <c r="K2223" s="171"/>
      <c r="L2223" s="171"/>
      <c r="O2223" s="171"/>
      <c r="P2223" s="171"/>
      <c r="S2223" s="171"/>
      <c r="T2223" s="171"/>
      <c r="W2223" s="171"/>
      <c r="X2223" s="171"/>
      <c r="AA2223" s="171"/>
    </row>
    <row r="2224" spans="4:27" x14ac:dyDescent="0.2">
      <c r="D2224" s="171"/>
      <c r="E2224" s="171"/>
      <c r="F2224" s="171"/>
      <c r="G2224" s="171"/>
      <c r="H2224" s="171"/>
      <c r="K2224" s="171"/>
      <c r="L2224" s="171"/>
      <c r="O2224" s="171"/>
      <c r="P2224" s="171"/>
      <c r="S2224" s="171"/>
      <c r="T2224" s="171"/>
      <c r="W2224" s="171"/>
      <c r="X2224" s="171"/>
      <c r="AA2224" s="171"/>
    </row>
    <row r="2225" spans="4:27" x14ac:dyDescent="0.2">
      <c r="D2225" s="171"/>
      <c r="E2225" s="171"/>
      <c r="F2225" s="171"/>
      <c r="G2225" s="171"/>
      <c r="H2225" s="171"/>
      <c r="K2225" s="171"/>
      <c r="L2225" s="171"/>
      <c r="O2225" s="171"/>
      <c r="P2225" s="171"/>
      <c r="S2225" s="171"/>
      <c r="T2225" s="171"/>
      <c r="W2225" s="171"/>
      <c r="X2225" s="171"/>
      <c r="AA2225" s="171"/>
    </row>
    <row r="2226" spans="4:27" x14ac:dyDescent="0.2">
      <c r="D2226" s="171"/>
      <c r="E2226" s="171"/>
      <c r="F2226" s="171"/>
      <c r="G2226" s="171"/>
      <c r="H2226" s="171"/>
      <c r="K2226" s="171"/>
      <c r="L2226" s="171"/>
      <c r="O2226" s="171"/>
      <c r="P2226" s="171"/>
      <c r="S2226" s="171"/>
      <c r="T2226" s="171"/>
      <c r="W2226" s="171"/>
      <c r="X2226" s="171"/>
      <c r="AA2226" s="171"/>
    </row>
    <row r="2227" spans="4:27" x14ac:dyDescent="0.2">
      <c r="D2227" s="171"/>
      <c r="E2227" s="171"/>
      <c r="F2227" s="171"/>
      <c r="G2227" s="171"/>
      <c r="H2227" s="171"/>
      <c r="K2227" s="171"/>
      <c r="L2227" s="171"/>
      <c r="O2227" s="171"/>
      <c r="P2227" s="171"/>
      <c r="S2227" s="171"/>
      <c r="T2227" s="171"/>
      <c r="W2227" s="171"/>
      <c r="X2227" s="171"/>
      <c r="AA2227" s="171"/>
    </row>
    <row r="2228" spans="4:27" x14ac:dyDescent="0.2">
      <c r="D2228" s="171"/>
      <c r="E2228" s="171"/>
      <c r="F2228" s="171"/>
      <c r="G2228" s="171"/>
      <c r="H2228" s="171"/>
      <c r="K2228" s="171"/>
      <c r="L2228" s="171"/>
      <c r="O2228" s="171"/>
      <c r="P2228" s="171"/>
      <c r="S2228" s="171"/>
      <c r="T2228" s="171"/>
      <c r="W2228" s="171"/>
      <c r="X2228" s="171"/>
      <c r="AA2228" s="171"/>
    </row>
    <row r="2229" spans="4:27" x14ac:dyDescent="0.2">
      <c r="D2229" s="171"/>
      <c r="E2229" s="171"/>
      <c r="F2229" s="171"/>
      <c r="G2229" s="171"/>
      <c r="H2229" s="171"/>
      <c r="K2229" s="171"/>
      <c r="L2229" s="171"/>
      <c r="O2229" s="171"/>
      <c r="P2229" s="171"/>
      <c r="S2229" s="171"/>
      <c r="T2229" s="171"/>
      <c r="W2229" s="171"/>
      <c r="X2229" s="171"/>
      <c r="AA2229" s="171"/>
    </row>
    <row r="2230" spans="4:27" x14ac:dyDescent="0.2">
      <c r="D2230" s="171"/>
      <c r="E2230" s="171"/>
      <c r="F2230" s="171"/>
      <c r="G2230" s="171"/>
      <c r="H2230" s="171"/>
      <c r="K2230" s="171"/>
      <c r="L2230" s="171"/>
      <c r="O2230" s="171"/>
      <c r="P2230" s="171"/>
      <c r="S2230" s="171"/>
      <c r="T2230" s="171"/>
      <c r="W2230" s="171"/>
      <c r="X2230" s="171"/>
      <c r="AA2230" s="171"/>
    </row>
    <row r="2231" spans="4:27" x14ac:dyDescent="0.2">
      <c r="D2231" s="171"/>
      <c r="E2231" s="171"/>
      <c r="F2231" s="171"/>
      <c r="G2231" s="171"/>
      <c r="H2231" s="171"/>
      <c r="K2231" s="171"/>
      <c r="L2231" s="171"/>
      <c r="O2231" s="171"/>
      <c r="P2231" s="171"/>
      <c r="S2231" s="171"/>
      <c r="T2231" s="171"/>
      <c r="W2231" s="171"/>
      <c r="X2231" s="171"/>
      <c r="AA2231" s="171"/>
    </row>
    <row r="2232" spans="4:27" x14ac:dyDescent="0.2">
      <c r="D2232" s="171"/>
      <c r="E2232" s="171"/>
      <c r="F2232" s="171"/>
      <c r="G2232" s="171"/>
      <c r="H2232" s="171"/>
      <c r="K2232" s="171"/>
      <c r="L2232" s="171"/>
      <c r="O2232" s="171"/>
      <c r="P2232" s="171"/>
      <c r="S2232" s="171"/>
      <c r="T2232" s="171"/>
      <c r="W2232" s="171"/>
      <c r="X2232" s="171"/>
      <c r="AA2232" s="171"/>
    </row>
    <row r="2233" spans="4:27" x14ac:dyDescent="0.2">
      <c r="D2233" s="171"/>
      <c r="E2233" s="171"/>
      <c r="F2233" s="171"/>
      <c r="G2233" s="171"/>
      <c r="H2233" s="171"/>
      <c r="K2233" s="171"/>
      <c r="L2233" s="171"/>
      <c r="O2233" s="171"/>
      <c r="P2233" s="171"/>
      <c r="S2233" s="171"/>
      <c r="T2233" s="171"/>
      <c r="W2233" s="171"/>
      <c r="X2233" s="171"/>
      <c r="AA2233" s="171"/>
    </row>
    <row r="2234" spans="4:27" x14ac:dyDescent="0.2">
      <c r="D2234" s="171"/>
      <c r="E2234" s="171"/>
      <c r="F2234" s="171"/>
      <c r="G2234" s="171"/>
      <c r="H2234" s="171"/>
      <c r="K2234" s="171"/>
      <c r="L2234" s="171"/>
      <c r="O2234" s="171"/>
      <c r="P2234" s="171"/>
      <c r="S2234" s="171"/>
      <c r="T2234" s="171"/>
      <c r="W2234" s="171"/>
      <c r="X2234" s="171"/>
      <c r="AA2234" s="171"/>
    </row>
    <row r="2235" spans="4:27" x14ac:dyDescent="0.2">
      <c r="D2235" s="171"/>
      <c r="E2235" s="171"/>
      <c r="F2235" s="171"/>
      <c r="G2235" s="171"/>
      <c r="H2235" s="171"/>
      <c r="K2235" s="171"/>
      <c r="L2235" s="171"/>
      <c r="O2235" s="171"/>
      <c r="P2235" s="171"/>
      <c r="S2235" s="171"/>
      <c r="T2235" s="171"/>
      <c r="W2235" s="171"/>
      <c r="X2235" s="171"/>
      <c r="AA2235" s="171"/>
    </row>
    <row r="2236" spans="4:27" x14ac:dyDescent="0.2">
      <c r="D2236" s="171"/>
      <c r="E2236" s="171"/>
      <c r="F2236" s="171"/>
      <c r="G2236" s="171"/>
      <c r="H2236" s="171"/>
      <c r="K2236" s="171"/>
      <c r="L2236" s="171"/>
      <c r="O2236" s="171"/>
      <c r="P2236" s="171"/>
      <c r="S2236" s="171"/>
      <c r="T2236" s="171"/>
      <c r="W2236" s="171"/>
      <c r="X2236" s="171"/>
      <c r="AA2236" s="171"/>
    </row>
    <row r="2237" spans="4:27" x14ac:dyDescent="0.2">
      <c r="D2237" s="171"/>
      <c r="E2237" s="171"/>
      <c r="F2237" s="171"/>
      <c r="G2237" s="171"/>
      <c r="H2237" s="171"/>
      <c r="K2237" s="171"/>
      <c r="L2237" s="171"/>
      <c r="O2237" s="171"/>
      <c r="P2237" s="171"/>
      <c r="S2237" s="171"/>
      <c r="T2237" s="171"/>
      <c r="W2237" s="171"/>
      <c r="X2237" s="171"/>
      <c r="AA2237" s="171"/>
    </row>
    <row r="2238" spans="4:27" x14ac:dyDescent="0.2">
      <c r="D2238" s="171"/>
      <c r="E2238" s="171"/>
      <c r="F2238" s="171"/>
      <c r="G2238" s="171"/>
      <c r="H2238" s="171"/>
      <c r="K2238" s="171"/>
      <c r="L2238" s="171"/>
      <c r="O2238" s="171"/>
      <c r="P2238" s="171"/>
      <c r="S2238" s="171"/>
      <c r="T2238" s="171"/>
      <c r="W2238" s="171"/>
      <c r="X2238" s="171"/>
      <c r="AA2238" s="171"/>
    </row>
    <row r="2239" spans="4:27" x14ac:dyDescent="0.2">
      <c r="D2239" s="171"/>
      <c r="E2239" s="171"/>
      <c r="F2239" s="171"/>
      <c r="G2239" s="171"/>
      <c r="H2239" s="171"/>
      <c r="K2239" s="171"/>
      <c r="L2239" s="171"/>
      <c r="O2239" s="171"/>
      <c r="P2239" s="171"/>
      <c r="S2239" s="171"/>
      <c r="T2239" s="171"/>
      <c r="W2239" s="171"/>
      <c r="X2239" s="171"/>
      <c r="AA2239" s="171"/>
    </row>
    <row r="2240" spans="4:27" x14ac:dyDescent="0.2">
      <c r="D2240" s="171"/>
      <c r="E2240" s="171"/>
      <c r="F2240" s="171"/>
      <c r="G2240" s="171"/>
      <c r="H2240" s="171"/>
      <c r="K2240" s="171"/>
      <c r="L2240" s="171"/>
      <c r="O2240" s="171"/>
      <c r="P2240" s="171"/>
      <c r="S2240" s="171"/>
      <c r="T2240" s="171"/>
      <c r="W2240" s="171"/>
      <c r="X2240" s="171"/>
      <c r="AA2240" s="171"/>
    </row>
    <row r="2241" spans="4:27" x14ac:dyDescent="0.2">
      <c r="D2241" s="171"/>
      <c r="E2241" s="171"/>
      <c r="F2241" s="171"/>
      <c r="G2241" s="171"/>
      <c r="H2241" s="171"/>
      <c r="K2241" s="171"/>
      <c r="L2241" s="171"/>
      <c r="O2241" s="171"/>
      <c r="P2241" s="171"/>
      <c r="S2241" s="171"/>
      <c r="T2241" s="171"/>
      <c r="W2241" s="171"/>
      <c r="X2241" s="171"/>
      <c r="AA2241" s="171"/>
    </row>
    <row r="2242" spans="4:27" x14ac:dyDescent="0.2">
      <c r="D2242" s="171"/>
      <c r="E2242" s="171"/>
      <c r="F2242" s="171"/>
      <c r="G2242" s="171"/>
      <c r="H2242" s="171"/>
      <c r="K2242" s="171"/>
      <c r="L2242" s="171"/>
      <c r="O2242" s="171"/>
      <c r="P2242" s="171"/>
      <c r="S2242" s="171"/>
      <c r="T2242" s="171"/>
      <c r="W2242" s="171"/>
      <c r="X2242" s="171"/>
      <c r="AA2242" s="171"/>
    </row>
    <row r="2243" spans="4:27" x14ac:dyDescent="0.2">
      <c r="D2243" s="171"/>
      <c r="E2243" s="171"/>
      <c r="F2243" s="171"/>
      <c r="G2243" s="171"/>
      <c r="H2243" s="171"/>
      <c r="K2243" s="171"/>
      <c r="L2243" s="171"/>
      <c r="O2243" s="171"/>
      <c r="P2243" s="171"/>
      <c r="S2243" s="171"/>
      <c r="T2243" s="171"/>
      <c r="W2243" s="171"/>
      <c r="X2243" s="171"/>
      <c r="AA2243" s="171"/>
    </row>
    <row r="2244" spans="4:27" x14ac:dyDescent="0.2">
      <c r="D2244" s="171"/>
      <c r="E2244" s="171"/>
      <c r="F2244" s="171"/>
      <c r="G2244" s="171"/>
      <c r="H2244" s="171"/>
      <c r="K2244" s="171"/>
      <c r="L2244" s="171"/>
      <c r="O2244" s="171"/>
      <c r="P2244" s="171"/>
      <c r="S2244" s="171"/>
      <c r="T2244" s="171"/>
      <c r="W2244" s="171"/>
      <c r="X2244" s="171"/>
      <c r="AA2244" s="171"/>
    </row>
    <row r="2245" spans="4:27" x14ac:dyDescent="0.2">
      <c r="D2245" s="171"/>
      <c r="E2245" s="171"/>
      <c r="F2245" s="171"/>
      <c r="G2245" s="171"/>
      <c r="H2245" s="171"/>
      <c r="K2245" s="171"/>
      <c r="L2245" s="171"/>
      <c r="O2245" s="171"/>
      <c r="P2245" s="171"/>
      <c r="S2245" s="171"/>
      <c r="T2245" s="171"/>
      <c r="W2245" s="171"/>
      <c r="X2245" s="171"/>
      <c r="AA2245" s="171"/>
    </row>
    <row r="2246" spans="4:27" x14ac:dyDescent="0.2">
      <c r="D2246" s="171"/>
      <c r="E2246" s="171"/>
      <c r="F2246" s="171"/>
      <c r="G2246" s="171"/>
      <c r="H2246" s="171"/>
      <c r="K2246" s="171"/>
      <c r="L2246" s="171"/>
      <c r="O2246" s="171"/>
      <c r="P2246" s="171"/>
      <c r="S2246" s="171"/>
      <c r="T2246" s="171"/>
      <c r="W2246" s="171"/>
      <c r="X2246" s="171"/>
      <c r="AA2246" s="171"/>
    </row>
    <row r="2247" spans="4:27" x14ac:dyDescent="0.2">
      <c r="D2247" s="171"/>
      <c r="E2247" s="171"/>
      <c r="F2247" s="171"/>
      <c r="G2247" s="171"/>
      <c r="H2247" s="171"/>
      <c r="K2247" s="171"/>
      <c r="L2247" s="171"/>
      <c r="O2247" s="171"/>
      <c r="P2247" s="171"/>
      <c r="S2247" s="171"/>
      <c r="T2247" s="171"/>
      <c r="W2247" s="171"/>
      <c r="X2247" s="171"/>
      <c r="AA2247" s="171"/>
    </row>
    <row r="2248" spans="4:27" x14ac:dyDescent="0.2">
      <c r="D2248" s="171"/>
      <c r="E2248" s="171"/>
      <c r="F2248" s="171"/>
      <c r="G2248" s="171"/>
      <c r="H2248" s="171"/>
      <c r="K2248" s="171"/>
      <c r="L2248" s="171"/>
      <c r="O2248" s="171"/>
      <c r="P2248" s="171"/>
      <c r="S2248" s="171"/>
      <c r="T2248" s="171"/>
      <c r="W2248" s="171"/>
      <c r="X2248" s="171"/>
      <c r="AA2248" s="171"/>
    </row>
    <row r="2249" spans="4:27" x14ac:dyDescent="0.2">
      <c r="D2249" s="171"/>
      <c r="E2249" s="171"/>
      <c r="F2249" s="171"/>
      <c r="G2249" s="171"/>
      <c r="H2249" s="171"/>
      <c r="K2249" s="171"/>
      <c r="L2249" s="171"/>
      <c r="O2249" s="171"/>
      <c r="P2249" s="171"/>
      <c r="S2249" s="171"/>
      <c r="T2249" s="171"/>
      <c r="W2249" s="171"/>
      <c r="X2249" s="171"/>
      <c r="AA2249" s="171"/>
    </row>
    <row r="2250" spans="4:27" x14ac:dyDescent="0.2">
      <c r="D2250" s="171"/>
      <c r="E2250" s="171"/>
      <c r="F2250" s="171"/>
      <c r="G2250" s="171"/>
      <c r="H2250" s="171"/>
      <c r="K2250" s="171"/>
      <c r="L2250" s="171"/>
      <c r="O2250" s="171"/>
      <c r="P2250" s="171"/>
      <c r="S2250" s="171"/>
      <c r="T2250" s="171"/>
      <c r="W2250" s="171"/>
      <c r="X2250" s="171"/>
      <c r="AA2250" s="171"/>
    </row>
    <row r="2251" spans="4:27" x14ac:dyDescent="0.2">
      <c r="D2251" s="171"/>
      <c r="E2251" s="171"/>
      <c r="F2251" s="171"/>
      <c r="G2251" s="171"/>
      <c r="H2251" s="171"/>
      <c r="K2251" s="171"/>
      <c r="L2251" s="171"/>
      <c r="O2251" s="171"/>
      <c r="P2251" s="171"/>
      <c r="S2251" s="171"/>
      <c r="T2251" s="171"/>
      <c r="W2251" s="171"/>
      <c r="X2251" s="171"/>
      <c r="AA2251" s="171"/>
    </row>
    <row r="2252" spans="4:27" x14ac:dyDescent="0.2">
      <c r="D2252" s="171"/>
      <c r="E2252" s="171"/>
      <c r="F2252" s="171"/>
      <c r="G2252" s="171"/>
      <c r="H2252" s="171"/>
      <c r="K2252" s="171"/>
      <c r="L2252" s="171"/>
      <c r="O2252" s="171"/>
      <c r="P2252" s="171"/>
      <c r="S2252" s="171"/>
      <c r="T2252" s="171"/>
      <c r="W2252" s="171"/>
      <c r="X2252" s="171"/>
      <c r="AA2252" s="171"/>
    </row>
    <row r="2253" spans="4:27" x14ac:dyDescent="0.2">
      <c r="D2253" s="171"/>
      <c r="E2253" s="171"/>
      <c r="F2253" s="171"/>
      <c r="G2253" s="171"/>
      <c r="H2253" s="171"/>
      <c r="K2253" s="171"/>
      <c r="L2253" s="171"/>
      <c r="O2253" s="171"/>
      <c r="P2253" s="171"/>
      <c r="S2253" s="171"/>
      <c r="T2253" s="171"/>
      <c r="W2253" s="171"/>
      <c r="X2253" s="171"/>
      <c r="AA2253" s="171"/>
    </row>
    <row r="2254" spans="4:27" x14ac:dyDescent="0.2">
      <c r="D2254" s="171"/>
      <c r="E2254" s="171"/>
      <c r="F2254" s="171"/>
      <c r="G2254" s="171"/>
      <c r="H2254" s="171"/>
      <c r="K2254" s="171"/>
      <c r="L2254" s="171"/>
      <c r="O2254" s="171"/>
      <c r="P2254" s="171"/>
      <c r="S2254" s="171"/>
      <c r="T2254" s="171"/>
      <c r="W2254" s="171"/>
      <c r="X2254" s="171"/>
      <c r="AA2254" s="171"/>
    </row>
    <row r="2255" spans="4:27" x14ac:dyDescent="0.2">
      <c r="D2255" s="171"/>
      <c r="E2255" s="171"/>
      <c r="F2255" s="171"/>
      <c r="G2255" s="171"/>
      <c r="H2255" s="171"/>
      <c r="K2255" s="171"/>
      <c r="L2255" s="171"/>
      <c r="O2255" s="171"/>
      <c r="P2255" s="171"/>
      <c r="S2255" s="171"/>
      <c r="T2255" s="171"/>
      <c r="W2255" s="171"/>
      <c r="X2255" s="171"/>
      <c r="AA2255" s="171"/>
    </row>
    <row r="2256" spans="4:27" x14ac:dyDescent="0.2">
      <c r="D2256" s="171"/>
      <c r="E2256" s="171"/>
      <c r="F2256" s="171"/>
      <c r="G2256" s="171"/>
      <c r="H2256" s="171"/>
      <c r="K2256" s="171"/>
      <c r="L2256" s="171"/>
      <c r="O2256" s="171"/>
      <c r="P2256" s="171"/>
      <c r="S2256" s="171"/>
      <c r="T2256" s="171"/>
      <c r="W2256" s="171"/>
      <c r="X2256" s="171"/>
      <c r="AA2256" s="171"/>
    </row>
    <row r="2257" spans="4:27" x14ac:dyDescent="0.2">
      <c r="D2257" s="171"/>
      <c r="E2257" s="171"/>
      <c r="F2257" s="171"/>
      <c r="G2257" s="171"/>
      <c r="H2257" s="171"/>
      <c r="K2257" s="171"/>
      <c r="L2257" s="171"/>
      <c r="O2257" s="171"/>
      <c r="P2257" s="171"/>
      <c r="S2257" s="171"/>
      <c r="T2257" s="171"/>
      <c r="W2257" s="171"/>
      <c r="X2257" s="171"/>
      <c r="AA2257" s="171"/>
    </row>
    <row r="2258" spans="4:27" x14ac:dyDescent="0.2">
      <c r="D2258" s="171"/>
      <c r="E2258" s="171"/>
      <c r="F2258" s="171"/>
      <c r="G2258" s="171"/>
      <c r="H2258" s="171"/>
      <c r="K2258" s="171"/>
      <c r="L2258" s="171"/>
      <c r="O2258" s="171"/>
      <c r="P2258" s="171"/>
      <c r="S2258" s="171"/>
      <c r="T2258" s="171"/>
      <c r="W2258" s="171"/>
      <c r="X2258" s="171"/>
      <c r="AA2258" s="171"/>
    </row>
    <row r="2259" spans="4:27" x14ac:dyDescent="0.2">
      <c r="D2259" s="171"/>
      <c r="E2259" s="171"/>
      <c r="F2259" s="171"/>
      <c r="G2259" s="171"/>
      <c r="H2259" s="171"/>
      <c r="K2259" s="171"/>
      <c r="L2259" s="171"/>
      <c r="O2259" s="171"/>
      <c r="P2259" s="171"/>
      <c r="S2259" s="171"/>
      <c r="T2259" s="171"/>
      <c r="W2259" s="171"/>
      <c r="X2259" s="171"/>
      <c r="AA2259" s="171"/>
    </row>
    <row r="2260" spans="4:27" x14ac:dyDescent="0.2">
      <c r="D2260" s="171"/>
      <c r="E2260" s="171"/>
      <c r="F2260" s="171"/>
      <c r="G2260" s="171"/>
      <c r="H2260" s="171"/>
      <c r="K2260" s="171"/>
      <c r="L2260" s="171"/>
      <c r="O2260" s="171"/>
      <c r="P2260" s="171"/>
      <c r="S2260" s="171"/>
      <c r="T2260" s="171"/>
      <c r="W2260" s="171"/>
      <c r="X2260" s="171"/>
      <c r="AA2260" s="171"/>
    </row>
    <row r="2261" spans="4:27" x14ac:dyDescent="0.2">
      <c r="D2261" s="171"/>
      <c r="E2261" s="171"/>
      <c r="F2261" s="171"/>
      <c r="G2261" s="171"/>
      <c r="H2261" s="171"/>
      <c r="K2261" s="171"/>
      <c r="L2261" s="171"/>
      <c r="O2261" s="171"/>
      <c r="P2261" s="171"/>
      <c r="S2261" s="171"/>
      <c r="T2261" s="171"/>
      <c r="W2261" s="171"/>
      <c r="X2261" s="171"/>
      <c r="AA2261" s="171"/>
    </row>
    <row r="2262" spans="4:27" x14ac:dyDescent="0.2">
      <c r="D2262" s="171"/>
      <c r="E2262" s="171"/>
      <c r="F2262" s="171"/>
      <c r="G2262" s="171"/>
      <c r="H2262" s="171"/>
      <c r="K2262" s="171"/>
      <c r="L2262" s="171"/>
      <c r="O2262" s="171"/>
      <c r="P2262" s="171"/>
      <c r="S2262" s="171"/>
      <c r="T2262" s="171"/>
      <c r="W2262" s="171"/>
      <c r="X2262" s="171"/>
      <c r="AA2262" s="171"/>
    </row>
    <row r="2263" spans="4:27" x14ac:dyDescent="0.2">
      <c r="D2263" s="171"/>
      <c r="E2263" s="171"/>
      <c r="F2263" s="171"/>
      <c r="G2263" s="171"/>
      <c r="H2263" s="171"/>
      <c r="K2263" s="171"/>
      <c r="L2263" s="171"/>
      <c r="O2263" s="171"/>
      <c r="P2263" s="171"/>
      <c r="S2263" s="171"/>
      <c r="T2263" s="171"/>
      <c r="W2263" s="171"/>
      <c r="X2263" s="171"/>
      <c r="AA2263" s="171"/>
    </row>
    <row r="2264" spans="4:27" x14ac:dyDescent="0.2">
      <c r="D2264" s="171"/>
      <c r="E2264" s="171"/>
      <c r="F2264" s="171"/>
      <c r="G2264" s="171"/>
      <c r="H2264" s="171"/>
      <c r="K2264" s="171"/>
      <c r="L2264" s="171"/>
      <c r="O2264" s="171"/>
      <c r="P2264" s="171"/>
      <c r="S2264" s="171"/>
      <c r="T2264" s="171"/>
      <c r="W2264" s="171"/>
      <c r="X2264" s="171"/>
      <c r="AA2264" s="171"/>
    </row>
    <row r="2265" spans="4:27" x14ac:dyDescent="0.2">
      <c r="D2265" s="171"/>
      <c r="E2265" s="171"/>
      <c r="F2265" s="171"/>
      <c r="G2265" s="171"/>
      <c r="H2265" s="171"/>
      <c r="K2265" s="171"/>
      <c r="L2265" s="171"/>
      <c r="O2265" s="171"/>
      <c r="P2265" s="171"/>
      <c r="S2265" s="171"/>
      <c r="T2265" s="171"/>
      <c r="W2265" s="171"/>
      <c r="X2265" s="171"/>
      <c r="AA2265" s="171"/>
    </row>
    <row r="2266" spans="4:27" x14ac:dyDescent="0.2">
      <c r="D2266" s="171"/>
      <c r="E2266" s="171"/>
      <c r="F2266" s="171"/>
      <c r="G2266" s="171"/>
      <c r="H2266" s="171"/>
      <c r="K2266" s="171"/>
      <c r="L2266" s="171"/>
      <c r="O2266" s="171"/>
      <c r="P2266" s="171"/>
      <c r="S2266" s="171"/>
      <c r="T2266" s="171"/>
      <c r="W2266" s="171"/>
      <c r="X2266" s="171"/>
      <c r="AA2266" s="171"/>
    </row>
    <row r="2267" spans="4:27" x14ac:dyDescent="0.2">
      <c r="D2267" s="171"/>
      <c r="E2267" s="171"/>
      <c r="F2267" s="171"/>
      <c r="G2267" s="171"/>
      <c r="H2267" s="171"/>
      <c r="K2267" s="171"/>
      <c r="L2267" s="171"/>
      <c r="O2267" s="171"/>
      <c r="P2267" s="171"/>
      <c r="S2267" s="171"/>
      <c r="T2267" s="171"/>
      <c r="W2267" s="171"/>
      <c r="X2267" s="171"/>
      <c r="AA2267" s="171"/>
    </row>
    <row r="2268" spans="4:27" x14ac:dyDescent="0.2">
      <c r="D2268" s="171"/>
      <c r="E2268" s="171"/>
      <c r="F2268" s="171"/>
      <c r="G2268" s="171"/>
      <c r="H2268" s="171"/>
      <c r="K2268" s="171"/>
      <c r="L2268" s="171"/>
      <c r="O2268" s="171"/>
      <c r="P2268" s="171"/>
      <c r="S2268" s="171"/>
      <c r="T2268" s="171"/>
      <c r="W2268" s="171"/>
      <c r="X2268" s="171"/>
      <c r="AA2268" s="171"/>
    </row>
    <row r="2269" spans="4:27" x14ac:dyDescent="0.2">
      <c r="D2269" s="171"/>
      <c r="E2269" s="171"/>
      <c r="F2269" s="171"/>
      <c r="G2269" s="171"/>
      <c r="H2269" s="171"/>
      <c r="K2269" s="171"/>
      <c r="L2269" s="171"/>
      <c r="O2269" s="171"/>
      <c r="P2269" s="171"/>
      <c r="S2269" s="171"/>
      <c r="T2269" s="171"/>
      <c r="W2269" s="171"/>
      <c r="X2269" s="171"/>
      <c r="AA2269" s="171"/>
    </row>
    <row r="2270" spans="4:27" x14ac:dyDescent="0.2">
      <c r="D2270" s="171"/>
      <c r="E2270" s="171"/>
      <c r="F2270" s="171"/>
      <c r="G2270" s="171"/>
      <c r="H2270" s="171"/>
      <c r="K2270" s="171"/>
      <c r="L2270" s="171"/>
      <c r="O2270" s="171"/>
      <c r="P2270" s="171"/>
      <c r="S2270" s="171"/>
      <c r="T2270" s="171"/>
      <c r="W2270" s="171"/>
      <c r="X2270" s="171"/>
      <c r="AA2270" s="171"/>
    </row>
    <row r="2271" spans="4:27" x14ac:dyDescent="0.2">
      <c r="D2271" s="171"/>
      <c r="E2271" s="171"/>
      <c r="F2271" s="171"/>
      <c r="G2271" s="171"/>
      <c r="H2271" s="171"/>
      <c r="K2271" s="171"/>
      <c r="L2271" s="171"/>
      <c r="O2271" s="171"/>
      <c r="P2271" s="171"/>
      <c r="S2271" s="171"/>
      <c r="T2271" s="171"/>
      <c r="W2271" s="171"/>
      <c r="X2271" s="171"/>
      <c r="AA2271" s="171"/>
    </row>
    <row r="2272" spans="4:27" x14ac:dyDescent="0.2">
      <c r="D2272" s="171"/>
      <c r="E2272" s="171"/>
      <c r="F2272" s="171"/>
      <c r="G2272" s="171"/>
      <c r="H2272" s="171"/>
      <c r="K2272" s="171"/>
      <c r="L2272" s="171"/>
      <c r="O2272" s="171"/>
      <c r="P2272" s="171"/>
      <c r="S2272" s="171"/>
      <c r="T2272" s="171"/>
      <c r="W2272" s="171"/>
      <c r="X2272" s="171"/>
      <c r="AA2272" s="171"/>
    </row>
    <row r="2273" spans="4:27" x14ac:dyDescent="0.2">
      <c r="D2273" s="171"/>
      <c r="E2273" s="171"/>
      <c r="F2273" s="171"/>
      <c r="G2273" s="171"/>
      <c r="H2273" s="171"/>
      <c r="K2273" s="171"/>
      <c r="L2273" s="171"/>
      <c r="O2273" s="171"/>
      <c r="P2273" s="171"/>
      <c r="S2273" s="171"/>
      <c r="T2273" s="171"/>
      <c r="W2273" s="171"/>
      <c r="X2273" s="171"/>
      <c r="AA2273" s="171"/>
    </row>
    <row r="2274" spans="4:27" x14ac:dyDescent="0.2">
      <c r="D2274" s="171"/>
      <c r="E2274" s="171"/>
      <c r="F2274" s="171"/>
      <c r="G2274" s="171"/>
      <c r="H2274" s="171"/>
      <c r="K2274" s="171"/>
      <c r="L2274" s="171"/>
      <c r="O2274" s="171"/>
      <c r="P2274" s="171"/>
      <c r="S2274" s="171"/>
      <c r="T2274" s="171"/>
      <c r="W2274" s="171"/>
      <c r="X2274" s="171"/>
      <c r="AA2274" s="171"/>
    </row>
    <row r="2275" spans="4:27" x14ac:dyDescent="0.2">
      <c r="D2275" s="171"/>
      <c r="E2275" s="171"/>
      <c r="F2275" s="171"/>
      <c r="G2275" s="171"/>
      <c r="H2275" s="171"/>
      <c r="K2275" s="171"/>
      <c r="L2275" s="171"/>
      <c r="O2275" s="171"/>
      <c r="P2275" s="171"/>
      <c r="S2275" s="171"/>
      <c r="T2275" s="171"/>
      <c r="W2275" s="171"/>
      <c r="X2275" s="171"/>
      <c r="AA2275" s="171"/>
    </row>
    <row r="2276" spans="4:27" x14ac:dyDescent="0.2">
      <c r="D2276" s="171"/>
      <c r="E2276" s="171"/>
      <c r="F2276" s="171"/>
      <c r="G2276" s="171"/>
      <c r="H2276" s="171"/>
      <c r="K2276" s="171"/>
      <c r="L2276" s="171"/>
      <c r="O2276" s="171"/>
      <c r="P2276" s="171"/>
      <c r="S2276" s="171"/>
      <c r="T2276" s="171"/>
      <c r="W2276" s="171"/>
      <c r="X2276" s="171"/>
      <c r="AA2276" s="171"/>
    </row>
    <row r="2277" spans="4:27" x14ac:dyDescent="0.2">
      <c r="D2277" s="171"/>
      <c r="E2277" s="171"/>
      <c r="F2277" s="171"/>
      <c r="G2277" s="171"/>
      <c r="H2277" s="171"/>
      <c r="K2277" s="171"/>
      <c r="L2277" s="171"/>
      <c r="O2277" s="171"/>
      <c r="P2277" s="171"/>
      <c r="S2277" s="171"/>
      <c r="T2277" s="171"/>
      <c r="W2277" s="171"/>
      <c r="X2277" s="171"/>
      <c r="AA2277" s="171"/>
    </row>
    <row r="2278" spans="4:27" x14ac:dyDescent="0.2">
      <c r="D2278" s="171"/>
      <c r="E2278" s="171"/>
      <c r="F2278" s="171"/>
      <c r="G2278" s="171"/>
      <c r="H2278" s="171"/>
      <c r="K2278" s="171"/>
      <c r="L2278" s="171"/>
      <c r="O2278" s="171"/>
      <c r="P2278" s="171"/>
      <c r="S2278" s="171"/>
      <c r="T2278" s="171"/>
      <c r="W2278" s="171"/>
      <c r="X2278" s="171"/>
      <c r="AA2278" s="171"/>
    </row>
    <row r="2279" spans="4:27" x14ac:dyDescent="0.2">
      <c r="D2279" s="171"/>
      <c r="E2279" s="171"/>
      <c r="F2279" s="171"/>
      <c r="G2279" s="171"/>
      <c r="H2279" s="171"/>
      <c r="K2279" s="171"/>
      <c r="L2279" s="171"/>
      <c r="O2279" s="171"/>
      <c r="P2279" s="171"/>
      <c r="S2279" s="171"/>
      <c r="T2279" s="171"/>
      <c r="W2279" s="171"/>
      <c r="X2279" s="171"/>
      <c r="AA2279" s="171"/>
    </row>
    <row r="2280" spans="4:27" x14ac:dyDescent="0.2">
      <c r="D2280" s="171"/>
      <c r="E2280" s="171"/>
      <c r="F2280" s="171"/>
      <c r="G2280" s="171"/>
      <c r="H2280" s="171"/>
      <c r="K2280" s="171"/>
      <c r="L2280" s="171"/>
      <c r="O2280" s="171"/>
      <c r="P2280" s="171"/>
      <c r="S2280" s="171"/>
      <c r="T2280" s="171"/>
      <c r="W2280" s="171"/>
      <c r="X2280" s="171"/>
      <c r="AA2280" s="171"/>
    </row>
    <row r="2281" spans="4:27" x14ac:dyDescent="0.2">
      <c r="D2281" s="171"/>
      <c r="E2281" s="171"/>
      <c r="F2281" s="171"/>
      <c r="G2281" s="171"/>
      <c r="H2281" s="171"/>
      <c r="K2281" s="171"/>
      <c r="L2281" s="171"/>
      <c r="O2281" s="171"/>
      <c r="P2281" s="171"/>
      <c r="S2281" s="171"/>
      <c r="T2281" s="171"/>
      <c r="W2281" s="171"/>
      <c r="X2281" s="171"/>
      <c r="AA2281" s="171"/>
    </row>
    <row r="2282" spans="4:27" x14ac:dyDescent="0.2">
      <c r="D2282" s="171"/>
      <c r="E2282" s="171"/>
      <c r="F2282" s="171"/>
      <c r="G2282" s="171"/>
      <c r="H2282" s="171"/>
      <c r="K2282" s="171"/>
      <c r="L2282" s="171"/>
      <c r="O2282" s="171"/>
      <c r="P2282" s="171"/>
      <c r="S2282" s="171"/>
      <c r="T2282" s="171"/>
      <c r="W2282" s="171"/>
      <c r="X2282" s="171"/>
      <c r="AA2282" s="171"/>
    </row>
    <row r="2283" spans="4:27" x14ac:dyDescent="0.2">
      <c r="D2283" s="171"/>
      <c r="E2283" s="171"/>
      <c r="F2283" s="171"/>
      <c r="G2283" s="171"/>
      <c r="H2283" s="171"/>
      <c r="K2283" s="171"/>
      <c r="L2283" s="171"/>
      <c r="O2283" s="171"/>
      <c r="P2283" s="171"/>
      <c r="S2283" s="171"/>
      <c r="T2283" s="171"/>
      <c r="W2283" s="171"/>
      <c r="X2283" s="171"/>
      <c r="AA2283" s="171"/>
    </row>
    <row r="2284" spans="4:27" x14ac:dyDescent="0.2">
      <c r="D2284" s="171"/>
      <c r="E2284" s="171"/>
      <c r="F2284" s="171"/>
      <c r="G2284" s="171"/>
      <c r="H2284" s="171"/>
      <c r="K2284" s="171"/>
      <c r="L2284" s="171"/>
      <c r="O2284" s="171"/>
      <c r="P2284" s="171"/>
      <c r="S2284" s="171"/>
      <c r="T2284" s="171"/>
      <c r="W2284" s="171"/>
      <c r="X2284" s="171"/>
      <c r="AA2284" s="171"/>
    </row>
    <row r="2285" spans="4:27" x14ac:dyDescent="0.2">
      <c r="D2285" s="171"/>
      <c r="E2285" s="171"/>
      <c r="F2285" s="171"/>
      <c r="G2285" s="171"/>
      <c r="H2285" s="171"/>
      <c r="K2285" s="171"/>
      <c r="L2285" s="171"/>
      <c r="O2285" s="171"/>
      <c r="P2285" s="171"/>
      <c r="S2285" s="171"/>
      <c r="T2285" s="171"/>
      <c r="W2285" s="171"/>
      <c r="X2285" s="171"/>
      <c r="AA2285" s="171"/>
    </row>
    <row r="2286" spans="4:27" x14ac:dyDescent="0.2">
      <c r="D2286" s="171"/>
      <c r="E2286" s="171"/>
      <c r="F2286" s="171"/>
      <c r="G2286" s="171"/>
      <c r="H2286" s="171"/>
      <c r="K2286" s="171"/>
      <c r="L2286" s="171"/>
      <c r="O2286" s="171"/>
      <c r="P2286" s="171"/>
      <c r="S2286" s="171"/>
      <c r="T2286" s="171"/>
      <c r="W2286" s="171"/>
      <c r="X2286" s="171"/>
      <c r="AA2286" s="171"/>
    </row>
    <row r="2287" spans="4:27" x14ac:dyDescent="0.2">
      <c r="D2287" s="171"/>
      <c r="E2287" s="171"/>
      <c r="F2287" s="171"/>
      <c r="G2287" s="171"/>
      <c r="H2287" s="171"/>
      <c r="K2287" s="171"/>
      <c r="L2287" s="171"/>
      <c r="O2287" s="171"/>
      <c r="P2287" s="171"/>
      <c r="S2287" s="171"/>
      <c r="T2287" s="171"/>
      <c r="W2287" s="171"/>
      <c r="X2287" s="171"/>
      <c r="AA2287" s="171"/>
    </row>
    <row r="2288" spans="4:27" x14ac:dyDescent="0.2">
      <c r="D2288" s="171"/>
      <c r="E2288" s="171"/>
      <c r="F2288" s="171"/>
      <c r="G2288" s="171"/>
      <c r="H2288" s="171"/>
      <c r="K2288" s="171"/>
      <c r="L2288" s="171"/>
      <c r="O2288" s="171"/>
      <c r="P2288" s="171"/>
      <c r="S2288" s="171"/>
      <c r="T2288" s="171"/>
      <c r="W2288" s="171"/>
      <c r="X2288" s="171"/>
      <c r="AA2288" s="171"/>
    </row>
    <row r="2289" spans="4:27" x14ac:dyDescent="0.2">
      <c r="D2289" s="171"/>
      <c r="E2289" s="171"/>
      <c r="F2289" s="171"/>
      <c r="G2289" s="171"/>
      <c r="H2289" s="171"/>
      <c r="K2289" s="171"/>
      <c r="L2289" s="171"/>
      <c r="O2289" s="171"/>
      <c r="P2289" s="171"/>
      <c r="S2289" s="171"/>
      <c r="T2289" s="171"/>
      <c r="W2289" s="171"/>
      <c r="X2289" s="171"/>
      <c r="AA2289" s="171"/>
    </row>
    <row r="2290" spans="4:27" x14ac:dyDescent="0.2">
      <c r="D2290" s="171"/>
      <c r="E2290" s="171"/>
      <c r="F2290" s="171"/>
      <c r="G2290" s="171"/>
      <c r="H2290" s="171"/>
      <c r="K2290" s="171"/>
      <c r="L2290" s="171"/>
      <c r="O2290" s="171"/>
      <c r="P2290" s="171"/>
      <c r="S2290" s="171"/>
      <c r="T2290" s="171"/>
      <c r="W2290" s="171"/>
      <c r="X2290" s="171"/>
      <c r="AA2290" s="171"/>
    </row>
    <row r="2291" spans="4:27" x14ac:dyDescent="0.2">
      <c r="D2291" s="171"/>
      <c r="E2291" s="171"/>
      <c r="F2291" s="171"/>
      <c r="G2291" s="171"/>
      <c r="H2291" s="171"/>
      <c r="K2291" s="171"/>
      <c r="L2291" s="171"/>
      <c r="O2291" s="171"/>
      <c r="P2291" s="171"/>
      <c r="S2291" s="171"/>
      <c r="T2291" s="171"/>
      <c r="W2291" s="171"/>
      <c r="X2291" s="171"/>
      <c r="AA2291" s="171"/>
    </row>
    <row r="2292" spans="4:27" x14ac:dyDescent="0.2">
      <c r="D2292" s="171"/>
      <c r="E2292" s="171"/>
      <c r="F2292" s="171"/>
      <c r="G2292" s="171"/>
      <c r="H2292" s="171"/>
      <c r="K2292" s="171"/>
      <c r="L2292" s="171"/>
      <c r="O2292" s="171"/>
      <c r="P2292" s="171"/>
      <c r="S2292" s="171"/>
      <c r="T2292" s="171"/>
      <c r="W2292" s="171"/>
      <c r="X2292" s="171"/>
      <c r="AA2292" s="171"/>
    </row>
    <row r="2293" spans="4:27" x14ac:dyDescent="0.2">
      <c r="D2293" s="171"/>
      <c r="E2293" s="171"/>
      <c r="F2293" s="171"/>
      <c r="G2293" s="171"/>
      <c r="H2293" s="171"/>
      <c r="K2293" s="171"/>
      <c r="L2293" s="171"/>
      <c r="O2293" s="171"/>
      <c r="P2293" s="171"/>
      <c r="S2293" s="171"/>
      <c r="T2293" s="171"/>
      <c r="W2293" s="171"/>
      <c r="X2293" s="171"/>
      <c r="AA2293" s="171"/>
    </row>
    <row r="2294" spans="4:27" x14ac:dyDescent="0.2">
      <c r="D2294" s="171"/>
      <c r="E2294" s="171"/>
      <c r="F2294" s="171"/>
      <c r="G2294" s="171"/>
      <c r="H2294" s="171"/>
      <c r="K2294" s="171"/>
      <c r="L2294" s="171"/>
      <c r="O2294" s="171"/>
      <c r="P2294" s="171"/>
      <c r="S2294" s="171"/>
      <c r="T2294" s="171"/>
      <c r="W2294" s="171"/>
      <c r="X2294" s="171"/>
      <c r="AA2294" s="171"/>
    </row>
    <row r="2295" spans="4:27" x14ac:dyDescent="0.2">
      <c r="D2295" s="171"/>
      <c r="E2295" s="171"/>
      <c r="F2295" s="171"/>
      <c r="G2295" s="171"/>
      <c r="H2295" s="171"/>
      <c r="K2295" s="171"/>
      <c r="L2295" s="171"/>
      <c r="O2295" s="171"/>
      <c r="P2295" s="171"/>
      <c r="S2295" s="171"/>
      <c r="T2295" s="171"/>
      <c r="W2295" s="171"/>
      <c r="X2295" s="171"/>
      <c r="AA2295" s="171"/>
    </row>
    <row r="2296" spans="4:27" x14ac:dyDescent="0.2">
      <c r="D2296" s="171"/>
      <c r="E2296" s="171"/>
      <c r="F2296" s="171"/>
      <c r="G2296" s="171"/>
      <c r="H2296" s="171"/>
      <c r="K2296" s="171"/>
      <c r="L2296" s="171"/>
      <c r="O2296" s="171"/>
      <c r="P2296" s="171"/>
      <c r="S2296" s="171"/>
      <c r="T2296" s="171"/>
      <c r="W2296" s="171"/>
      <c r="X2296" s="171"/>
      <c r="AA2296" s="171"/>
    </row>
    <row r="2297" spans="4:27" x14ac:dyDescent="0.2">
      <c r="D2297" s="171"/>
      <c r="E2297" s="171"/>
      <c r="F2297" s="171"/>
      <c r="G2297" s="171"/>
      <c r="H2297" s="171"/>
      <c r="K2297" s="171"/>
      <c r="L2297" s="171"/>
      <c r="O2297" s="171"/>
      <c r="P2297" s="171"/>
      <c r="S2297" s="171"/>
      <c r="T2297" s="171"/>
      <c r="W2297" s="171"/>
      <c r="X2297" s="171"/>
      <c r="AA2297" s="171"/>
    </row>
    <row r="2298" spans="4:27" x14ac:dyDescent="0.2">
      <c r="D2298" s="171"/>
      <c r="E2298" s="171"/>
      <c r="F2298" s="171"/>
      <c r="G2298" s="171"/>
      <c r="H2298" s="171"/>
      <c r="K2298" s="171"/>
      <c r="L2298" s="171"/>
      <c r="O2298" s="171"/>
      <c r="P2298" s="171"/>
      <c r="S2298" s="171"/>
      <c r="T2298" s="171"/>
      <c r="W2298" s="171"/>
      <c r="X2298" s="171"/>
      <c r="AA2298" s="171"/>
    </row>
    <row r="2299" spans="4:27" x14ac:dyDescent="0.2">
      <c r="D2299" s="171"/>
      <c r="E2299" s="171"/>
      <c r="F2299" s="171"/>
      <c r="G2299" s="171"/>
      <c r="H2299" s="171"/>
      <c r="K2299" s="171"/>
      <c r="L2299" s="171"/>
      <c r="O2299" s="171"/>
      <c r="P2299" s="171"/>
      <c r="S2299" s="171"/>
      <c r="T2299" s="171"/>
      <c r="W2299" s="171"/>
      <c r="X2299" s="171"/>
      <c r="AA2299" s="171"/>
    </row>
    <row r="2300" spans="4:27" x14ac:dyDescent="0.2">
      <c r="D2300" s="171"/>
      <c r="E2300" s="171"/>
      <c r="F2300" s="171"/>
      <c r="G2300" s="171"/>
      <c r="H2300" s="171"/>
      <c r="K2300" s="171"/>
      <c r="L2300" s="171"/>
      <c r="O2300" s="171"/>
      <c r="P2300" s="171"/>
      <c r="S2300" s="171"/>
      <c r="T2300" s="171"/>
      <c r="W2300" s="171"/>
      <c r="X2300" s="171"/>
      <c r="AA2300" s="171"/>
    </row>
    <row r="2301" spans="4:27" x14ac:dyDescent="0.2">
      <c r="D2301" s="171"/>
      <c r="E2301" s="171"/>
      <c r="F2301" s="171"/>
      <c r="G2301" s="171"/>
      <c r="H2301" s="171"/>
      <c r="K2301" s="171"/>
      <c r="L2301" s="171"/>
      <c r="O2301" s="171"/>
      <c r="P2301" s="171"/>
      <c r="S2301" s="171"/>
      <c r="T2301" s="171"/>
      <c r="W2301" s="171"/>
      <c r="X2301" s="171"/>
      <c r="AA2301" s="171"/>
    </row>
    <row r="2302" spans="4:27" x14ac:dyDescent="0.2">
      <c r="D2302" s="171"/>
      <c r="E2302" s="171"/>
      <c r="F2302" s="171"/>
      <c r="G2302" s="171"/>
      <c r="H2302" s="171"/>
      <c r="K2302" s="171"/>
      <c r="L2302" s="171"/>
      <c r="O2302" s="171"/>
      <c r="P2302" s="171"/>
      <c r="S2302" s="171"/>
      <c r="T2302" s="171"/>
      <c r="W2302" s="171"/>
      <c r="X2302" s="171"/>
      <c r="AA2302" s="171"/>
    </row>
    <row r="2303" spans="4:27" x14ac:dyDescent="0.2">
      <c r="D2303" s="171"/>
      <c r="E2303" s="171"/>
      <c r="F2303" s="171"/>
      <c r="G2303" s="171"/>
      <c r="H2303" s="171"/>
      <c r="K2303" s="171"/>
      <c r="L2303" s="171"/>
      <c r="O2303" s="171"/>
      <c r="P2303" s="171"/>
      <c r="S2303" s="171"/>
      <c r="T2303" s="171"/>
      <c r="W2303" s="171"/>
      <c r="X2303" s="171"/>
      <c r="AA2303" s="171"/>
    </row>
    <row r="2304" spans="4:27" x14ac:dyDescent="0.2">
      <c r="D2304" s="171"/>
      <c r="E2304" s="171"/>
      <c r="F2304" s="171"/>
      <c r="G2304" s="171"/>
      <c r="H2304" s="171"/>
      <c r="K2304" s="171"/>
      <c r="L2304" s="171"/>
      <c r="O2304" s="171"/>
      <c r="P2304" s="171"/>
      <c r="S2304" s="171"/>
      <c r="T2304" s="171"/>
      <c r="W2304" s="171"/>
      <c r="X2304" s="171"/>
      <c r="AA2304" s="171"/>
    </row>
    <row r="2305" spans="4:27" x14ac:dyDescent="0.2">
      <c r="D2305" s="171"/>
      <c r="E2305" s="171"/>
      <c r="F2305" s="171"/>
      <c r="G2305" s="171"/>
      <c r="H2305" s="171"/>
      <c r="K2305" s="171"/>
      <c r="L2305" s="171"/>
      <c r="O2305" s="171"/>
      <c r="P2305" s="171"/>
      <c r="S2305" s="171"/>
      <c r="T2305" s="171"/>
      <c r="W2305" s="171"/>
      <c r="X2305" s="171"/>
      <c r="AA2305" s="171"/>
    </row>
    <row r="2306" spans="4:27" x14ac:dyDescent="0.2">
      <c r="D2306" s="171"/>
      <c r="E2306" s="171"/>
      <c r="F2306" s="171"/>
      <c r="G2306" s="171"/>
      <c r="H2306" s="171"/>
      <c r="K2306" s="171"/>
      <c r="L2306" s="171"/>
      <c r="O2306" s="171"/>
      <c r="P2306" s="171"/>
      <c r="S2306" s="171"/>
      <c r="T2306" s="171"/>
      <c r="W2306" s="171"/>
      <c r="X2306" s="171"/>
      <c r="AA2306" s="171"/>
    </row>
    <row r="2307" spans="4:27" x14ac:dyDescent="0.2">
      <c r="D2307" s="171"/>
      <c r="E2307" s="171"/>
      <c r="F2307" s="171"/>
      <c r="G2307" s="171"/>
      <c r="H2307" s="171"/>
      <c r="K2307" s="171"/>
      <c r="L2307" s="171"/>
      <c r="O2307" s="171"/>
      <c r="P2307" s="171"/>
      <c r="S2307" s="171"/>
      <c r="T2307" s="171"/>
      <c r="W2307" s="171"/>
      <c r="X2307" s="171"/>
      <c r="AA2307" s="171"/>
    </row>
    <row r="2308" spans="4:27" x14ac:dyDescent="0.2">
      <c r="D2308" s="171"/>
      <c r="E2308" s="171"/>
      <c r="F2308" s="171"/>
      <c r="G2308" s="171"/>
      <c r="H2308" s="171"/>
      <c r="K2308" s="171"/>
      <c r="L2308" s="171"/>
      <c r="O2308" s="171"/>
      <c r="P2308" s="171"/>
      <c r="S2308" s="171"/>
      <c r="T2308" s="171"/>
      <c r="W2308" s="171"/>
      <c r="X2308" s="171"/>
      <c r="AA2308" s="171"/>
    </row>
    <row r="2309" spans="4:27" x14ac:dyDescent="0.2">
      <c r="D2309" s="171"/>
      <c r="E2309" s="171"/>
      <c r="F2309" s="171"/>
      <c r="G2309" s="171"/>
      <c r="H2309" s="171"/>
      <c r="K2309" s="171"/>
      <c r="L2309" s="171"/>
      <c r="O2309" s="171"/>
      <c r="P2309" s="171"/>
      <c r="S2309" s="171"/>
      <c r="T2309" s="171"/>
      <c r="W2309" s="171"/>
      <c r="X2309" s="171"/>
      <c r="AA2309" s="171"/>
    </row>
    <row r="2310" spans="4:27" x14ac:dyDescent="0.2">
      <c r="D2310" s="171"/>
      <c r="E2310" s="171"/>
      <c r="F2310" s="171"/>
      <c r="G2310" s="171"/>
      <c r="H2310" s="171"/>
      <c r="K2310" s="171"/>
      <c r="L2310" s="171"/>
      <c r="O2310" s="171"/>
      <c r="P2310" s="171"/>
      <c r="S2310" s="171"/>
      <c r="T2310" s="171"/>
      <c r="W2310" s="171"/>
      <c r="X2310" s="171"/>
      <c r="AA2310" s="171"/>
    </row>
    <row r="2311" spans="4:27" x14ac:dyDescent="0.2">
      <c r="D2311" s="171"/>
      <c r="E2311" s="171"/>
      <c r="F2311" s="171"/>
      <c r="G2311" s="171"/>
      <c r="H2311" s="171"/>
      <c r="K2311" s="171"/>
      <c r="L2311" s="171"/>
      <c r="O2311" s="171"/>
      <c r="P2311" s="171"/>
      <c r="S2311" s="171"/>
      <c r="T2311" s="171"/>
      <c r="W2311" s="171"/>
      <c r="X2311" s="171"/>
      <c r="AA2311" s="171"/>
    </row>
    <row r="2312" spans="4:27" x14ac:dyDescent="0.2">
      <c r="D2312" s="171"/>
      <c r="E2312" s="171"/>
      <c r="F2312" s="171"/>
      <c r="G2312" s="171"/>
      <c r="H2312" s="171"/>
      <c r="K2312" s="171"/>
      <c r="L2312" s="171"/>
      <c r="O2312" s="171"/>
      <c r="P2312" s="171"/>
      <c r="S2312" s="171"/>
      <c r="T2312" s="171"/>
      <c r="W2312" s="171"/>
      <c r="X2312" s="171"/>
      <c r="AA2312" s="171"/>
    </row>
    <row r="2313" spans="4:27" x14ac:dyDescent="0.2">
      <c r="D2313" s="171"/>
      <c r="E2313" s="171"/>
      <c r="F2313" s="171"/>
      <c r="G2313" s="171"/>
      <c r="H2313" s="171"/>
      <c r="K2313" s="171"/>
      <c r="L2313" s="171"/>
      <c r="O2313" s="171"/>
      <c r="P2313" s="171"/>
      <c r="S2313" s="171"/>
      <c r="T2313" s="171"/>
      <c r="W2313" s="171"/>
      <c r="X2313" s="171"/>
      <c r="AA2313" s="171"/>
    </row>
    <row r="2314" spans="4:27" x14ac:dyDescent="0.2">
      <c r="D2314" s="171"/>
      <c r="E2314" s="171"/>
      <c r="F2314" s="171"/>
      <c r="G2314" s="171"/>
      <c r="H2314" s="171"/>
      <c r="K2314" s="171"/>
      <c r="L2314" s="171"/>
      <c r="O2314" s="171"/>
      <c r="P2314" s="171"/>
      <c r="S2314" s="171"/>
      <c r="T2314" s="171"/>
      <c r="W2314" s="171"/>
      <c r="X2314" s="171"/>
      <c r="AA2314" s="171"/>
    </row>
    <row r="2315" spans="4:27" x14ac:dyDescent="0.2">
      <c r="D2315" s="171"/>
      <c r="E2315" s="171"/>
      <c r="F2315" s="171"/>
      <c r="G2315" s="171"/>
      <c r="H2315" s="171"/>
      <c r="K2315" s="171"/>
      <c r="L2315" s="171"/>
      <c r="O2315" s="171"/>
      <c r="P2315" s="171"/>
      <c r="S2315" s="171"/>
      <c r="T2315" s="171"/>
      <c r="W2315" s="171"/>
      <c r="X2315" s="171"/>
      <c r="AA2315" s="171"/>
    </row>
    <row r="2316" spans="4:27" x14ac:dyDescent="0.2">
      <c r="D2316" s="171"/>
      <c r="E2316" s="171"/>
      <c r="F2316" s="171"/>
      <c r="G2316" s="171"/>
      <c r="H2316" s="171"/>
      <c r="K2316" s="171"/>
      <c r="L2316" s="171"/>
      <c r="O2316" s="171"/>
      <c r="P2316" s="171"/>
      <c r="S2316" s="171"/>
      <c r="T2316" s="171"/>
      <c r="W2316" s="171"/>
      <c r="X2316" s="171"/>
      <c r="AA2316" s="171"/>
    </row>
    <row r="2317" spans="4:27" x14ac:dyDescent="0.2">
      <c r="D2317" s="171"/>
      <c r="E2317" s="171"/>
      <c r="F2317" s="171"/>
      <c r="G2317" s="171"/>
      <c r="H2317" s="171"/>
      <c r="K2317" s="171"/>
      <c r="L2317" s="171"/>
      <c r="O2317" s="171"/>
      <c r="P2317" s="171"/>
      <c r="S2317" s="171"/>
      <c r="T2317" s="171"/>
      <c r="W2317" s="171"/>
      <c r="X2317" s="171"/>
      <c r="AA2317" s="171"/>
    </row>
    <row r="2318" spans="4:27" x14ac:dyDescent="0.2">
      <c r="D2318" s="171"/>
      <c r="E2318" s="171"/>
      <c r="F2318" s="171"/>
      <c r="G2318" s="171"/>
      <c r="H2318" s="171"/>
      <c r="K2318" s="171"/>
      <c r="L2318" s="171"/>
      <c r="O2318" s="171"/>
      <c r="P2318" s="171"/>
      <c r="S2318" s="171"/>
      <c r="T2318" s="171"/>
      <c r="W2318" s="171"/>
      <c r="X2318" s="171"/>
      <c r="AA2318" s="171"/>
    </row>
    <row r="2319" spans="4:27" x14ac:dyDescent="0.2">
      <c r="D2319" s="171"/>
      <c r="E2319" s="171"/>
      <c r="F2319" s="171"/>
      <c r="G2319" s="171"/>
      <c r="H2319" s="171"/>
      <c r="K2319" s="171"/>
      <c r="L2319" s="171"/>
      <c r="O2319" s="171"/>
      <c r="P2319" s="171"/>
      <c r="S2319" s="171"/>
      <c r="T2319" s="171"/>
      <c r="W2319" s="171"/>
      <c r="X2319" s="171"/>
      <c r="AA2319" s="171"/>
    </row>
    <row r="2320" spans="4:27" x14ac:dyDescent="0.2">
      <c r="D2320" s="171"/>
      <c r="E2320" s="171"/>
      <c r="F2320" s="171"/>
      <c r="G2320" s="171"/>
      <c r="H2320" s="171"/>
      <c r="K2320" s="171"/>
      <c r="L2320" s="171"/>
      <c r="O2320" s="171"/>
      <c r="P2320" s="171"/>
      <c r="S2320" s="171"/>
      <c r="T2320" s="171"/>
      <c r="W2320" s="171"/>
      <c r="X2320" s="171"/>
      <c r="AA2320" s="171"/>
    </row>
    <row r="2321" spans="4:27" x14ac:dyDescent="0.2">
      <c r="D2321" s="171"/>
      <c r="E2321" s="171"/>
      <c r="F2321" s="171"/>
      <c r="G2321" s="171"/>
      <c r="H2321" s="171"/>
      <c r="K2321" s="171"/>
      <c r="L2321" s="171"/>
      <c r="O2321" s="171"/>
      <c r="P2321" s="171"/>
      <c r="S2321" s="171"/>
      <c r="T2321" s="171"/>
      <c r="W2321" s="171"/>
      <c r="X2321" s="171"/>
      <c r="AA2321" s="171"/>
    </row>
    <row r="2322" spans="4:27" x14ac:dyDescent="0.2">
      <c r="D2322" s="171"/>
      <c r="E2322" s="171"/>
      <c r="F2322" s="171"/>
      <c r="G2322" s="171"/>
      <c r="H2322" s="171"/>
      <c r="K2322" s="171"/>
      <c r="L2322" s="171"/>
      <c r="O2322" s="171"/>
      <c r="P2322" s="171"/>
      <c r="S2322" s="171"/>
      <c r="T2322" s="171"/>
      <c r="W2322" s="171"/>
      <c r="X2322" s="171"/>
      <c r="AA2322" s="171"/>
    </row>
    <row r="2323" spans="4:27" x14ac:dyDescent="0.2">
      <c r="D2323" s="171"/>
      <c r="E2323" s="171"/>
      <c r="F2323" s="171"/>
      <c r="G2323" s="171"/>
      <c r="H2323" s="171"/>
      <c r="K2323" s="171"/>
      <c r="L2323" s="171"/>
      <c r="O2323" s="171"/>
      <c r="P2323" s="171"/>
      <c r="S2323" s="171"/>
      <c r="T2323" s="171"/>
      <c r="W2323" s="171"/>
      <c r="X2323" s="171"/>
      <c r="AA2323" s="171"/>
    </row>
    <row r="2324" spans="4:27" x14ac:dyDescent="0.2">
      <c r="D2324" s="171"/>
      <c r="E2324" s="171"/>
      <c r="F2324" s="171"/>
      <c r="G2324" s="171"/>
      <c r="H2324" s="171"/>
      <c r="K2324" s="171"/>
      <c r="L2324" s="171"/>
      <c r="O2324" s="171"/>
      <c r="P2324" s="171"/>
      <c r="S2324" s="171"/>
      <c r="T2324" s="171"/>
      <c r="W2324" s="171"/>
      <c r="X2324" s="171"/>
      <c r="AA2324" s="171"/>
    </row>
    <row r="2325" spans="4:27" x14ac:dyDescent="0.2">
      <c r="D2325" s="171"/>
      <c r="E2325" s="171"/>
      <c r="F2325" s="171"/>
      <c r="G2325" s="171"/>
      <c r="H2325" s="171"/>
      <c r="K2325" s="171"/>
      <c r="L2325" s="171"/>
      <c r="O2325" s="171"/>
      <c r="P2325" s="171"/>
      <c r="S2325" s="171"/>
      <c r="T2325" s="171"/>
      <c r="W2325" s="171"/>
      <c r="X2325" s="171"/>
      <c r="AA2325" s="171"/>
    </row>
    <row r="2326" spans="4:27" x14ac:dyDescent="0.2">
      <c r="D2326" s="171"/>
      <c r="E2326" s="171"/>
      <c r="F2326" s="171"/>
      <c r="G2326" s="171"/>
      <c r="H2326" s="171"/>
      <c r="K2326" s="171"/>
      <c r="L2326" s="171"/>
      <c r="O2326" s="171"/>
      <c r="P2326" s="171"/>
      <c r="S2326" s="171"/>
      <c r="T2326" s="171"/>
      <c r="W2326" s="171"/>
      <c r="X2326" s="171"/>
      <c r="AA2326" s="171"/>
    </row>
    <row r="2327" spans="4:27" x14ac:dyDescent="0.2">
      <c r="D2327" s="171"/>
      <c r="E2327" s="171"/>
      <c r="F2327" s="171"/>
      <c r="G2327" s="171"/>
      <c r="H2327" s="171"/>
      <c r="K2327" s="171"/>
      <c r="L2327" s="171"/>
      <c r="O2327" s="171"/>
      <c r="P2327" s="171"/>
      <c r="S2327" s="171"/>
      <c r="T2327" s="171"/>
      <c r="W2327" s="171"/>
      <c r="X2327" s="171"/>
      <c r="AA2327" s="171"/>
    </row>
    <row r="2328" spans="4:27" x14ac:dyDescent="0.2">
      <c r="D2328" s="171"/>
      <c r="E2328" s="171"/>
      <c r="F2328" s="171"/>
      <c r="G2328" s="171"/>
      <c r="H2328" s="171"/>
      <c r="K2328" s="171"/>
      <c r="L2328" s="171"/>
      <c r="O2328" s="171"/>
      <c r="P2328" s="171"/>
      <c r="S2328" s="171"/>
      <c r="T2328" s="171"/>
      <c r="W2328" s="171"/>
      <c r="X2328" s="171"/>
      <c r="AA2328" s="171"/>
    </row>
    <row r="2329" spans="4:27" x14ac:dyDescent="0.2">
      <c r="D2329" s="171"/>
      <c r="E2329" s="171"/>
      <c r="F2329" s="171"/>
      <c r="G2329" s="171"/>
      <c r="H2329" s="171"/>
      <c r="K2329" s="171"/>
      <c r="L2329" s="171"/>
      <c r="O2329" s="171"/>
      <c r="P2329" s="171"/>
      <c r="S2329" s="171"/>
      <c r="T2329" s="171"/>
      <c r="W2329" s="171"/>
      <c r="X2329" s="171"/>
      <c r="AA2329" s="171"/>
    </row>
    <row r="2330" spans="4:27" x14ac:dyDescent="0.2">
      <c r="D2330" s="171"/>
      <c r="E2330" s="171"/>
      <c r="F2330" s="171"/>
      <c r="G2330" s="171"/>
      <c r="H2330" s="171"/>
      <c r="K2330" s="171"/>
      <c r="L2330" s="171"/>
      <c r="O2330" s="171"/>
      <c r="P2330" s="171"/>
      <c r="S2330" s="171"/>
      <c r="T2330" s="171"/>
      <c r="W2330" s="171"/>
      <c r="X2330" s="171"/>
      <c r="AA2330" s="171"/>
    </row>
    <row r="2331" spans="4:27" x14ac:dyDescent="0.2">
      <c r="D2331" s="171"/>
      <c r="E2331" s="171"/>
      <c r="F2331" s="171"/>
      <c r="G2331" s="171"/>
      <c r="H2331" s="171"/>
      <c r="K2331" s="171"/>
      <c r="L2331" s="171"/>
      <c r="O2331" s="171"/>
      <c r="P2331" s="171"/>
      <c r="S2331" s="171"/>
      <c r="T2331" s="171"/>
      <c r="W2331" s="171"/>
      <c r="X2331" s="171"/>
      <c r="AA2331" s="171"/>
    </row>
    <row r="2332" spans="4:27" x14ac:dyDescent="0.2">
      <c r="D2332" s="171"/>
      <c r="E2332" s="171"/>
      <c r="F2332" s="171"/>
      <c r="G2332" s="171"/>
      <c r="H2332" s="171"/>
      <c r="K2332" s="171"/>
      <c r="L2332" s="171"/>
      <c r="O2332" s="171"/>
      <c r="P2332" s="171"/>
      <c r="S2332" s="171"/>
      <c r="T2332" s="171"/>
      <c r="W2332" s="171"/>
      <c r="X2332" s="171"/>
      <c r="AA2332" s="171"/>
    </row>
    <row r="2333" spans="4:27" x14ac:dyDescent="0.2">
      <c r="D2333" s="171"/>
      <c r="E2333" s="171"/>
      <c r="F2333" s="171"/>
      <c r="G2333" s="171"/>
      <c r="H2333" s="171"/>
      <c r="K2333" s="171"/>
      <c r="L2333" s="171"/>
      <c r="O2333" s="171"/>
      <c r="P2333" s="171"/>
      <c r="S2333" s="171"/>
      <c r="T2333" s="171"/>
      <c r="W2333" s="171"/>
      <c r="X2333" s="171"/>
      <c r="AA2333" s="171"/>
    </row>
    <row r="2334" spans="4:27" x14ac:dyDescent="0.2">
      <c r="D2334" s="171"/>
      <c r="E2334" s="171"/>
      <c r="F2334" s="171"/>
      <c r="G2334" s="171"/>
      <c r="H2334" s="171"/>
      <c r="K2334" s="171"/>
      <c r="L2334" s="171"/>
      <c r="O2334" s="171"/>
      <c r="P2334" s="171"/>
      <c r="S2334" s="171"/>
      <c r="T2334" s="171"/>
      <c r="W2334" s="171"/>
      <c r="X2334" s="171"/>
      <c r="AA2334" s="171"/>
    </row>
    <row r="2335" spans="4:27" x14ac:dyDescent="0.2">
      <c r="D2335" s="171"/>
      <c r="E2335" s="171"/>
      <c r="F2335" s="171"/>
      <c r="G2335" s="171"/>
      <c r="H2335" s="171"/>
      <c r="K2335" s="171"/>
      <c r="L2335" s="171"/>
      <c r="O2335" s="171"/>
      <c r="P2335" s="171"/>
      <c r="S2335" s="171"/>
      <c r="T2335" s="171"/>
      <c r="W2335" s="171"/>
      <c r="X2335" s="171"/>
      <c r="AA2335" s="171"/>
    </row>
    <row r="2336" spans="4:27" x14ac:dyDescent="0.2">
      <c r="D2336" s="171"/>
      <c r="E2336" s="171"/>
      <c r="F2336" s="171"/>
      <c r="G2336" s="171"/>
      <c r="H2336" s="171"/>
      <c r="K2336" s="171"/>
      <c r="L2336" s="171"/>
      <c r="O2336" s="171"/>
      <c r="P2336" s="171"/>
      <c r="S2336" s="171"/>
      <c r="T2336" s="171"/>
      <c r="W2336" s="171"/>
      <c r="X2336" s="171"/>
      <c r="AA2336" s="171"/>
    </row>
    <row r="2337" spans="4:27" x14ac:dyDescent="0.2">
      <c r="D2337" s="171"/>
      <c r="E2337" s="171"/>
      <c r="F2337" s="171"/>
      <c r="G2337" s="171"/>
      <c r="H2337" s="171"/>
      <c r="K2337" s="171"/>
      <c r="L2337" s="171"/>
      <c r="O2337" s="171"/>
      <c r="P2337" s="171"/>
      <c r="S2337" s="171"/>
      <c r="T2337" s="171"/>
      <c r="W2337" s="171"/>
      <c r="X2337" s="171"/>
      <c r="AA2337" s="171"/>
    </row>
    <row r="2338" spans="4:27" x14ac:dyDescent="0.2">
      <c r="D2338" s="171"/>
      <c r="E2338" s="171"/>
      <c r="F2338" s="171"/>
      <c r="G2338" s="171"/>
      <c r="H2338" s="171"/>
      <c r="K2338" s="171"/>
      <c r="L2338" s="171"/>
      <c r="O2338" s="171"/>
      <c r="P2338" s="171"/>
      <c r="S2338" s="171"/>
      <c r="T2338" s="171"/>
      <c r="W2338" s="171"/>
      <c r="X2338" s="171"/>
      <c r="AA2338" s="171"/>
    </row>
    <row r="2339" spans="4:27" x14ac:dyDescent="0.2">
      <c r="D2339" s="171"/>
      <c r="E2339" s="171"/>
      <c r="F2339" s="171"/>
      <c r="G2339" s="171"/>
      <c r="H2339" s="171"/>
      <c r="K2339" s="171"/>
      <c r="L2339" s="171"/>
      <c r="O2339" s="171"/>
      <c r="P2339" s="171"/>
      <c r="S2339" s="171"/>
      <c r="T2339" s="171"/>
      <c r="W2339" s="171"/>
      <c r="X2339" s="171"/>
      <c r="AA2339" s="171"/>
    </row>
    <row r="2340" spans="4:27" x14ac:dyDescent="0.2">
      <c r="D2340" s="171"/>
      <c r="E2340" s="171"/>
      <c r="F2340" s="171"/>
      <c r="G2340" s="171"/>
      <c r="H2340" s="171"/>
      <c r="K2340" s="171"/>
      <c r="L2340" s="171"/>
      <c r="O2340" s="171"/>
      <c r="P2340" s="171"/>
      <c r="S2340" s="171"/>
      <c r="T2340" s="171"/>
      <c r="W2340" s="171"/>
      <c r="X2340" s="171"/>
      <c r="AA2340" s="171"/>
    </row>
    <row r="2341" spans="4:27" x14ac:dyDescent="0.2">
      <c r="D2341" s="171"/>
      <c r="E2341" s="171"/>
      <c r="F2341" s="171"/>
      <c r="G2341" s="171"/>
      <c r="H2341" s="171"/>
      <c r="K2341" s="171"/>
      <c r="L2341" s="171"/>
      <c r="O2341" s="171"/>
      <c r="P2341" s="171"/>
      <c r="S2341" s="171"/>
      <c r="T2341" s="171"/>
      <c r="W2341" s="171"/>
      <c r="X2341" s="171"/>
      <c r="AA2341" s="171"/>
    </row>
    <row r="2342" spans="4:27" x14ac:dyDescent="0.2">
      <c r="D2342" s="171"/>
      <c r="E2342" s="171"/>
      <c r="F2342" s="171"/>
      <c r="G2342" s="171"/>
      <c r="H2342" s="171"/>
      <c r="K2342" s="171"/>
      <c r="L2342" s="171"/>
      <c r="O2342" s="171"/>
      <c r="P2342" s="171"/>
      <c r="S2342" s="171"/>
      <c r="T2342" s="171"/>
      <c r="W2342" s="171"/>
      <c r="X2342" s="171"/>
      <c r="AA2342" s="171"/>
    </row>
    <row r="2343" spans="4:27" x14ac:dyDescent="0.2">
      <c r="D2343" s="171"/>
      <c r="E2343" s="171"/>
      <c r="F2343" s="171"/>
      <c r="G2343" s="171"/>
      <c r="H2343" s="171"/>
      <c r="K2343" s="171"/>
      <c r="L2343" s="171"/>
      <c r="O2343" s="171"/>
      <c r="P2343" s="171"/>
      <c r="S2343" s="171"/>
      <c r="T2343" s="171"/>
      <c r="W2343" s="171"/>
      <c r="X2343" s="171"/>
      <c r="AA2343" s="171"/>
    </row>
    <row r="2344" spans="4:27" x14ac:dyDescent="0.2">
      <c r="D2344" s="171"/>
      <c r="E2344" s="171"/>
      <c r="F2344" s="171"/>
      <c r="G2344" s="171"/>
      <c r="H2344" s="171"/>
      <c r="K2344" s="171"/>
      <c r="L2344" s="171"/>
      <c r="O2344" s="171"/>
      <c r="P2344" s="171"/>
      <c r="S2344" s="171"/>
      <c r="T2344" s="171"/>
      <c r="W2344" s="171"/>
      <c r="X2344" s="171"/>
      <c r="AA2344" s="171"/>
    </row>
    <row r="2345" spans="4:27" x14ac:dyDescent="0.2">
      <c r="D2345" s="171"/>
      <c r="E2345" s="171"/>
      <c r="F2345" s="171"/>
      <c r="G2345" s="171"/>
      <c r="H2345" s="171"/>
      <c r="K2345" s="171"/>
      <c r="L2345" s="171"/>
      <c r="O2345" s="171"/>
      <c r="P2345" s="171"/>
      <c r="S2345" s="171"/>
      <c r="T2345" s="171"/>
      <c r="W2345" s="171"/>
      <c r="X2345" s="171"/>
      <c r="AA2345" s="171"/>
    </row>
    <row r="2346" spans="4:27" x14ac:dyDescent="0.2">
      <c r="D2346" s="171"/>
      <c r="E2346" s="171"/>
      <c r="F2346" s="171"/>
      <c r="G2346" s="171"/>
      <c r="H2346" s="171"/>
      <c r="K2346" s="171"/>
      <c r="L2346" s="171"/>
      <c r="O2346" s="171"/>
      <c r="P2346" s="171"/>
      <c r="S2346" s="171"/>
      <c r="T2346" s="171"/>
      <c r="W2346" s="171"/>
      <c r="X2346" s="171"/>
      <c r="AA2346" s="171"/>
    </row>
    <row r="2347" spans="4:27" x14ac:dyDescent="0.2">
      <c r="D2347" s="171"/>
      <c r="E2347" s="171"/>
      <c r="F2347" s="171"/>
      <c r="G2347" s="171"/>
      <c r="H2347" s="171"/>
      <c r="K2347" s="171"/>
      <c r="L2347" s="171"/>
      <c r="O2347" s="171"/>
      <c r="P2347" s="171"/>
      <c r="S2347" s="171"/>
      <c r="T2347" s="171"/>
      <c r="W2347" s="171"/>
      <c r="X2347" s="171"/>
      <c r="AA2347" s="171"/>
    </row>
    <row r="2348" spans="4:27" x14ac:dyDescent="0.2">
      <c r="D2348" s="171"/>
      <c r="E2348" s="171"/>
      <c r="F2348" s="171"/>
      <c r="G2348" s="171"/>
      <c r="H2348" s="171"/>
      <c r="K2348" s="171"/>
      <c r="L2348" s="171"/>
      <c r="O2348" s="171"/>
      <c r="P2348" s="171"/>
      <c r="S2348" s="171"/>
      <c r="T2348" s="171"/>
      <c r="W2348" s="171"/>
      <c r="X2348" s="171"/>
      <c r="AA2348" s="171"/>
    </row>
    <row r="2349" spans="4:27" x14ac:dyDescent="0.2">
      <c r="D2349" s="171"/>
      <c r="E2349" s="171"/>
      <c r="F2349" s="171"/>
      <c r="G2349" s="171"/>
      <c r="H2349" s="171"/>
      <c r="K2349" s="171"/>
      <c r="L2349" s="171"/>
      <c r="O2349" s="171"/>
      <c r="P2349" s="171"/>
      <c r="S2349" s="171"/>
      <c r="T2349" s="171"/>
      <c r="W2349" s="171"/>
      <c r="X2349" s="171"/>
      <c r="AA2349" s="171"/>
    </row>
    <row r="2350" spans="4:27" x14ac:dyDescent="0.2">
      <c r="D2350" s="171"/>
      <c r="E2350" s="171"/>
      <c r="F2350" s="171"/>
      <c r="G2350" s="171"/>
      <c r="H2350" s="171"/>
      <c r="K2350" s="171"/>
      <c r="L2350" s="171"/>
      <c r="O2350" s="171"/>
      <c r="P2350" s="171"/>
      <c r="S2350" s="171"/>
      <c r="T2350" s="171"/>
      <c r="W2350" s="171"/>
      <c r="X2350" s="171"/>
      <c r="AA2350" s="171"/>
    </row>
    <row r="2351" spans="4:27" x14ac:dyDescent="0.2">
      <c r="D2351" s="171"/>
      <c r="E2351" s="171"/>
      <c r="F2351" s="171"/>
      <c r="G2351" s="171"/>
      <c r="H2351" s="171"/>
      <c r="K2351" s="171"/>
      <c r="L2351" s="171"/>
      <c r="O2351" s="171"/>
      <c r="P2351" s="171"/>
      <c r="S2351" s="171"/>
      <c r="T2351" s="171"/>
      <c r="W2351" s="171"/>
      <c r="X2351" s="171"/>
      <c r="AA2351" s="171"/>
    </row>
    <row r="2352" spans="4:27" x14ac:dyDescent="0.2">
      <c r="D2352" s="171"/>
      <c r="E2352" s="171"/>
      <c r="F2352" s="171"/>
      <c r="G2352" s="171"/>
      <c r="H2352" s="171"/>
      <c r="K2352" s="171"/>
      <c r="L2352" s="171"/>
      <c r="O2352" s="171"/>
      <c r="P2352" s="171"/>
      <c r="S2352" s="171"/>
      <c r="T2352" s="171"/>
      <c r="W2352" s="171"/>
      <c r="X2352" s="171"/>
      <c r="AA2352" s="171"/>
    </row>
    <row r="2353" spans="4:27" x14ac:dyDescent="0.2">
      <c r="D2353" s="171"/>
      <c r="E2353" s="171"/>
      <c r="F2353" s="171"/>
      <c r="G2353" s="171"/>
      <c r="H2353" s="171"/>
      <c r="K2353" s="171"/>
      <c r="L2353" s="171"/>
      <c r="O2353" s="171"/>
      <c r="P2353" s="171"/>
      <c r="S2353" s="171"/>
      <c r="T2353" s="171"/>
      <c r="W2353" s="171"/>
      <c r="X2353" s="171"/>
      <c r="AA2353" s="171"/>
    </row>
    <row r="2354" spans="4:27" x14ac:dyDescent="0.2">
      <c r="D2354" s="171"/>
      <c r="E2354" s="171"/>
      <c r="F2354" s="171"/>
      <c r="G2354" s="171"/>
      <c r="H2354" s="171"/>
      <c r="K2354" s="171"/>
      <c r="L2354" s="171"/>
      <c r="O2354" s="171"/>
      <c r="P2354" s="171"/>
      <c r="S2354" s="171"/>
      <c r="T2354" s="171"/>
      <c r="W2354" s="171"/>
      <c r="X2354" s="171"/>
      <c r="AA2354" s="171"/>
    </row>
    <row r="2355" spans="4:27" x14ac:dyDescent="0.2">
      <c r="D2355" s="171"/>
      <c r="E2355" s="171"/>
      <c r="F2355" s="171"/>
      <c r="G2355" s="171"/>
      <c r="H2355" s="171"/>
      <c r="K2355" s="171"/>
      <c r="L2355" s="171"/>
      <c r="O2355" s="171"/>
      <c r="P2355" s="171"/>
      <c r="S2355" s="171"/>
      <c r="T2355" s="171"/>
      <c r="W2355" s="171"/>
      <c r="X2355" s="171"/>
      <c r="AA2355" s="171"/>
    </row>
    <row r="2356" spans="4:27" x14ac:dyDescent="0.2">
      <c r="D2356" s="171"/>
      <c r="E2356" s="171"/>
      <c r="F2356" s="171"/>
      <c r="G2356" s="171"/>
      <c r="H2356" s="171"/>
      <c r="K2356" s="171"/>
      <c r="L2356" s="171"/>
      <c r="O2356" s="171"/>
      <c r="P2356" s="171"/>
      <c r="S2356" s="171"/>
      <c r="T2356" s="171"/>
      <c r="W2356" s="171"/>
      <c r="X2356" s="171"/>
      <c r="AA2356" s="171"/>
    </row>
    <row r="2357" spans="4:27" x14ac:dyDescent="0.2">
      <c r="D2357" s="171"/>
      <c r="E2357" s="171"/>
      <c r="F2357" s="171"/>
      <c r="G2357" s="171"/>
      <c r="H2357" s="171"/>
      <c r="K2357" s="171"/>
      <c r="L2357" s="171"/>
      <c r="O2357" s="171"/>
      <c r="P2357" s="171"/>
      <c r="S2357" s="171"/>
      <c r="T2357" s="171"/>
      <c r="W2357" s="171"/>
      <c r="X2357" s="171"/>
      <c r="AA2357" s="171"/>
    </row>
    <row r="2358" spans="4:27" x14ac:dyDescent="0.2">
      <c r="D2358" s="171"/>
      <c r="E2358" s="171"/>
      <c r="F2358" s="171"/>
      <c r="G2358" s="171"/>
      <c r="H2358" s="171"/>
      <c r="K2358" s="171"/>
      <c r="L2358" s="171"/>
      <c r="O2358" s="171"/>
      <c r="P2358" s="171"/>
      <c r="S2358" s="171"/>
      <c r="T2358" s="171"/>
      <c r="W2358" s="171"/>
      <c r="X2358" s="171"/>
      <c r="AA2358" s="171"/>
    </row>
    <row r="2359" spans="4:27" x14ac:dyDescent="0.2">
      <c r="D2359" s="171"/>
      <c r="E2359" s="171"/>
      <c r="F2359" s="171"/>
      <c r="G2359" s="171"/>
      <c r="H2359" s="171"/>
      <c r="K2359" s="171"/>
      <c r="L2359" s="171"/>
      <c r="O2359" s="171"/>
      <c r="P2359" s="171"/>
      <c r="S2359" s="171"/>
      <c r="T2359" s="171"/>
      <c r="W2359" s="171"/>
      <c r="X2359" s="171"/>
      <c r="AA2359" s="171"/>
    </row>
    <row r="2360" spans="4:27" x14ac:dyDescent="0.2">
      <c r="D2360" s="171"/>
      <c r="E2360" s="171"/>
      <c r="F2360" s="171"/>
      <c r="G2360" s="171"/>
      <c r="H2360" s="171"/>
      <c r="K2360" s="171"/>
      <c r="L2360" s="171"/>
      <c r="O2360" s="171"/>
      <c r="P2360" s="171"/>
      <c r="S2360" s="171"/>
      <c r="T2360" s="171"/>
      <c r="W2360" s="171"/>
      <c r="X2360" s="171"/>
      <c r="AA2360" s="171"/>
    </row>
    <row r="2361" spans="4:27" x14ac:dyDescent="0.2">
      <c r="D2361" s="171"/>
      <c r="E2361" s="171"/>
      <c r="F2361" s="171"/>
      <c r="G2361" s="171"/>
      <c r="H2361" s="171"/>
      <c r="K2361" s="171"/>
      <c r="L2361" s="171"/>
      <c r="O2361" s="171"/>
      <c r="P2361" s="171"/>
      <c r="S2361" s="171"/>
      <c r="T2361" s="171"/>
      <c r="W2361" s="171"/>
      <c r="X2361" s="171"/>
      <c r="AA2361" s="171"/>
    </row>
    <row r="2362" spans="4:27" x14ac:dyDescent="0.2">
      <c r="D2362" s="171"/>
      <c r="E2362" s="171"/>
      <c r="F2362" s="171"/>
      <c r="G2362" s="171"/>
      <c r="H2362" s="171"/>
      <c r="K2362" s="171"/>
      <c r="L2362" s="171"/>
      <c r="O2362" s="171"/>
      <c r="P2362" s="171"/>
      <c r="S2362" s="171"/>
      <c r="T2362" s="171"/>
      <c r="W2362" s="171"/>
      <c r="X2362" s="171"/>
      <c r="AA2362" s="171"/>
    </row>
    <row r="2363" spans="4:27" x14ac:dyDescent="0.2">
      <c r="D2363" s="171"/>
      <c r="E2363" s="171"/>
      <c r="F2363" s="171"/>
      <c r="G2363" s="171"/>
      <c r="H2363" s="171"/>
      <c r="K2363" s="171"/>
      <c r="L2363" s="171"/>
      <c r="O2363" s="171"/>
      <c r="P2363" s="171"/>
      <c r="S2363" s="171"/>
      <c r="T2363" s="171"/>
      <c r="W2363" s="171"/>
      <c r="X2363" s="171"/>
      <c r="AA2363" s="171"/>
    </row>
    <row r="2364" spans="4:27" x14ac:dyDescent="0.2">
      <c r="D2364" s="171"/>
      <c r="E2364" s="171"/>
      <c r="F2364" s="171"/>
      <c r="G2364" s="171"/>
      <c r="H2364" s="171"/>
      <c r="K2364" s="171"/>
      <c r="L2364" s="171"/>
      <c r="O2364" s="171"/>
      <c r="P2364" s="171"/>
      <c r="S2364" s="171"/>
      <c r="T2364" s="171"/>
      <c r="W2364" s="171"/>
      <c r="X2364" s="171"/>
      <c r="AA2364" s="171"/>
    </row>
    <row r="2365" spans="4:27" x14ac:dyDescent="0.2">
      <c r="D2365" s="171"/>
      <c r="E2365" s="171"/>
      <c r="F2365" s="171"/>
      <c r="G2365" s="171"/>
      <c r="H2365" s="171"/>
      <c r="K2365" s="171"/>
      <c r="L2365" s="171"/>
      <c r="O2365" s="171"/>
      <c r="P2365" s="171"/>
      <c r="S2365" s="171"/>
      <c r="T2365" s="171"/>
      <c r="W2365" s="171"/>
      <c r="X2365" s="171"/>
      <c r="AA2365" s="171"/>
    </row>
    <row r="2366" spans="4:27" x14ac:dyDescent="0.2">
      <c r="D2366" s="171"/>
      <c r="E2366" s="171"/>
      <c r="F2366" s="171"/>
      <c r="G2366" s="171"/>
      <c r="H2366" s="171"/>
      <c r="K2366" s="171"/>
      <c r="L2366" s="171"/>
      <c r="O2366" s="171"/>
      <c r="P2366" s="171"/>
      <c r="S2366" s="171"/>
      <c r="T2366" s="171"/>
      <c r="W2366" s="171"/>
      <c r="X2366" s="171"/>
      <c r="AA2366" s="171"/>
    </row>
    <row r="2367" spans="4:27" x14ac:dyDescent="0.2">
      <c r="D2367" s="171"/>
      <c r="E2367" s="171"/>
      <c r="F2367" s="171"/>
      <c r="G2367" s="171"/>
      <c r="H2367" s="171"/>
      <c r="K2367" s="171"/>
      <c r="L2367" s="171"/>
      <c r="O2367" s="171"/>
      <c r="P2367" s="171"/>
      <c r="S2367" s="171"/>
      <c r="T2367" s="171"/>
      <c r="W2367" s="171"/>
      <c r="X2367" s="171"/>
      <c r="AA2367" s="171"/>
    </row>
    <row r="2368" spans="4:27" x14ac:dyDescent="0.2">
      <c r="D2368" s="171"/>
      <c r="E2368" s="171"/>
      <c r="F2368" s="171"/>
      <c r="G2368" s="171"/>
      <c r="H2368" s="171"/>
      <c r="K2368" s="171"/>
      <c r="L2368" s="171"/>
      <c r="O2368" s="171"/>
      <c r="P2368" s="171"/>
      <c r="S2368" s="171"/>
      <c r="T2368" s="171"/>
      <c r="W2368" s="171"/>
      <c r="X2368" s="171"/>
      <c r="AA2368" s="171"/>
    </row>
    <row r="2369" spans="4:27" x14ac:dyDescent="0.2">
      <c r="D2369" s="171"/>
      <c r="E2369" s="171"/>
      <c r="F2369" s="171"/>
      <c r="G2369" s="171"/>
      <c r="H2369" s="171"/>
      <c r="K2369" s="171"/>
      <c r="L2369" s="171"/>
      <c r="O2369" s="171"/>
      <c r="P2369" s="171"/>
      <c r="S2369" s="171"/>
      <c r="T2369" s="171"/>
      <c r="W2369" s="171"/>
      <c r="X2369" s="171"/>
      <c r="AA2369" s="171"/>
    </row>
    <row r="2370" spans="4:27" x14ac:dyDescent="0.2">
      <c r="D2370" s="171"/>
      <c r="E2370" s="171"/>
      <c r="F2370" s="171"/>
      <c r="G2370" s="171"/>
      <c r="H2370" s="171"/>
      <c r="K2370" s="171"/>
      <c r="L2370" s="171"/>
      <c r="O2370" s="171"/>
      <c r="P2370" s="171"/>
      <c r="S2370" s="171"/>
      <c r="T2370" s="171"/>
      <c r="W2370" s="171"/>
      <c r="X2370" s="171"/>
      <c r="AA2370" s="171"/>
    </row>
    <row r="2371" spans="4:27" x14ac:dyDescent="0.2">
      <c r="D2371" s="171"/>
      <c r="E2371" s="171"/>
      <c r="F2371" s="171"/>
      <c r="G2371" s="171"/>
      <c r="H2371" s="171"/>
      <c r="K2371" s="171"/>
      <c r="L2371" s="171"/>
      <c r="O2371" s="171"/>
      <c r="P2371" s="171"/>
      <c r="S2371" s="171"/>
      <c r="T2371" s="171"/>
      <c r="W2371" s="171"/>
      <c r="X2371" s="171"/>
      <c r="AA2371" s="171"/>
    </row>
    <row r="2372" spans="4:27" x14ac:dyDescent="0.2">
      <c r="D2372" s="171"/>
      <c r="E2372" s="171"/>
      <c r="F2372" s="171"/>
      <c r="G2372" s="171"/>
      <c r="H2372" s="171"/>
      <c r="K2372" s="171"/>
      <c r="L2372" s="171"/>
      <c r="O2372" s="171"/>
      <c r="P2372" s="171"/>
      <c r="S2372" s="171"/>
      <c r="T2372" s="171"/>
      <c r="W2372" s="171"/>
      <c r="X2372" s="171"/>
      <c r="AA2372" s="171"/>
    </row>
    <row r="2373" spans="4:27" x14ac:dyDescent="0.2">
      <c r="D2373" s="171"/>
      <c r="E2373" s="171"/>
      <c r="F2373" s="171"/>
      <c r="G2373" s="171"/>
      <c r="H2373" s="171"/>
      <c r="K2373" s="171"/>
      <c r="L2373" s="171"/>
      <c r="O2373" s="171"/>
      <c r="P2373" s="171"/>
      <c r="S2373" s="171"/>
      <c r="T2373" s="171"/>
      <c r="W2373" s="171"/>
      <c r="X2373" s="171"/>
      <c r="AA2373" s="171"/>
    </row>
    <row r="2374" spans="4:27" x14ac:dyDescent="0.2">
      <c r="D2374" s="171"/>
      <c r="E2374" s="171"/>
      <c r="F2374" s="171"/>
      <c r="G2374" s="171"/>
      <c r="H2374" s="171"/>
      <c r="K2374" s="171"/>
      <c r="L2374" s="171"/>
      <c r="O2374" s="171"/>
      <c r="P2374" s="171"/>
      <c r="S2374" s="171"/>
      <c r="T2374" s="171"/>
      <c r="W2374" s="171"/>
      <c r="X2374" s="171"/>
      <c r="AA2374" s="171"/>
    </row>
    <row r="2375" spans="4:27" x14ac:dyDescent="0.2">
      <c r="D2375" s="171"/>
      <c r="E2375" s="171"/>
      <c r="F2375" s="171"/>
      <c r="G2375" s="171"/>
      <c r="H2375" s="171"/>
      <c r="K2375" s="171"/>
      <c r="L2375" s="171"/>
      <c r="O2375" s="171"/>
      <c r="P2375" s="171"/>
      <c r="S2375" s="171"/>
      <c r="T2375" s="171"/>
      <c r="W2375" s="171"/>
      <c r="X2375" s="171"/>
      <c r="AA2375" s="171"/>
    </row>
    <row r="2376" spans="4:27" x14ac:dyDescent="0.2">
      <c r="D2376" s="171"/>
      <c r="E2376" s="171"/>
      <c r="F2376" s="171"/>
      <c r="G2376" s="171"/>
      <c r="H2376" s="171"/>
      <c r="K2376" s="171"/>
      <c r="L2376" s="171"/>
      <c r="O2376" s="171"/>
      <c r="P2376" s="171"/>
      <c r="S2376" s="171"/>
      <c r="T2376" s="171"/>
      <c r="W2376" s="171"/>
      <c r="X2376" s="171"/>
      <c r="AA2376" s="171"/>
    </row>
    <row r="2377" spans="4:27" x14ac:dyDescent="0.2">
      <c r="D2377" s="171"/>
      <c r="E2377" s="171"/>
      <c r="F2377" s="171"/>
      <c r="G2377" s="171"/>
      <c r="H2377" s="171"/>
      <c r="K2377" s="171"/>
      <c r="L2377" s="171"/>
      <c r="O2377" s="171"/>
      <c r="P2377" s="171"/>
      <c r="S2377" s="171"/>
      <c r="T2377" s="171"/>
      <c r="W2377" s="171"/>
      <c r="X2377" s="171"/>
      <c r="AA2377" s="171"/>
    </row>
    <row r="2378" spans="4:27" x14ac:dyDescent="0.2">
      <c r="D2378" s="171"/>
      <c r="E2378" s="171"/>
      <c r="F2378" s="171"/>
      <c r="G2378" s="171"/>
      <c r="H2378" s="171"/>
      <c r="K2378" s="171"/>
      <c r="L2378" s="171"/>
      <c r="O2378" s="171"/>
      <c r="P2378" s="171"/>
      <c r="S2378" s="171"/>
      <c r="T2378" s="171"/>
      <c r="W2378" s="171"/>
      <c r="X2378" s="171"/>
      <c r="AA2378" s="171"/>
    </row>
    <row r="2379" spans="4:27" x14ac:dyDescent="0.2">
      <c r="D2379" s="171"/>
      <c r="E2379" s="171"/>
      <c r="F2379" s="171"/>
      <c r="G2379" s="171"/>
      <c r="H2379" s="171"/>
      <c r="K2379" s="171"/>
      <c r="L2379" s="171"/>
      <c r="O2379" s="171"/>
      <c r="P2379" s="171"/>
      <c r="S2379" s="171"/>
      <c r="T2379" s="171"/>
      <c r="W2379" s="171"/>
      <c r="X2379" s="171"/>
      <c r="AA2379" s="171"/>
    </row>
    <row r="2380" spans="4:27" x14ac:dyDescent="0.2">
      <c r="D2380" s="171"/>
      <c r="E2380" s="171"/>
      <c r="F2380" s="171"/>
      <c r="G2380" s="171"/>
      <c r="H2380" s="171"/>
      <c r="K2380" s="171"/>
      <c r="L2380" s="171"/>
      <c r="O2380" s="171"/>
      <c r="P2380" s="171"/>
      <c r="S2380" s="171"/>
      <c r="T2380" s="171"/>
      <c r="W2380" s="171"/>
      <c r="X2380" s="171"/>
      <c r="AA2380" s="171"/>
    </row>
    <row r="2381" spans="4:27" x14ac:dyDescent="0.2">
      <c r="D2381" s="171"/>
      <c r="E2381" s="171"/>
      <c r="F2381" s="171"/>
      <c r="G2381" s="171"/>
      <c r="H2381" s="171"/>
      <c r="K2381" s="171"/>
      <c r="L2381" s="171"/>
      <c r="O2381" s="171"/>
      <c r="P2381" s="171"/>
      <c r="S2381" s="171"/>
      <c r="T2381" s="171"/>
      <c r="W2381" s="171"/>
      <c r="X2381" s="171"/>
      <c r="AA2381" s="171"/>
    </row>
    <row r="2382" spans="4:27" x14ac:dyDescent="0.2">
      <c r="D2382" s="171"/>
      <c r="E2382" s="171"/>
      <c r="F2382" s="171"/>
      <c r="G2382" s="171"/>
      <c r="H2382" s="171"/>
      <c r="K2382" s="171"/>
      <c r="L2382" s="171"/>
      <c r="O2382" s="171"/>
      <c r="P2382" s="171"/>
      <c r="S2382" s="171"/>
      <c r="T2382" s="171"/>
      <c r="W2382" s="171"/>
      <c r="X2382" s="171"/>
      <c r="AA2382" s="171"/>
    </row>
    <row r="2383" spans="4:27" x14ac:dyDescent="0.2">
      <c r="D2383" s="171"/>
      <c r="E2383" s="171"/>
      <c r="F2383" s="171"/>
      <c r="G2383" s="171"/>
      <c r="H2383" s="171"/>
      <c r="K2383" s="171"/>
      <c r="L2383" s="171"/>
      <c r="O2383" s="171"/>
      <c r="P2383" s="171"/>
      <c r="S2383" s="171"/>
      <c r="T2383" s="171"/>
      <c r="W2383" s="171"/>
      <c r="X2383" s="171"/>
      <c r="AA2383" s="171"/>
    </row>
    <row r="2384" spans="4:27" x14ac:dyDescent="0.2">
      <c r="D2384" s="171"/>
      <c r="E2384" s="171"/>
      <c r="F2384" s="171"/>
      <c r="G2384" s="171"/>
      <c r="H2384" s="171"/>
      <c r="K2384" s="171"/>
      <c r="L2384" s="171"/>
      <c r="O2384" s="171"/>
      <c r="P2384" s="171"/>
      <c r="S2384" s="171"/>
      <c r="T2384" s="171"/>
      <c r="W2384" s="171"/>
      <c r="X2384" s="171"/>
      <c r="AA2384" s="171"/>
    </row>
    <row r="2385" spans="4:27" x14ac:dyDescent="0.2">
      <c r="D2385" s="171"/>
      <c r="E2385" s="171"/>
      <c r="F2385" s="171"/>
      <c r="G2385" s="171"/>
      <c r="H2385" s="171"/>
      <c r="K2385" s="171"/>
      <c r="L2385" s="171"/>
      <c r="O2385" s="171"/>
      <c r="P2385" s="171"/>
      <c r="S2385" s="171"/>
      <c r="T2385" s="171"/>
      <c r="W2385" s="171"/>
      <c r="X2385" s="171"/>
      <c r="AA2385" s="171"/>
    </row>
    <row r="2386" spans="4:27" x14ac:dyDescent="0.2">
      <c r="D2386" s="171"/>
      <c r="E2386" s="171"/>
      <c r="F2386" s="171"/>
      <c r="G2386" s="171"/>
      <c r="H2386" s="171"/>
      <c r="K2386" s="171"/>
      <c r="L2386" s="171"/>
      <c r="O2386" s="171"/>
      <c r="P2386" s="171"/>
      <c r="S2386" s="171"/>
      <c r="T2386" s="171"/>
      <c r="W2386" s="171"/>
      <c r="X2386" s="171"/>
      <c r="AA2386" s="171"/>
    </row>
    <row r="2387" spans="4:27" x14ac:dyDescent="0.2">
      <c r="D2387" s="171"/>
      <c r="E2387" s="171"/>
      <c r="F2387" s="171"/>
      <c r="G2387" s="171"/>
      <c r="H2387" s="171"/>
      <c r="K2387" s="171"/>
      <c r="L2387" s="171"/>
      <c r="O2387" s="171"/>
      <c r="P2387" s="171"/>
      <c r="S2387" s="171"/>
      <c r="T2387" s="171"/>
      <c r="W2387" s="171"/>
      <c r="X2387" s="171"/>
      <c r="AA2387" s="171"/>
    </row>
    <row r="2388" spans="4:27" x14ac:dyDescent="0.2">
      <c r="D2388" s="171"/>
      <c r="E2388" s="171"/>
      <c r="F2388" s="171"/>
      <c r="G2388" s="171"/>
      <c r="H2388" s="171"/>
      <c r="K2388" s="171"/>
      <c r="L2388" s="171"/>
      <c r="O2388" s="171"/>
      <c r="P2388" s="171"/>
      <c r="S2388" s="171"/>
      <c r="T2388" s="171"/>
      <c r="W2388" s="171"/>
      <c r="X2388" s="171"/>
      <c r="AA2388" s="171"/>
    </row>
    <row r="2389" spans="4:27" x14ac:dyDescent="0.2">
      <c r="D2389" s="171"/>
      <c r="E2389" s="171"/>
      <c r="F2389" s="171"/>
      <c r="G2389" s="171"/>
      <c r="H2389" s="171"/>
      <c r="K2389" s="171"/>
      <c r="L2389" s="171"/>
      <c r="O2389" s="171"/>
      <c r="P2389" s="171"/>
      <c r="S2389" s="171"/>
      <c r="T2389" s="171"/>
      <c r="W2389" s="171"/>
      <c r="X2389" s="171"/>
      <c r="AA2389" s="171"/>
    </row>
    <row r="2390" spans="4:27" x14ac:dyDescent="0.2">
      <c r="D2390" s="171"/>
      <c r="E2390" s="171"/>
      <c r="F2390" s="171"/>
      <c r="G2390" s="171"/>
      <c r="H2390" s="171"/>
      <c r="K2390" s="171"/>
      <c r="L2390" s="171"/>
      <c r="O2390" s="171"/>
      <c r="P2390" s="171"/>
      <c r="S2390" s="171"/>
      <c r="T2390" s="171"/>
      <c r="W2390" s="171"/>
      <c r="X2390" s="171"/>
      <c r="AA2390" s="171"/>
    </row>
    <row r="2391" spans="4:27" x14ac:dyDescent="0.2">
      <c r="D2391" s="171"/>
      <c r="E2391" s="171"/>
      <c r="F2391" s="171"/>
      <c r="G2391" s="171"/>
      <c r="H2391" s="171"/>
      <c r="K2391" s="171"/>
      <c r="L2391" s="171"/>
      <c r="O2391" s="171"/>
      <c r="P2391" s="171"/>
      <c r="S2391" s="171"/>
      <c r="T2391" s="171"/>
      <c r="W2391" s="171"/>
      <c r="X2391" s="171"/>
      <c r="AA2391" s="171"/>
    </row>
    <row r="2392" spans="4:27" x14ac:dyDescent="0.2">
      <c r="D2392" s="171"/>
      <c r="E2392" s="171"/>
      <c r="F2392" s="171"/>
      <c r="G2392" s="171"/>
      <c r="H2392" s="171"/>
      <c r="K2392" s="171"/>
      <c r="L2392" s="171"/>
      <c r="O2392" s="171"/>
      <c r="P2392" s="171"/>
      <c r="S2392" s="171"/>
      <c r="T2392" s="171"/>
      <c r="W2392" s="171"/>
      <c r="X2392" s="171"/>
      <c r="AA2392" s="171"/>
    </row>
    <row r="2393" spans="4:27" x14ac:dyDescent="0.2">
      <c r="D2393" s="171"/>
      <c r="E2393" s="171"/>
      <c r="F2393" s="171"/>
      <c r="G2393" s="171"/>
      <c r="H2393" s="171"/>
      <c r="K2393" s="171"/>
      <c r="L2393" s="171"/>
      <c r="O2393" s="171"/>
      <c r="P2393" s="171"/>
      <c r="S2393" s="171"/>
      <c r="T2393" s="171"/>
      <c r="W2393" s="171"/>
      <c r="X2393" s="171"/>
      <c r="AA2393" s="171"/>
    </row>
    <row r="2394" spans="4:27" x14ac:dyDescent="0.2">
      <c r="D2394" s="171"/>
      <c r="E2394" s="171"/>
      <c r="F2394" s="171"/>
      <c r="G2394" s="171"/>
      <c r="H2394" s="171"/>
      <c r="K2394" s="171"/>
      <c r="L2394" s="171"/>
      <c r="O2394" s="171"/>
      <c r="P2394" s="171"/>
      <c r="S2394" s="171"/>
      <c r="T2394" s="171"/>
      <c r="W2394" s="171"/>
      <c r="X2394" s="171"/>
      <c r="AA2394" s="171"/>
    </row>
    <row r="2395" spans="4:27" x14ac:dyDescent="0.2">
      <c r="D2395" s="171"/>
      <c r="E2395" s="171"/>
      <c r="F2395" s="171"/>
      <c r="G2395" s="171"/>
      <c r="H2395" s="171"/>
      <c r="K2395" s="171"/>
      <c r="L2395" s="171"/>
      <c r="O2395" s="171"/>
      <c r="P2395" s="171"/>
      <c r="S2395" s="171"/>
      <c r="T2395" s="171"/>
      <c r="W2395" s="171"/>
      <c r="X2395" s="171"/>
      <c r="AA2395" s="171"/>
    </row>
    <row r="2396" spans="4:27" x14ac:dyDescent="0.2">
      <c r="D2396" s="171"/>
      <c r="E2396" s="171"/>
      <c r="F2396" s="171"/>
      <c r="G2396" s="171"/>
      <c r="H2396" s="171"/>
      <c r="K2396" s="171"/>
      <c r="L2396" s="171"/>
      <c r="O2396" s="171"/>
      <c r="P2396" s="171"/>
      <c r="S2396" s="171"/>
      <c r="T2396" s="171"/>
      <c r="W2396" s="171"/>
      <c r="X2396" s="171"/>
      <c r="AA2396" s="171"/>
    </row>
    <row r="2397" spans="4:27" x14ac:dyDescent="0.2">
      <c r="D2397" s="171"/>
      <c r="E2397" s="171"/>
      <c r="F2397" s="171"/>
      <c r="G2397" s="171"/>
      <c r="H2397" s="171"/>
      <c r="K2397" s="171"/>
      <c r="L2397" s="171"/>
      <c r="O2397" s="171"/>
      <c r="P2397" s="171"/>
      <c r="S2397" s="171"/>
      <c r="T2397" s="171"/>
      <c r="W2397" s="171"/>
      <c r="X2397" s="171"/>
      <c r="AA2397" s="171"/>
    </row>
    <row r="2398" spans="4:27" x14ac:dyDescent="0.2">
      <c r="D2398" s="171"/>
      <c r="E2398" s="171"/>
      <c r="F2398" s="171"/>
      <c r="G2398" s="171"/>
      <c r="H2398" s="171"/>
      <c r="K2398" s="171"/>
      <c r="L2398" s="171"/>
      <c r="O2398" s="171"/>
      <c r="P2398" s="171"/>
      <c r="S2398" s="171"/>
      <c r="T2398" s="171"/>
      <c r="W2398" s="171"/>
      <c r="X2398" s="171"/>
      <c r="AA2398" s="171"/>
    </row>
    <row r="2399" spans="4:27" x14ac:dyDescent="0.2">
      <c r="D2399" s="171"/>
      <c r="E2399" s="171"/>
      <c r="F2399" s="171"/>
      <c r="G2399" s="171"/>
      <c r="H2399" s="171"/>
      <c r="K2399" s="171"/>
      <c r="L2399" s="171"/>
      <c r="O2399" s="171"/>
      <c r="P2399" s="171"/>
      <c r="S2399" s="171"/>
      <c r="T2399" s="171"/>
      <c r="W2399" s="171"/>
      <c r="X2399" s="171"/>
      <c r="AA2399" s="171"/>
    </row>
    <row r="2400" spans="4:27" x14ac:dyDescent="0.2">
      <c r="D2400" s="171"/>
      <c r="E2400" s="171"/>
      <c r="F2400" s="171"/>
      <c r="G2400" s="171"/>
      <c r="H2400" s="171"/>
      <c r="K2400" s="171"/>
      <c r="L2400" s="171"/>
      <c r="O2400" s="171"/>
      <c r="P2400" s="171"/>
      <c r="S2400" s="171"/>
      <c r="T2400" s="171"/>
      <c r="W2400" s="171"/>
      <c r="X2400" s="171"/>
      <c r="AA2400" s="171"/>
    </row>
    <row r="2401" spans="4:27" x14ac:dyDescent="0.2">
      <c r="D2401" s="171"/>
      <c r="E2401" s="171"/>
      <c r="F2401" s="171"/>
      <c r="G2401" s="171"/>
      <c r="H2401" s="171"/>
      <c r="K2401" s="171"/>
      <c r="L2401" s="171"/>
      <c r="O2401" s="171"/>
      <c r="P2401" s="171"/>
      <c r="S2401" s="171"/>
      <c r="T2401" s="171"/>
      <c r="W2401" s="171"/>
      <c r="X2401" s="171"/>
      <c r="AA2401" s="171"/>
    </row>
    <row r="2402" spans="4:27" x14ac:dyDescent="0.2">
      <c r="D2402" s="171"/>
      <c r="E2402" s="171"/>
      <c r="F2402" s="171"/>
      <c r="G2402" s="171"/>
      <c r="H2402" s="171"/>
      <c r="K2402" s="171"/>
      <c r="L2402" s="171"/>
      <c r="O2402" s="171"/>
      <c r="P2402" s="171"/>
      <c r="S2402" s="171"/>
      <c r="T2402" s="171"/>
      <c r="W2402" s="171"/>
      <c r="X2402" s="171"/>
      <c r="AA2402" s="171"/>
    </row>
    <row r="2403" spans="4:27" x14ac:dyDescent="0.2">
      <c r="D2403" s="171"/>
      <c r="E2403" s="171"/>
      <c r="F2403" s="171"/>
      <c r="G2403" s="171"/>
      <c r="H2403" s="171"/>
      <c r="K2403" s="171"/>
      <c r="L2403" s="171"/>
      <c r="O2403" s="171"/>
      <c r="P2403" s="171"/>
      <c r="S2403" s="171"/>
      <c r="T2403" s="171"/>
      <c r="W2403" s="171"/>
      <c r="X2403" s="171"/>
      <c r="AA2403" s="171"/>
    </row>
    <row r="2404" spans="4:27" x14ac:dyDescent="0.2">
      <c r="D2404" s="171"/>
      <c r="E2404" s="171"/>
      <c r="F2404" s="171"/>
      <c r="G2404" s="171"/>
      <c r="H2404" s="171"/>
      <c r="K2404" s="171"/>
      <c r="L2404" s="171"/>
      <c r="O2404" s="171"/>
      <c r="P2404" s="171"/>
      <c r="S2404" s="171"/>
      <c r="T2404" s="171"/>
      <c r="W2404" s="171"/>
      <c r="X2404" s="171"/>
      <c r="AA2404" s="171"/>
    </row>
    <row r="2405" spans="4:27" x14ac:dyDescent="0.2">
      <c r="D2405" s="171"/>
      <c r="E2405" s="171"/>
      <c r="F2405" s="171"/>
      <c r="G2405" s="171"/>
      <c r="H2405" s="171"/>
      <c r="K2405" s="171"/>
      <c r="L2405" s="171"/>
      <c r="O2405" s="171"/>
      <c r="P2405" s="171"/>
      <c r="S2405" s="171"/>
      <c r="T2405" s="171"/>
      <c r="W2405" s="171"/>
      <c r="X2405" s="171"/>
      <c r="AA2405" s="171"/>
    </row>
    <row r="2406" spans="4:27" x14ac:dyDescent="0.2">
      <c r="D2406" s="171"/>
      <c r="E2406" s="171"/>
      <c r="F2406" s="171"/>
      <c r="G2406" s="171"/>
      <c r="H2406" s="171"/>
      <c r="K2406" s="171"/>
      <c r="L2406" s="171"/>
      <c r="O2406" s="171"/>
      <c r="P2406" s="171"/>
      <c r="S2406" s="171"/>
      <c r="T2406" s="171"/>
      <c r="W2406" s="171"/>
      <c r="X2406" s="171"/>
      <c r="AA2406" s="171"/>
    </row>
    <row r="2407" spans="4:27" x14ac:dyDescent="0.2">
      <c r="D2407" s="171"/>
      <c r="E2407" s="171"/>
      <c r="F2407" s="171"/>
      <c r="G2407" s="171"/>
      <c r="H2407" s="171"/>
      <c r="K2407" s="171"/>
      <c r="L2407" s="171"/>
      <c r="O2407" s="171"/>
      <c r="P2407" s="171"/>
      <c r="S2407" s="171"/>
      <c r="T2407" s="171"/>
      <c r="W2407" s="171"/>
      <c r="X2407" s="171"/>
      <c r="AA2407" s="171"/>
    </row>
    <row r="2408" spans="4:27" x14ac:dyDescent="0.2">
      <c r="D2408" s="171"/>
      <c r="E2408" s="171"/>
      <c r="F2408" s="171"/>
      <c r="G2408" s="171"/>
      <c r="H2408" s="171"/>
      <c r="K2408" s="171"/>
      <c r="L2408" s="171"/>
      <c r="O2408" s="171"/>
      <c r="P2408" s="171"/>
      <c r="S2408" s="171"/>
      <c r="T2408" s="171"/>
      <c r="W2408" s="171"/>
      <c r="X2408" s="171"/>
      <c r="AA2408" s="171"/>
    </row>
    <row r="2409" spans="4:27" x14ac:dyDescent="0.2">
      <c r="D2409" s="171"/>
      <c r="E2409" s="171"/>
      <c r="F2409" s="171"/>
      <c r="G2409" s="171"/>
      <c r="H2409" s="171"/>
      <c r="K2409" s="171"/>
      <c r="L2409" s="171"/>
      <c r="O2409" s="171"/>
      <c r="P2409" s="171"/>
      <c r="S2409" s="171"/>
      <c r="T2409" s="171"/>
      <c r="W2409" s="171"/>
      <c r="X2409" s="171"/>
      <c r="AA2409" s="171"/>
    </row>
    <row r="2410" spans="4:27" x14ac:dyDescent="0.2">
      <c r="D2410" s="171"/>
      <c r="E2410" s="171"/>
      <c r="F2410" s="171"/>
      <c r="G2410" s="171"/>
      <c r="H2410" s="171"/>
      <c r="K2410" s="171"/>
      <c r="L2410" s="171"/>
      <c r="O2410" s="171"/>
      <c r="P2410" s="171"/>
      <c r="S2410" s="171"/>
      <c r="T2410" s="171"/>
      <c r="W2410" s="171"/>
      <c r="X2410" s="171"/>
      <c r="AA2410" s="171"/>
    </row>
    <row r="2411" spans="4:27" x14ac:dyDescent="0.2">
      <c r="D2411" s="171"/>
      <c r="E2411" s="171"/>
      <c r="F2411" s="171"/>
      <c r="G2411" s="171"/>
      <c r="H2411" s="171"/>
      <c r="K2411" s="171"/>
      <c r="L2411" s="171"/>
      <c r="O2411" s="171"/>
      <c r="P2411" s="171"/>
      <c r="S2411" s="171"/>
      <c r="T2411" s="171"/>
      <c r="W2411" s="171"/>
      <c r="X2411" s="171"/>
      <c r="AA2411" s="171"/>
    </row>
    <row r="2412" spans="4:27" x14ac:dyDescent="0.2">
      <c r="D2412" s="171"/>
      <c r="E2412" s="171"/>
      <c r="F2412" s="171"/>
      <c r="G2412" s="171"/>
      <c r="H2412" s="171"/>
      <c r="K2412" s="171"/>
      <c r="L2412" s="171"/>
      <c r="O2412" s="171"/>
      <c r="P2412" s="171"/>
      <c r="S2412" s="171"/>
      <c r="T2412" s="171"/>
      <c r="W2412" s="171"/>
      <c r="X2412" s="171"/>
      <c r="AA2412" s="171"/>
    </row>
    <row r="2413" spans="4:27" x14ac:dyDescent="0.2">
      <c r="D2413" s="171"/>
      <c r="E2413" s="171"/>
      <c r="F2413" s="171"/>
      <c r="G2413" s="171"/>
      <c r="H2413" s="171"/>
      <c r="K2413" s="171"/>
      <c r="L2413" s="171"/>
      <c r="O2413" s="171"/>
      <c r="P2413" s="171"/>
      <c r="S2413" s="171"/>
      <c r="T2413" s="171"/>
      <c r="W2413" s="171"/>
      <c r="X2413" s="171"/>
      <c r="AA2413" s="171"/>
    </row>
    <row r="2414" spans="4:27" x14ac:dyDescent="0.2">
      <c r="D2414" s="171"/>
      <c r="E2414" s="171"/>
      <c r="F2414" s="171"/>
      <c r="G2414" s="171"/>
      <c r="H2414" s="171"/>
      <c r="K2414" s="171"/>
      <c r="L2414" s="171"/>
      <c r="O2414" s="171"/>
      <c r="P2414" s="171"/>
      <c r="S2414" s="171"/>
      <c r="T2414" s="171"/>
      <c r="W2414" s="171"/>
      <c r="X2414" s="171"/>
      <c r="AA2414" s="171"/>
    </row>
    <row r="2415" spans="4:27" x14ac:dyDescent="0.2">
      <c r="D2415" s="171"/>
      <c r="E2415" s="171"/>
      <c r="F2415" s="171"/>
      <c r="G2415" s="171"/>
      <c r="H2415" s="171"/>
      <c r="K2415" s="171"/>
      <c r="L2415" s="171"/>
      <c r="O2415" s="171"/>
      <c r="P2415" s="171"/>
      <c r="S2415" s="171"/>
      <c r="T2415" s="171"/>
      <c r="W2415" s="171"/>
      <c r="X2415" s="171"/>
      <c r="AA2415" s="171"/>
    </row>
    <row r="2416" spans="4:27" x14ac:dyDescent="0.2">
      <c r="D2416" s="171"/>
      <c r="E2416" s="171"/>
      <c r="F2416" s="171"/>
      <c r="G2416" s="171"/>
      <c r="H2416" s="171"/>
      <c r="K2416" s="171"/>
      <c r="L2416" s="171"/>
      <c r="O2416" s="171"/>
      <c r="P2416" s="171"/>
      <c r="S2416" s="171"/>
      <c r="T2416" s="171"/>
      <c r="W2416" s="171"/>
      <c r="X2416" s="171"/>
      <c r="AA2416" s="171"/>
    </row>
    <row r="2417" spans="4:27" x14ac:dyDescent="0.2">
      <c r="D2417" s="171"/>
      <c r="E2417" s="171"/>
      <c r="F2417" s="171"/>
      <c r="G2417" s="171"/>
      <c r="H2417" s="171"/>
      <c r="K2417" s="171"/>
      <c r="L2417" s="171"/>
      <c r="O2417" s="171"/>
      <c r="P2417" s="171"/>
      <c r="S2417" s="171"/>
      <c r="T2417" s="171"/>
      <c r="W2417" s="171"/>
      <c r="X2417" s="171"/>
      <c r="AA2417" s="171"/>
    </row>
    <row r="2418" spans="4:27" x14ac:dyDescent="0.2">
      <c r="D2418" s="171"/>
      <c r="E2418" s="171"/>
      <c r="F2418" s="171"/>
      <c r="G2418" s="171"/>
      <c r="H2418" s="171"/>
      <c r="K2418" s="171"/>
      <c r="L2418" s="171"/>
      <c r="O2418" s="171"/>
      <c r="P2418" s="171"/>
      <c r="S2418" s="171"/>
      <c r="T2418" s="171"/>
      <c r="W2418" s="171"/>
      <c r="X2418" s="171"/>
      <c r="AA2418" s="171"/>
    </row>
    <row r="2419" spans="4:27" x14ac:dyDescent="0.2">
      <c r="D2419" s="171"/>
      <c r="E2419" s="171"/>
      <c r="F2419" s="171"/>
      <c r="G2419" s="171"/>
      <c r="H2419" s="171"/>
      <c r="K2419" s="171"/>
      <c r="L2419" s="171"/>
      <c r="O2419" s="171"/>
      <c r="P2419" s="171"/>
      <c r="S2419" s="171"/>
      <c r="T2419" s="171"/>
      <c r="W2419" s="171"/>
      <c r="X2419" s="171"/>
      <c r="AA2419" s="171"/>
    </row>
    <row r="2420" spans="4:27" x14ac:dyDescent="0.2">
      <c r="D2420" s="171"/>
      <c r="E2420" s="171"/>
      <c r="F2420" s="171"/>
      <c r="G2420" s="171"/>
      <c r="H2420" s="171"/>
      <c r="K2420" s="171"/>
      <c r="L2420" s="171"/>
      <c r="O2420" s="171"/>
      <c r="P2420" s="171"/>
      <c r="S2420" s="171"/>
      <c r="T2420" s="171"/>
      <c r="W2420" s="171"/>
      <c r="X2420" s="171"/>
      <c r="AA2420" s="171"/>
    </row>
    <row r="2421" spans="4:27" x14ac:dyDescent="0.2">
      <c r="D2421" s="171"/>
      <c r="E2421" s="171"/>
      <c r="F2421" s="171"/>
      <c r="G2421" s="171"/>
      <c r="H2421" s="171"/>
      <c r="K2421" s="171"/>
      <c r="L2421" s="171"/>
      <c r="O2421" s="171"/>
      <c r="P2421" s="171"/>
      <c r="S2421" s="171"/>
      <c r="T2421" s="171"/>
      <c r="W2421" s="171"/>
      <c r="X2421" s="171"/>
      <c r="AA2421" s="171"/>
    </row>
    <row r="2422" spans="4:27" x14ac:dyDescent="0.2">
      <c r="D2422" s="171"/>
      <c r="E2422" s="171"/>
      <c r="F2422" s="171"/>
      <c r="G2422" s="171"/>
      <c r="H2422" s="171"/>
      <c r="K2422" s="171"/>
      <c r="L2422" s="171"/>
      <c r="O2422" s="171"/>
      <c r="P2422" s="171"/>
      <c r="S2422" s="171"/>
      <c r="T2422" s="171"/>
      <c r="W2422" s="171"/>
      <c r="X2422" s="171"/>
      <c r="AA2422" s="171"/>
    </row>
    <row r="2423" spans="4:27" x14ac:dyDescent="0.2">
      <c r="D2423" s="171"/>
      <c r="E2423" s="171"/>
      <c r="F2423" s="171"/>
      <c r="G2423" s="171"/>
      <c r="H2423" s="171"/>
      <c r="K2423" s="171"/>
      <c r="L2423" s="171"/>
      <c r="O2423" s="171"/>
      <c r="P2423" s="171"/>
      <c r="S2423" s="171"/>
      <c r="T2423" s="171"/>
      <c r="W2423" s="171"/>
      <c r="X2423" s="171"/>
      <c r="AA2423" s="171"/>
    </row>
    <row r="2424" spans="4:27" x14ac:dyDescent="0.2">
      <c r="D2424" s="171"/>
      <c r="E2424" s="171"/>
      <c r="F2424" s="171"/>
      <c r="G2424" s="171"/>
      <c r="H2424" s="171"/>
      <c r="K2424" s="171"/>
      <c r="L2424" s="171"/>
      <c r="O2424" s="171"/>
      <c r="P2424" s="171"/>
      <c r="S2424" s="171"/>
      <c r="T2424" s="171"/>
      <c r="W2424" s="171"/>
      <c r="X2424" s="171"/>
      <c r="AA2424" s="171"/>
    </row>
    <row r="2425" spans="4:27" x14ac:dyDescent="0.2">
      <c r="D2425" s="171"/>
      <c r="E2425" s="171"/>
      <c r="F2425" s="171"/>
      <c r="G2425" s="171"/>
      <c r="H2425" s="171"/>
      <c r="K2425" s="171"/>
      <c r="L2425" s="171"/>
      <c r="O2425" s="171"/>
      <c r="P2425" s="171"/>
      <c r="S2425" s="171"/>
      <c r="T2425" s="171"/>
      <c r="W2425" s="171"/>
      <c r="X2425" s="171"/>
      <c r="AA2425" s="171"/>
    </row>
    <row r="2426" spans="4:27" x14ac:dyDescent="0.2">
      <c r="D2426" s="171"/>
      <c r="E2426" s="171"/>
      <c r="F2426" s="171"/>
      <c r="G2426" s="171"/>
      <c r="H2426" s="171"/>
      <c r="K2426" s="171"/>
      <c r="L2426" s="171"/>
      <c r="O2426" s="171"/>
      <c r="P2426" s="171"/>
      <c r="S2426" s="171"/>
      <c r="T2426" s="171"/>
      <c r="W2426" s="171"/>
      <c r="X2426" s="171"/>
      <c r="AA2426" s="171"/>
    </row>
    <row r="2427" spans="4:27" x14ac:dyDescent="0.2">
      <c r="D2427" s="171"/>
      <c r="E2427" s="171"/>
      <c r="F2427" s="171"/>
      <c r="G2427" s="171"/>
      <c r="H2427" s="171"/>
      <c r="K2427" s="171"/>
      <c r="L2427" s="171"/>
      <c r="O2427" s="171"/>
      <c r="P2427" s="171"/>
      <c r="S2427" s="171"/>
      <c r="T2427" s="171"/>
      <c r="W2427" s="171"/>
      <c r="X2427" s="171"/>
      <c r="AA2427" s="171"/>
    </row>
    <row r="2428" spans="4:27" x14ac:dyDescent="0.2">
      <c r="D2428" s="171"/>
      <c r="E2428" s="171"/>
      <c r="F2428" s="171"/>
      <c r="G2428" s="171"/>
      <c r="H2428" s="171"/>
      <c r="K2428" s="171"/>
      <c r="L2428" s="171"/>
      <c r="O2428" s="171"/>
      <c r="P2428" s="171"/>
      <c r="S2428" s="171"/>
      <c r="T2428" s="171"/>
      <c r="W2428" s="171"/>
      <c r="X2428" s="171"/>
      <c r="AA2428" s="171"/>
    </row>
    <row r="2429" spans="4:27" x14ac:dyDescent="0.2">
      <c r="D2429" s="171"/>
      <c r="E2429" s="171"/>
      <c r="F2429" s="171"/>
      <c r="G2429" s="171"/>
      <c r="H2429" s="171"/>
      <c r="K2429" s="171"/>
      <c r="L2429" s="171"/>
      <c r="O2429" s="171"/>
      <c r="P2429" s="171"/>
      <c r="S2429" s="171"/>
      <c r="T2429" s="171"/>
      <c r="W2429" s="171"/>
      <c r="X2429" s="171"/>
      <c r="AA2429" s="171"/>
    </row>
    <row r="2430" spans="4:27" x14ac:dyDescent="0.2">
      <c r="D2430" s="171"/>
      <c r="E2430" s="171"/>
      <c r="F2430" s="171"/>
      <c r="G2430" s="171"/>
      <c r="H2430" s="171"/>
      <c r="K2430" s="171"/>
      <c r="L2430" s="171"/>
      <c r="O2430" s="171"/>
      <c r="P2430" s="171"/>
      <c r="S2430" s="171"/>
      <c r="T2430" s="171"/>
      <c r="W2430" s="171"/>
      <c r="X2430" s="171"/>
      <c r="AA2430" s="171"/>
    </row>
    <row r="2431" spans="4:27" x14ac:dyDescent="0.2">
      <c r="D2431" s="171"/>
      <c r="E2431" s="171"/>
      <c r="F2431" s="171"/>
      <c r="G2431" s="171"/>
      <c r="H2431" s="171"/>
      <c r="K2431" s="171"/>
      <c r="L2431" s="171"/>
      <c r="O2431" s="171"/>
      <c r="P2431" s="171"/>
      <c r="S2431" s="171"/>
      <c r="T2431" s="171"/>
      <c r="W2431" s="171"/>
      <c r="X2431" s="171"/>
      <c r="AA2431" s="171"/>
    </row>
    <row r="2432" spans="4:27" x14ac:dyDescent="0.2">
      <c r="D2432" s="171"/>
      <c r="E2432" s="171"/>
      <c r="F2432" s="171"/>
      <c r="G2432" s="171"/>
      <c r="H2432" s="171"/>
      <c r="K2432" s="171"/>
      <c r="L2432" s="171"/>
      <c r="O2432" s="171"/>
      <c r="P2432" s="171"/>
      <c r="S2432" s="171"/>
      <c r="T2432" s="171"/>
      <c r="W2432" s="171"/>
      <c r="X2432" s="171"/>
      <c r="AA2432" s="171"/>
    </row>
    <row r="2433" spans="4:27" x14ac:dyDescent="0.2">
      <c r="D2433" s="171"/>
      <c r="E2433" s="171"/>
      <c r="F2433" s="171"/>
      <c r="G2433" s="171"/>
      <c r="H2433" s="171"/>
      <c r="K2433" s="171"/>
      <c r="L2433" s="171"/>
      <c r="O2433" s="171"/>
      <c r="P2433" s="171"/>
      <c r="S2433" s="171"/>
      <c r="T2433" s="171"/>
      <c r="W2433" s="171"/>
      <c r="X2433" s="171"/>
      <c r="AA2433" s="171"/>
    </row>
    <row r="2434" spans="4:27" x14ac:dyDescent="0.2">
      <c r="D2434" s="171"/>
      <c r="E2434" s="171"/>
      <c r="F2434" s="171"/>
      <c r="G2434" s="171"/>
      <c r="H2434" s="171"/>
      <c r="K2434" s="171"/>
      <c r="L2434" s="171"/>
      <c r="O2434" s="171"/>
      <c r="P2434" s="171"/>
      <c r="S2434" s="171"/>
      <c r="T2434" s="171"/>
      <c r="W2434" s="171"/>
      <c r="X2434" s="171"/>
      <c r="AA2434" s="171"/>
    </row>
    <row r="2435" spans="4:27" x14ac:dyDescent="0.2">
      <c r="D2435" s="171"/>
      <c r="E2435" s="171"/>
      <c r="F2435" s="171"/>
      <c r="G2435" s="171"/>
      <c r="H2435" s="171"/>
      <c r="K2435" s="171"/>
      <c r="L2435" s="171"/>
      <c r="O2435" s="171"/>
      <c r="P2435" s="171"/>
      <c r="S2435" s="171"/>
      <c r="T2435" s="171"/>
      <c r="W2435" s="171"/>
      <c r="X2435" s="171"/>
      <c r="AA2435" s="171"/>
    </row>
    <row r="2436" spans="4:27" x14ac:dyDescent="0.2">
      <c r="D2436" s="171"/>
      <c r="E2436" s="171"/>
      <c r="F2436" s="171"/>
      <c r="G2436" s="171"/>
      <c r="H2436" s="171"/>
      <c r="K2436" s="171"/>
      <c r="L2436" s="171"/>
      <c r="O2436" s="171"/>
      <c r="P2436" s="171"/>
      <c r="S2436" s="171"/>
      <c r="T2436" s="171"/>
      <c r="W2436" s="171"/>
      <c r="X2436" s="171"/>
      <c r="AA2436" s="171"/>
    </row>
    <row r="2437" spans="4:27" x14ac:dyDescent="0.2">
      <c r="D2437" s="171"/>
      <c r="E2437" s="171"/>
      <c r="F2437" s="171"/>
      <c r="G2437" s="171"/>
      <c r="H2437" s="171"/>
      <c r="K2437" s="171"/>
      <c r="L2437" s="171"/>
      <c r="O2437" s="171"/>
      <c r="P2437" s="171"/>
      <c r="S2437" s="171"/>
      <c r="T2437" s="171"/>
      <c r="W2437" s="171"/>
      <c r="X2437" s="171"/>
      <c r="AA2437" s="171"/>
    </row>
    <row r="2438" spans="4:27" x14ac:dyDescent="0.2">
      <c r="D2438" s="171"/>
      <c r="E2438" s="171"/>
      <c r="F2438" s="171"/>
      <c r="G2438" s="171"/>
      <c r="H2438" s="171"/>
      <c r="K2438" s="171"/>
      <c r="L2438" s="171"/>
      <c r="O2438" s="171"/>
      <c r="P2438" s="171"/>
      <c r="S2438" s="171"/>
      <c r="T2438" s="171"/>
      <c r="W2438" s="171"/>
      <c r="X2438" s="171"/>
      <c r="AA2438" s="171"/>
    </row>
    <row r="2439" spans="4:27" x14ac:dyDescent="0.2">
      <c r="D2439" s="171"/>
      <c r="E2439" s="171"/>
      <c r="F2439" s="171"/>
      <c r="G2439" s="171"/>
      <c r="H2439" s="171"/>
      <c r="K2439" s="171"/>
      <c r="L2439" s="171"/>
      <c r="O2439" s="171"/>
      <c r="P2439" s="171"/>
      <c r="S2439" s="171"/>
      <c r="T2439" s="171"/>
      <c r="W2439" s="171"/>
      <c r="X2439" s="171"/>
      <c r="AA2439" s="171"/>
    </row>
    <row r="2440" spans="4:27" x14ac:dyDescent="0.2">
      <c r="D2440" s="171"/>
      <c r="E2440" s="171"/>
      <c r="F2440" s="171"/>
      <c r="G2440" s="171"/>
      <c r="H2440" s="171"/>
      <c r="K2440" s="171"/>
      <c r="L2440" s="171"/>
      <c r="O2440" s="171"/>
      <c r="P2440" s="171"/>
      <c r="S2440" s="171"/>
      <c r="T2440" s="171"/>
      <c r="W2440" s="171"/>
      <c r="X2440" s="171"/>
      <c r="AA2440" s="171"/>
    </row>
    <row r="2441" spans="4:27" x14ac:dyDescent="0.2">
      <c r="D2441" s="171"/>
      <c r="E2441" s="171"/>
      <c r="F2441" s="171"/>
      <c r="G2441" s="171"/>
      <c r="H2441" s="171"/>
      <c r="K2441" s="171"/>
      <c r="L2441" s="171"/>
      <c r="O2441" s="171"/>
      <c r="P2441" s="171"/>
      <c r="S2441" s="171"/>
      <c r="T2441" s="171"/>
      <c r="W2441" s="171"/>
      <c r="X2441" s="171"/>
      <c r="AA2441" s="171"/>
    </row>
    <row r="2442" spans="4:27" x14ac:dyDescent="0.2">
      <c r="D2442" s="171"/>
      <c r="E2442" s="171"/>
      <c r="F2442" s="171"/>
      <c r="G2442" s="171"/>
      <c r="H2442" s="171"/>
      <c r="K2442" s="171"/>
      <c r="L2442" s="171"/>
      <c r="O2442" s="171"/>
      <c r="P2442" s="171"/>
      <c r="S2442" s="171"/>
      <c r="T2442" s="171"/>
      <c r="W2442" s="171"/>
      <c r="X2442" s="171"/>
      <c r="AA2442" s="171"/>
    </row>
    <row r="2443" spans="4:27" x14ac:dyDescent="0.2">
      <c r="D2443" s="171"/>
      <c r="E2443" s="171"/>
      <c r="F2443" s="171"/>
      <c r="G2443" s="171"/>
      <c r="H2443" s="171"/>
      <c r="K2443" s="171"/>
      <c r="L2443" s="171"/>
      <c r="O2443" s="171"/>
      <c r="P2443" s="171"/>
      <c r="S2443" s="171"/>
      <c r="T2443" s="171"/>
      <c r="W2443" s="171"/>
      <c r="X2443" s="171"/>
      <c r="AA2443" s="171"/>
    </row>
    <row r="2444" spans="4:27" x14ac:dyDescent="0.2">
      <c r="D2444" s="171"/>
      <c r="E2444" s="171"/>
      <c r="F2444" s="171"/>
      <c r="G2444" s="171"/>
      <c r="H2444" s="171"/>
      <c r="K2444" s="171"/>
      <c r="L2444" s="171"/>
      <c r="O2444" s="171"/>
      <c r="P2444" s="171"/>
      <c r="S2444" s="171"/>
      <c r="T2444" s="171"/>
      <c r="W2444" s="171"/>
      <c r="X2444" s="171"/>
      <c r="AA2444" s="171"/>
    </row>
    <row r="2445" spans="4:27" x14ac:dyDescent="0.2">
      <c r="D2445" s="171"/>
      <c r="E2445" s="171"/>
      <c r="F2445" s="171"/>
      <c r="G2445" s="171"/>
      <c r="H2445" s="171"/>
      <c r="K2445" s="171"/>
      <c r="L2445" s="171"/>
      <c r="O2445" s="171"/>
      <c r="P2445" s="171"/>
      <c r="S2445" s="171"/>
      <c r="T2445" s="171"/>
      <c r="W2445" s="171"/>
      <c r="X2445" s="171"/>
      <c r="AA2445" s="171"/>
    </row>
    <row r="2446" spans="4:27" x14ac:dyDescent="0.2">
      <c r="D2446" s="171"/>
      <c r="E2446" s="171"/>
      <c r="F2446" s="171"/>
      <c r="G2446" s="171"/>
      <c r="H2446" s="171"/>
      <c r="K2446" s="171"/>
      <c r="L2446" s="171"/>
      <c r="O2446" s="171"/>
      <c r="P2446" s="171"/>
      <c r="S2446" s="171"/>
      <c r="T2446" s="171"/>
      <c r="W2446" s="171"/>
      <c r="X2446" s="171"/>
      <c r="AA2446" s="171"/>
    </row>
    <row r="2447" spans="4:27" x14ac:dyDescent="0.2">
      <c r="D2447" s="171"/>
      <c r="E2447" s="171"/>
      <c r="F2447" s="171"/>
      <c r="G2447" s="171"/>
      <c r="H2447" s="171"/>
      <c r="K2447" s="171"/>
      <c r="L2447" s="171"/>
      <c r="O2447" s="171"/>
      <c r="P2447" s="171"/>
      <c r="S2447" s="171"/>
      <c r="T2447" s="171"/>
      <c r="W2447" s="171"/>
      <c r="X2447" s="171"/>
      <c r="AA2447" s="171"/>
    </row>
    <row r="2448" spans="4:27" x14ac:dyDescent="0.2">
      <c r="D2448" s="171"/>
      <c r="E2448" s="171"/>
      <c r="F2448" s="171"/>
      <c r="G2448" s="171"/>
      <c r="H2448" s="171"/>
      <c r="K2448" s="171"/>
      <c r="L2448" s="171"/>
      <c r="O2448" s="171"/>
      <c r="P2448" s="171"/>
      <c r="S2448" s="171"/>
      <c r="T2448" s="171"/>
      <c r="W2448" s="171"/>
      <c r="X2448" s="171"/>
      <c r="AA2448" s="171"/>
    </row>
    <row r="2449" spans="4:27" x14ac:dyDescent="0.2">
      <c r="D2449" s="171"/>
      <c r="E2449" s="171"/>
      <c r="F2449" s="171"/>
      <c r="G2449" s="171"/>
      <c r="H2449" s="171"/>
      <c r="K2449" s="171"/>
      <c r="L2449" s="171"/>
      <c r="O2449" s="171"/>
      <c r="P2449" s="171"/>
      <c r="S2449" s="171"/>
      <c r="T2449" s="171"/>
      <c r="W2449" s="171"/>
      <c r="X2449" s="171"/>
      <c r="AA2449" s="171"/>
    </row>
    <row r="2450" spans="4:27" x14ac:dyDescent="0.2">
      <c r="D2450" s="171"/>
      <c r="E2450" s="171"/>
      <c r="F2450" s="171"/>
      <c r="G2450" s="171"/>
      <c r="H2450" s="171"/>
      <c r="K2450" s="171"/>
      <c r="L2450" s="171"/>
      <c r="O2450" s="171"/>
      <c r="P2450" s="171"/>
      <c r="S2450" s="171"/>
      <c r="T2450" s="171"/>
      <c r="W2450" s="171"/>
      <c r="X2450" s="171"/>
      <c r="AA2450" s="171"/>
    </row>
    <row r="2451" spans="4:27" x14ac:dyDescent="0.2">
      <c r="D2451" s="171"/>
      <c r="E2451" s="171"/>
      <c r="F2451" s="171"/>
      <c r="G2451" s="171"/>
      <c r="H2451" s="171"/>
      <c r="K2451" s="171"/>
      <c r="L2451" s="171"/>
      <c r="O2451" s="171"/>
      <c r="P2451" s="171"/>
      <c r="S2451" s="171"/>
      <c r="T2451" s="171"/>
      <c r="W2451" s="171"/>
      <c r="X2451" s="171"/>
      <c r="AA2451" s="171"/>
    </row>
    <row r="2452" spans="4:27" x14ac:dyDescent="0.2">
      <c r="D2452" s="171"/>
      <c r="E2452" s="171"/>
      <c r="F2452" s="171"/>
      <c r="G2452" s="171"/>
      <c r="H2452" s="171"/>
      <c r="K2452" s="171"/>
      <c r="L2452" s="171"/>
      <c r="O2452" s="171"/>
      <c r="P2452" s="171"/>
      <c r="S2452" s="171"/>
      <c r="T2452" s="171"/>
      <c r="W2452" s="171"/>
      <c r="X2452" s="171"/>
      <c r="AA2452" s="171"/>
    </row>
    <row r="2453" spans="4:27" x14ac:dyDescent="0.2">
      <c r="D2453" s="171"/>
      <c r="E2453" s="171"/>
      <c r="F2453" s="171"/>
      <c r="G2453" s="171"/>
      <c r="H2453" s="171"/>
      <c r="K2453" s="171"/>
      <c r="L2453" s="171"/>
      <c r="O2453" s="171"/>
      <c r="P2453" s="171"/>
      <c r="S2453" s="171"/>
      <c r="T2453" s="171"/>
      <c r="W2453" s="171"/>
      <c r="X2453" s="171"/>
      <c r="AA2453" s="171"/>
    </row>
    <row r="2454" spans="4:27" x14ac:dyDescent="0.2">
      <c r="D2454" s="171"/>
      <c r="E2454" s="171"/>
      <c r="F2454" s="171"/>
      <c r="G2454" s="171"/>
      <c r="H2454" s="171"/>
      <c r="K2454" s="171"/>
      <c r="L2454" s="171"/>
      <c r="O2454" s="171"/>
      <c r="P2454" s="171"/>
      <c r="S2454" s="171"/>
      <c r="T2454" s="171"/>
      <c r="W2454" s="171"/>
      <c r="X2454" s="171"/>
      <c r="AA2454" s="171"/>
    </row>
    <row r="2455" spans="4:27" x14ac:dyDescent="0.2">
      <c r="D2455" s="171"/>
      <c r="E2455" s="171"/>
      <c r="F2455" s="171"/>
      <c r="G2455" s="171"/>
      <c r="H2455" s="171"/>
      <c r="K2455" s="171"/>
      <c r="L2455" s="171"/>
      <c r="O2455" s="171"/>
      <c r="P2455" s="171"/>
      <c r="S2455" s="171"/>
      <c r="T2455" s="171"/>
      <c r="W2455" s="171"/>
      <c r="X2455" s="171"/>
      <c r="AA2455" s="171"/>
    </row>
    <row r="2456" spans="4:27" x14ac:dyDescent="0.2">
      <c r="D2456" s="171"/>
      <c r="E2456" s="171"/>
      <c r="F2456" s="171"/>
      <c r="G2456" s="171"/>
      <c r="H2456" s="171"/>
      <c r="K2456" s="171"/>
      <c r="L2456" s="171"/>
      <c r="O2456" s="171"/>
      <c r="P2456" s="171"/>
      <c r="S2456" s="171"/>
      <c r="T2456" s="171"/>
      <c r="W2456" s="171"/>
      <c r="X2456" s="171"/>
      <c r="AA2456" s="171"/>
    </row>
    <row r="2457" spans="4:27" x14ac:dyDescent="0.2">
      <c r="D2457" s="171"/>
      <c r="E2457" s="171"/>
      <c r="F2457" s="171"/>
      <c r="G2457" s="171"/>
      <c r="H2457" s="171"/>
      <c r="K2457" s="171"/>
      <c r="L2457" s="171"/>
      <c r="O2457" s="171"/>
      <c r="P2457" s="171"/>
      <c r="S2457" s="171"/>
      <c r="T2457" s="171"/>
      <c r="W2457" s="171"/>
      <c r="X2457" s="171"/>
      <c r="AA2457" s="171"/>
    </row>
    <row r="2458" spans="4:27" x14ac:dyDescent="0.2">
      <c r="D2458" s="171"/>
      <c r="E2458" s="171"/>
      <c r="F2458" s="171"/>
      <c r="G2458" s="171"/>
      <c r="H2458" s="171"/>
      <c r="K2458" s="171"/>
      <c r="L2458" s="171"/>
      <c r="O2458" s="171"/>
      <c r="P2458" s="171"/>
      <c r="S2458" s="171"/>
      <c r="T2458" s="171"/>
      <c r="W2458" s="171"/>
      <c r="X2458" s="171"/>
      <c r="AA2458" s="171"/>
    </row>
    <row r="2459" spans="4:27" x14ac:dyDescent="0.2">
      <c r="D2459" s="171"/>
      <c r="E2459" s="171"/>
      <c r="F2459" s="171"/>
      <c r="G2459" s="171"/>
      <c r="H2459" s="171"/>
      <c r="K2459" s="171"/>
      <c r="L2459" s="171"/>
      <c r="O2459" s="171"/>
      <c r="P2459" s="171"/>
      <c r="S2459" s="171"/>
      <c r="T2459" s="171"/>
      <c r="W2459" s="171"/>
      <c r="X2459" s="171"/>
      <c r="AA2459" s="171"/>
    </row>
    <row r="2460" spans="4:27" x14ac:dyDescent="0.2">
      <c r="D2460" s="171"/>
      <c r="E2460" s="171"/>
      <c r="F2460" s="171"/>
      <c r="G2460" s="171"/>
      <c r="H2460" s="171"/>
      <c r="K2460" s="171"/>
      <c r="L2460" s="171"/>
      <c r="O2460" s="171"/>
      <c r="P2460" s="171"/>
      <c r="S2460" s="171"/>
      <c r="T2460" s="171"/>
      <c r="W2460" s="171"/>
      <c r="X2460" s="171"/>
      <c r="AA2460" s="171"/>
    </row>
    <row r="2461" spans="4:27" x14ac:dyDescent="0.2">
      <c r="D2461" s="171"/>
      <c r="E2461" s="171"/>
      <c r="F2461" s="171"/>
      <c r="G2461" s="171"/>
      <c r="H2461" s="171"/>
      <c r="K2461" s="171"/>
      <c r="L2461" s="171"/>
      <c r="O2461" s="171"/>
      <c r="P2461" s="171"/>
      <c r="S2461" s="171"/>
      <c r="T2461" s="171"/>
      <c r="W2461" s="171"/>
      <c r="X2461" s="171"/>
      <c r="AA2461" s="171"/>
    </row>
    <row r="2462" spans="4:27" x14ac:dyDescent="0.2">
      <c r="D2462" s="171"/>
      <c r="E2462" s="171"/>
      <c r="F2462" s="171"/>
      <c r="G2462" s="171"/>
      <c r="H2462" s="171"/>
      <c r="K2462" s="171"/>
      <c r="L2462" s="171"/>
      <c r="O2462" s="171"/>
      <c r="P2462" s="171"/>
      <c r="S2462" s="171"/>
      <c r="T2462" s="171"/>
      <c r="W2462" s="171"/>
      <c r="X2462" s="171"/>
      <c r="AA2462" s="171"/>
    </row>
    <row r="2463" spans="4:27" x14ac:dyDescent="0.2">
      <c r="D2463" s="171"/>
      <c r="E2463" s="171"/>
      <c r="F2463" s="171"/>
      <c r="G2463" s="171"/>
      <c r="H2463" s="171"/>
      <c r="K2463" s="171"/>
      <c r="L2463" s="171"/>
      <c r="O2463" s="171"/>
      <c r="P2463" s="171"/>
      <c r="S2463" s="171"/>
      <c r="T2463" s="171"/>
      <c r="W2463" s="171"/>
      <c r="X2463" s="171"/>
      <c r="AA2463" s="171"/>
    </row>
    <row r="2464" spans="4:27" x14ac:dyDescent="0.2">
      <c r="D2464" s="171"/>
      <c r="E2464" s="171"/>
      <c r="F2464" s="171"/>
      <c r="G2464" s="171"/>
      <c r="H2464" s="171"/>
      <c r="K2464" s="171"/>
      <c r="L2464" s="171"/>
      <c r="O2464" s="171"/>
      <c r="P2464" s="171"/>
      <c r="S2464" s="171"/>
      <c r="T2464" s="171"/>
      <c r="W2464" s="171"/>
      <c r="X2464" s="171"/>
      <c r="AA2464" s="171"/>
    </row>
    <row r="2465" spans="4:27" x14ac:dyDescent="0.2">
      <c r="D2465" s="171"/>
      <c r="E2465" s="171"/>
      <c r="F2465" s="171"/>
      <c r="G2465" s="171"/>
      <c r="H2465" s="171"/>
      <c r="K2465" s="171"/>
      <c r="L2465" s="171"/>
      <c r="O2465" s="171"/>
      <c r="P2465" s="171"/>
      <c r="S2465" s="171"/>
      <c r="T2465" s="171"/>
      <c r="W2465" s="171"/>
      <c r="X2465" s="171"/>
      <c r="AA2465" s="171"/>
    </row>
    <row r="2466" spans="4:27" x14ac:dyDescent="0.2">
      <c r="D2466" s="171"/>
      <c r="E2466" s="171"/>
      <c r="F2466" s="171"/>
      <c r="G2466" s="171"/>
      <c r="H2466" s="171"/>
      <c r="K2466" s="171"/>
      <c r="L2466" s="171"/>
      <c r="O2466" s="171"/>
      <c r="P2466" s="171"/>
      <c r="S2466" s="171"/>
      <c r="T2466" s="171"/>
      <c r="W2466" s="171"/>
      <c r="X2466" s="171"/>
      <c r="AA2466" s="171"/>
    </row>
    <row r="2467" spans="4:27" x14ac:dyDescent="0.2">
      <c r="D2467" s="171"/>
      <c r="E2467" s="171"/>
      <c r="F2467" s="171"/>
      <c r="G2467" s="171"/>
      <c r="H2467" s="171"/>
      <c r="K2467" s="171"/>
      <c r="L2467" s="171"/>
      <c r="O2467" s="171"/>
      <c r="P2467" s="171"/>
      <c r="S2467" s="171"/>
      <c r="T2467" s="171"/>
      <c r="W2467" s="171"/>
      <c r="X2467" s="171"/>
      <c r="AA2467" s="171"/>
    </row>
    <row r="2468" spans="4:27" x14ac:dyDescent="0.2">
      <c r="D2468" s="171"/>
      <c r="E2468" s="171"/>
      <c r="F2468" s="171"/>
      <c r="G2468" s="171"/>
      <c r="H2468" s="171"/>
      <c r="K2468" s="171"/>
      <c r="L2468" s="171"/>
      <c r="O2468" s="171"/>
      <c r="P2468" s="171"/>
      <c r="S2468" s="171"/>
      <c r="T2468" s="171"/>
      <c r="W2468" s="171"/>
      <c r="X2468" s="171"/>
      <c r="AA2468" s="171"/>
    </row>
    <row r="2469" spans="4:27" x14ac:dyDescent="0.2">
      <c r="D2469" s="171"/>
      <c r="E2469" s="171"/>
      <c r="F2469" s="171"/>
      <c r="G2469" s="171"/>
      <c r="H2469" s="171"/>
      <c r="K2469" s="171"/>
      <c r="L2469" s="171"/>
      <c r="O2469" s="171"/>
      <c r="P2469" s="171"/>
      <c r="S2469" s="171"/>
      <c r="T2469" s="171"/>
      <c r="W2469" s="171"/>
      <c r="X2469" s="171"/>
      <c r="AA2469" s="171"/>
    </row>
    <row r="2470" spans="4:27" x14ac:dyDescent="0.2">
      <c r="D2470" s="171"/>
      <c r="E2470" s="171"/>
      <c r="F2470" s="171"/>
      <c r="G2470" s="171"/>
      <c r="H2470" s="171"/>
      <c r="K2470" s="171"/>
      <c r="L2470" s="171"/>
      <c r="O2470" s="171"/>
      <c r="P2470" s="171"/>
      <c r="S2470" s="171"/>
      <c r="T2470" s="171"/>
      <c r="W2470" s="171"/>
      <c r="X2470" s="171"/>
      <c r="AA2470" s="171"/>
    </row>
    <row r="2471" spans="4:27" x14ac:dyDescent="0.2">
      <c r="D2471" s="171"/>
      <c r="E2471" s="171"/>
      <c r="F2471" s="171"/>
      <c r="G2471" s="171"/>
      <c r="H2471" s="171"/>
      <c r="K2471" s="171"/>
      <c r="L2471" s="171"/>
      <c r="O2471" s="171"/>
      <c r="P2471" s="171"/>
      <c r="S2471" s="171"/>
      <c r="T2471" s="171"/>
      <c r="W2471" s="171"/>
      <c r="X2471" s="171"/>
      <c r="AA2471" s="171"/>
    </row>
    <row r="2472" spans="4:27" x14ac:dyDescent="0.2">
      <c r="D2472" s="171"/>
      <c r="E2472" s="171"/>
      <c r="F2472" s="171"/>
      <c r="G2472" s="171"/>
      <c r="H2472" s="171"/>
      <c r="K2472" s="171"/>
      <c r="L2472" s="171"/>
      <c r="O2472" s="171"/>
      <c r="P2472" s="171"/>
      <c r="S2472" s="171"/>
      <c r="T2472" s="171"/>
      <c r="W2472" s="171"/>
      <c r="X2472" s="171"/>
      <c r="AA2472" s="171"/>
    </row>
    <row r="2473" spans="4:27" x14ac:dyDescent="0.2">
      <c r="D2473" s="171"/>
      <c r="E2473" s="171"/>
      <c r="F2473" s="171"/>
      <c r="G2473" s="171"/>
      <c r="H2473" s="171"/>
      <c r="K2473" s="171"/>
      <c r="L2473" s="171"/>
      <c r="O2473" s="171"/>
      <c r="P2473" s="171"/>
      <c r="S2473" s="171"/>
      <c r="T2473" s="171"/>
      <c r="W2473" s="171"/>
      <c r="X2473" s="171"/>
      <c r="AA2473" s="171"/>
    </row>
    <row r="2474" spans="4:27" x14ac:dyDescent="0.2">
      <c r="D2474" s="171"/>
      <c r="E2474" s="171"/>
      <c r="F2474" s="171"/>
      <c r="G2474" s="171"/>
      <c r="H2474" s="171"/>
      <c r="K2474" s="171"/>
      <c r="L2474" s="171"/>
      <c r="O2474" s="171"/>
      <c r="P2474" s="171"/>
      <c r="S2474" s="171"/>
      <c r="T2474" s="171"/>
      <c r="W2474" s="171"/>
      <c r="X2474" s="171"/>
      <c r="AA2474" s="171"/>
    </row>
    <row r="2475" spans="4:27" x14ac:dyDescent="0.2">
      <c r="D2475" s="171"/>
      <c r="E2475" s="171"/>
      <c r="F2475" s="171"/>
      <c r="G2475" s="171"/>
      <c r="H2475" s="171"/>
      <c r="K2475" s="171"/>
      <c r="L2475" s="171"/>
      <c r="O2475" s="171"/>
      <c r="P2475" s="171"/>
      <c r="S2475" s="171"/>
      <c r="T2475" s="171"/>
      <c r="W2475" s="171"/>
      <c r="X2475" s="171"/>
      <c r="AA2475" s="171"/>
    </row>
    <row r="2476" spans="4:27" x14ac:dyDescent="0.2">
      <c r="D2476" s="171"/>
      <c r="E2476" s="171"/>
      <c r="F2476" s="171"/>
      <c r="G2476" s="171"/>
      <c r="H2476" s="171"/>
      <c r="K2476" s="171"/>
      <c r="L2476" s="171"/>
      <c r="O2476" s="171"/>
      <c r="P2476" s="171"/>
      <c r="S2476" s="171"/>
      <c r="T2476" s="171"/>
      <c r="W2476" s="171"/>
      <c r="X2476" s="171"/>
      <c r="AA2476" s="171"/>
    </row>
    <row r="2477" spans="4:27" x14ac:dyDescent="0.2">
      <c r="D2477" s="171"/>
      <c r="E2477" s="171"/>
      <c r="F2477" s="171"/>
      <c r="G2477" s="171"/>
      <c r="H2477" s="171"/>
      <c r="K2477" s="171"/>
      <c r="L2477" s="171"/>
      <c r="O2477" s="171"/>
      <c r="P2477" s="171"/>
      <c r="S2477" s="171"/>
      <c r="T2477" s="171"/>
      <c r="W2477" s="171"/>
      <c r="X2477" s="171"/>
      <c r="AA2477" s="171"/>
    </row>
    <row r="2478" spans="4:27" x14ac:dyDescent="0.2">
      <c r="D2478" s="171"/>
      <c r="E2478" s="171"/>
      <c r="F2478" s="171"/>
      <c r="G2478" s="171"/>
      <c r="H2478" s="171"/>
      <c r="K2478" s="171"/>
      <c r="L2478" s="171"/>
      <c r="O2478" s="171"/>
      <c r="P2478" s="171"/>
      <c r="S2478" s="171"/>
      <c r="T2478" s="171"/>
      <c r="W2478" s="171"/>
      <c r="X2478" s="171"/>
      <c r="AA2478" s="171"/>
    </row>
    <row r="2479" spans="4:27" x14ac:dyDescent="0.2">
      <c r="D2479" s="171"/>
      <c r="E2479" s="171"/>
      <c r="F2479" s="171"/>
      <c r="G2479" s="171"/>
      <c r="H2479" s="171"/>
      <c r="K2479" s="171"/>
      <c r="L2479" s="171"/>
      <c r="O2479" s="171"/>
      <c r="P2479" s="171"/>
      <c r="S2479" s="171"/>
      <c r="T2479" s="171"/>
      <c r="W2479" s="171"/>
      <c r="X2479" s="171"/>
      <c r="AA2479" s="171"/>
    </row>
    <row r="2480" spans="4:27" x14ac:dyDescent="0.2">
      <c r="D2480" s="171"/>
      <c r="E2480" s="171"/>
      <c r="F2480" s="171"/>
      <c r="G2480" s="171"/>
      <c r="H2480" s="171"/>
      <c r="K2480" s="171"/>
      <c r="L2480" s="171"/>
      <c r="O2480" s="171"/>
      <c r="P2480" s="171"/>
      <c r="S2480" s="171"/>
      <c r="T2480" s="171"/>
      <c r="W2480" s="171"/>
      <c r="X2480" s="171"/>
      <c r="AA2480" s="171"/>
    </row>
    <row r="2481" spans="4:27" x14ac:dyDescent="0.2">
      <c r="D2481" s="171"/>
      <c r="E2481" s="171"/>
      <c r="F2481" s="171"/>
      <c r="G2481" s="171"/>
      <c r="H2481" s="171"/>
      <c r="K2481" s="171"/>
      <c r="L2481" s="171"/>
      <c r="O2481" s="171"/>
      <c r="P2481" s="171"/>
      <c r="S2481" s="171"/>
      <c r="T2481" s="171"/>
      <c r="W2481" s="171"/>
      <c r="X2481" s="171"/>
      <c r="AA2481" s="171"/>
    </row>
    <row r="2482" spans="4:27" x14ac:dyDescent="0.2">
      <c r="D2482" s="171"/>
      <c r="E2482" s="171"/>
      <c r="F2482" s="171"/>
      <c r="G2482" s="171"/>
      <c r="H2482" s="171"/>
      <c r="K2482" s="171"/>
      <c r="L2482" s="171"/>
      <c r="O2482" s="171"/>
      <c r="P2482" s="171"/>
      <c r="S2482" s="171"/>
      <c r="T2482" s="171"/>
      <c r="W2482" s="171"/>
      <c r="X2482" s="171"/>
      <c r="AA2482" s="171"/>
    </row>
    <row r="2483" spans="4:27" x14ac:dyDescent="0.2">
      <c r="D2483" s="171"/>
      <c r="E2483" s="171"/>
      <c r="F2483" s="171"/>
      <c r="G2483" s="171"/>
      <c r="H2483" s="171"/>
      <c r="K2483" s="171"/>
      <c r="L2483" s="171"/>
      <c r="O2483" s="171"/>
      <c r="P2483" s="171"/>
      <c r="S2483" s="171"/>
      <c r="T2483" s="171"/>
      <c r="W2483" s="171"/>
      <c r="X2483" s="171"/>
      <c r="AA2483" s="171"/>
    </row>
    <row r="2484" spans="4:27" x14ac:dyDescent="0.2">
      <c r="D2484" s="171"/>
      <c r="E2484" s="171"/>
      <c r="F2484" s="171"/>
      <c r="G2484" s="171"/>
      <c r="H2484" s="171"/>
      <c r="K2484" s="171"/>
      <c r="L2484" s="171"/>
      <c r="O2484" s="171"/>
      <c r="P2484" s="171"/>
      <c r="S2484" s="171"/>
      <c r="T2484" s="171"/>
      <c r="W2484" s="171"/>
      <c r="X2484" s="171"/>
      <c r="AA2484" s="171"/>
    </row>
    <row r="2485" spans="4:27" x14ac:dyDescent="0.2">
      <c r="D2485" s="171"/>
      <c r="E2485" s="171"/>
      <c r="F2485" s="171"/>
      <c r="G2485" s="171"/>
      <c r="H2485" s="171"/>
      <c r="K2485" s="171"/>
      <c r="L2485" s="171"/>
      <c r="O2485" s="171"/>
      <c r="P2485" s="171"/>
      <c r="S2485" s="171"/>
      <c r="T2485" s="171"/>
      <c r="W2485" s="171"/>
      <c r="X2485" s="171"/>
      <c r="AA2485" s="171"/>
    </row>
    <row r="2486" spans="4:27" x14ac:dyDescent="0.2">
      <c r="D2486" s="171"/>
      <c r="E2486" s="171"/>
      <c r="F2486" s="171"/>
      <c r="G2486" s="171"/>
      <c r="H2486" s="171"/>
      <c r="K2486" s="171"/>
      <c r="L2486" s="171"/>
      <c r="O2486" s="171"/>
      <c r="P2486" s="171"/>
      <c r="S2486" s="171"/>
      <c r="T2486" s="171"/>
      <c r="W2486" s="171"/>
      <c r="X2486" s="171"/>
      <c r="AA2486" s="171"/>
    </row>
    <row r="2487" spans="4:27" x14ac:dyDescent="0.2">
      <c r="D2487" s="171"/>
      <c r="E2487" s="171"/>
      <c r="F2487" s="171"/>
      <c r="G2487" s="171"/>
      <c r="H2487" s="171"/>
      <c r="K2487" s="171"/>
      <c r="L2487" s="171"/>
      <c r="O2487" s="171"/>
      <c r="P2487" s="171"/>
      <c r="S2487" s="171"/>
      <c r="T2487" s="171"/>
      <c r="W2487" s="171"/>
      <c r="X2487" s="171"/>
      <c r="AA2487" s="171"/>
    </row>
    <row r="2488" spans="4:27" x14ac:dyDescent="0.2">
      <c r="D2488" s="171"/>
      <c r="E2488" s="171"/>
      <c r="F2488" s="171"/>
      <c r="G2488" s="171"/>
      <c r="H2488" s="171"/>
      <c r="K2488" s="171"/>
      <c r="L2488" s="171"/>
      <c r="O2488" s="171"/>
      <c r="P2488" s="171"/>
      <c r="S2488" s="171"/>
      <c r="T2488" s="171"/>
      <c r="W2488" s="171"/>
      <c r="X2488" s="171"/>
      <c r="AA2488" s="171"/>
    </row>
    <row r="2489" spans="4:27" x14ac:dyDescent="0.2">
      <c r="D2489" s="171"/>
      <c r="E2489" s="171"/>
      <c r="F2489" s="171"/>
      <c r="G2489" s="171"/>
      <c r="H2489" s="171"/>
      <c r="K2489" s="171"/>
      <c r="L2489" s="171"/>
      <c r="O2489" s="171"/>
      <c r="P2489" s="171"/>
      <c r="S2489" s="171"/>
      <c r="T2489" s="171"/>
      <c r="W2489" s="171"/>
      <c r="X2489" s="171"/>
      <c r="AA2489" s="171"/>
    </row>
    <row r="2490" spans="4:27" x14ac:dyDescent="0.2">
      <c r="D2490" s="171"/>
      <c r="E2490" s="171"/>
      <c r="F2490" s="171"/>
      <c r="G2490" s="171"/>
      <c r="H2490" s="171"/>
      <c r="K2490" s="171"/>
      <c r="L2490" s="171"/>
      <c r="O2490" s="171"/>
      <c r="P2490" s="171"/>
      <c r="S2490" s="171"/>
      <c r="T2490" s="171"/>
      <c r="W2490" s="171"/>
      <c r="X2490" s="171"/>
      <c r="AA2490" s="171"/>
    </row>
    <row r="2491" spans="4:27" x14ac:dyDescent="0.2">
      <c r="D2491" s="171"/>
      <c r="E2491" s="171"/>
      <c r="F2491" s="171"/>
      <c r="G2491" s="171"/>
      <c r="H2491" s="171"/>
      <c r="K2491" s="171"/>
      <c r="L2491" s="171"/>
      <c r="O2491" s="171"/>
      <c r="P2491" s="171"/>
      <c r="S2491" s="171"/>
      <c r="T2491" s="171"/>
      <c r="W2491" s="171"/>
      <c r="X2491" s="171"/>
      <c r="AA2491" s="171"/>
    </row>
    <row r="2492" spans="4:27" x14ac:dyDescent="0.2">
      <c r="D2492" s="171"/>
      <c r="E2492" s="171"/>
      <c r="F2492" s="171"/>
      <c r="G2492" s="171"/>
      <c r="H2492" s="171"/>
      <c r="K2492" s="171"/>
      <c r="L2492" s="171"/>
      <c r="O2492" s="171"/>
      <c r="P2492" s="171"/>
      <c r="S2492" s="171"/>
      <c r="T2492" s="171"/>
      <c r="W2492" s="171"/>
      <c r="X2492" s="171"/>
      <c r="AA2492" s="171"/>
    </row>
    <row r="2493" spans="4:27" x14ac:dyDescent="0.2">
      <c r="D2493" s="171"/>
      <c r="E2493" s="171"/>
      <c r="F2493" s="171"/>
      <c r="G2493" s="171"/>
      <c r="H2493" s="171"/>
      <c r="K2493" s="171"/>
      <c r="L2493" s="171"/>
      <c r="O2493" s="171"/>
      <c r="P2493" s="171"/>
      <c r="S2493" s="171"/>
      <c r="T2493" s="171"/>
      <c r="W2493" s="171"/>
      <c r="X2493" s="171"/>
      <c r="AA2493" s="171"/>
    </row>
    <row r="2494" spans="4:27" x14ac:dyDescent="0.2">
      <c r="D2494" s="171"/>
      <c r="E2494" s="171"/>
      <c r="F2494" s="171"/>
      <c r="G2494" s="171"/>
      <c r="H2494" s="171"/>
      <c r="K2494" s="171"/>
      <c r="L2494" s="171"/>
      <c r="O2494" s="171"/>
      <c r="P2494" s="171"/>
      <c r="S2494" s="171"/>
      <c r="T2494" s="171"/>
      <c r="W2494" s="171"/>
      <c r="X2494" s="171"/>
      <c r="AA2494" s="171"/>
    </row>
    <row r="2495" spans="4:27" x14ac:dyDescent="0.2">
      <c r="D2495" s="171"/>
      <c r="E2495" s="171"/>
      <c r="F2495" s="171"/>
      <c r="G2495" s="171"/>
      <c r="H2495" s="171"/>
      <c r="K2495" s="171"/>
      <c r="L2495" s="171"/>
      <c r="O2495" s="171"/>
      <c r="P2495" s="171"/>
      <c r="S2495" s="171"/>
      <c r="T2495" s="171"/>
      <c r="W2495" s="171"/>
      <c r="X2495" s="171"/>
      <c r="AA2495" s="171"/>
    </row>
    <row r="2496" spans="4:27" x14ac:dyDescent="0.2">
      <c r="D2496" s="171"/>
      <c r="E2496" s="171"/>
      <c r="F2496" s="171"/>
      <c r="G2496" s="171"/>
      <c r="H2496" s="171"/>
      <c r="K2496" s="171"/>
      <c r="L2496" s="171"/>
      <c r="O2496" s="171"/>
      <c r="P2496" s="171"/>
      <c r="S2496" s="171"/>
      <c r="T2496" s="171"/>
      <c r="W2496" s="171"/>
      <c r="X2496" s="171"/>
      <c r="AA2496" s="171"/>
    </row>
    <row r="2497" spans="4:27" x14ac:dyDescent="0.2">
      <c r="D2497" s="171"/>
      <c r="E2497" s="171"/>
      <c r="F2497" s="171"/>
      <c r="G2497" s="171"/>
      <c r="H2497" s="171"/>
      <c r="K2497" s="171"/>
      <c r="L2497" s="171"/>
      <c r="O2497" s="171"/>
      <c r="P2497" s="171"/>
      <c r="S2497" s="171"/>
      <c r="T2497" s="171"/>
      <c r="W2497" s="171"/>
      <c r="X2497" s="171"/>
      <c r="AA2497" s="171"/>
    </row>
    <row r="2498" spans="4:27" x14ac:dyDescent="0.2">
      <c r="D2498" s="171"/>
      <c r="E2498" s="171"/>
      <c r="F2498" s="171"/>
      <c r="G2498" s="171"/>
      <c r="H2498" s="171"/>
      <c r="K2498" s="171"/>
      <c r="L2498" s="171"/>
      <c r="O2498" s="171"/>
      <c r="P2498" s="171"/>
      <c r="S2498" s="171"/>
      <c r="T2498" s="171"/>
      <c r="W2498" s="171"/>
      <c r="X2498" s="171"/>
      <c r="AA2498" s="171"/>
    </row>
    <row r="2499" spans="4:27" x14ac:dyDescent="0.2">
      <c r="D2499" s="171"/>
      <c r="E2499" s="171"/>
      <c r="F2499" s="171"/>
      <c r="G2499" s="171"/>
      <c r="H2499" s="171"/>
      <c r="K2499" s="171"/>
      <c r="L2499" s="171"/>
      <c r="O2499" s="171"/>
      <c r="P2499" s="171"/>
      <c r="S2499" s="171"/>
      <c r="T2499" s="171"/>
      <c r="W2499" s="171"/>
      <c r="X2499" s="171"/>
      <c r="AA2499" s="171"/>
    </row>
    <row r="2500" spans="4:27" x14ac:dyDescent="0.2">
      <c r="D2500" s="171"/>
      <c r="E2500" s="171"/>
      <c r="F2500" s="171"/>
      <c r="G2500" s="171"/>
      <c r="H2500" s="171"/>
      <c r="K2500" s="171"/>
      <c r="L2500" s="171"/>
      <c r="O2500" s="171"/>
      <c r="P2500" s="171"/>
      <c r="S2500" s="171"/>
      <c r="T2500" s="171"/>
      <c r="W2500" s="171"/>
      <c r="X2500" s="171"/>
      <c r="AA2500" s="171"/>
    </row>
    <row r="2501" spans="4:27" x14ac:dyDescent="0.2">
      <c r="D2501" s="171"/>
      <c r="E2501" s="171"/>
      <c r="F2501" s="171"/>
      <c r="G2501" s="171"/>
      <c r="H2501" s="171"/>
      <c r="K2501" s="171"/>
      <c r="L2501" s="171"/>
      <c r="O2501" s="171"/>
      <c r="P2501" s="171"/>
      <c r="S2501" s="171"/>
      <c r="T2501" s="171"/>
      <c r="W2501" s="171"/>
      <c r="X2501" s="171"/>
      <c r="AA2501" s="171"/>
    </row>
    <row r="2502" spans="4:27" x14ac:dyDescent="0.2">
      <c r="D2502" s="171"/>
      <c r="E2502" s="171"/>
      <c r="F2502" s="171"/>
      <c r="G2502" s="171"/>
      <c r="H2502" s="171"/>
      <c r="K2502" s="171"/>
      <c r="L2502" s="171"/>
      <c r="O2502" s="171"/>
      <c r="P2502" s="171"/>
      <c r="S2502" s="171"/>
      <c r="T2502" s="171"/>
      <c r="W2502" s="171"/>
      <c r="X2502" s="171"/>
      <c r="AA2502" s="171"/>
    </row>
    <row r="2503" spans="4:27" x14ac:dyDescent="0.2">
      <c r="D2503" s="171"/>
      <c r="E2503" s="171"/>
      <c r="F2503" s="171"/>
      <c r="G2503" s="171"/>
      <c r="H2503" s="171"/>
      <c r="K2503" s="171"/>
      <c r="L2503" s="171"/>
      <c r="O2503" s="171"/>
      <c r="P2503" s="171"/>
      <c r="S2503" s="171"/>
      <c r="T2503" s="171"/>
      <c r="W2503" s="171"/>
      <c r="X2503" s="171"/>
      <c r="AA2503" s="171"/>
    </row>
    <row r="2504" spans="4:27" x14ac:dyDescent="0.2">
      <c r="D2504" s="171"/>
      <c r="E2504" s="171"/>
      <c r="F2504" s="171"/>
      <c r="G2504" s="171"/>
      <c r="H2504" s="171"/>
      <c r="K2504" s="171"/>
      <c r="L2504" s="171"/>
      <c r="O2504" s="171"/>
      <c r="P2504" s="171"/>
      <c r="S2504" s="171"/>
      <c r="T2504" s="171"/>
      <c r="W2504" s="171"/>
      <c r="X2504" s="171"/>
      <c r="AA2504" s="171"/>
    </row>
    <row r="2505" spans="4:27" x14ac:dyDescent="0.2">
      <c r="D2505" s="171"/>
      <c r="E2505" s="171"/>
      <c r="F2505" s="171"/>
      <c r="G2505" s="171"/>
      <c r="H2505" s="171"/>
      <c r="K2505" s="171"/>
      <c r="L2505" s="171"/>
      <c r="O2505" s="171"/>
      <c r="P2505" s="171"/>
      <c r="S2505" s="171"/>
      <c r="T2505" s="171"/>
      <c r="W2505" s="171"/>
      <c r="X2505" s="171"/>
      <c r="AA2505" s="171"/>
    </row>
    <row r="2506" spans="4:27" x14ac:dyDescent="0.2">
      <c r="D2506" s="171"/>
      <c r="E2506" s="171"/>
      <c r="F2506" s="171"/>
      <c r="G2506" s="171"/>
      <c r="H2506" s="171"/>
      <c r="K2506" s="171"/>
      <c r="L2506" s="171"/>
      <c r="O2506" s="171"/>
      <c r="P2506" s="171"/>
      <c r="S2506" s="171"/>
      <c r="T2506" s="171"/>
      <c r="W2506" s="171"/>
      <c r="X2506" s="171"/>
      <c r="AA2506" s="171"/>
    </row>
    <row r="2507" spans="4:27" x14ac:dyDescent="0.2">
      <c r="D2507" s="171"/>
      <c r="E2507" s="171"/>
      <c r="F2507" s="171"/>
      <c r="G2507" s="171"/>
      <c r="H2507" s="171"/>
      <c r="K2507" s="171"/>
      <c r="L2507" s="171"/>
      <c r="O2507" s="171"/>
      <c r="P2507" s="171"/>
      <c r="S2507" s="171"/>
      <c r="T2507" s="171"/>
      <c r="W2507" s="171"/>
      <c r="X2507" s="171"/>
      <c r="AA2507" s="171"/>
    </row>
    <row r="2508" spans="4:27" x14ac:dyDescent="0.2">
      <c r="D2508" s="171"/>
      <c r="E2508" s="171"/>
      <c r="F2508" s="171"/>
      <c r="G2508" s="171"/>
      <c r="H2508" s="171"/>
      <c r="K2508" s="171"/>
      <c r="L2508" s="171"/>
      <c r="O2508" s="171"/>
      <c r="P2508" s="171"/>
      <c r="S2508" s="171"/>
      <c r="T2508" s="171"/>
      <c r="W2508" s="171"/>
      <c r="X2508" s="171"/>
      <c r="AA2508" s="171"/>
    </row>
    <row r="2509" spans="4:27" x14ac:dyDescent="0.2">
      <c r="D2509" s="171"/>
      <c r="E2509" s="171"/>
      <c r="F2509" s="171"/>
      <c r="G2509" s="171"/>
      <c r="H2509" s="171"/>
      <c r="K2509" s="171"/>
      <c r="L2509" s="171"/>
      <c r="O2509" s="171"/>
      <c r="P2509" s="171"/>
      <c r="S2509" s="171"/>
      <c r="T2509" s="171"/>
      <c r="W2509" s="171"/>
      <c r="X2509" s="171"/>
      <c r="AA2509" s="171"/>
    </row>
    <row r="2510" spans="4:27" x14ac:dyDescent="0.2">
      <c r="D2510" s="171"/>
      <c r="E2510" s="171"/>
      <c r="F2510" s="171"/>
      <c r="G2510" s="171"/>
      <c r="H2510" s="171"/>
      <c r="K2510" s="171"/>
      <c r="L2510" s="171"/>
      <c r="O2510" s="171"/>
      <c r="P2510" s="171"/>
      <c r="S2510" s="171"/>
      <c r="T2510" s="171"/>
      <c r="W2510" s="171"/>
      <c r="X2510" s="171"/>
      <c r="AA2510" s="171"/>
    </row>
    <row r="2511" spans="4:27" x14ac:dyDescent="0.2">
      <c r="D2511" s="171"/>
      <c r="E2511" s="171"/>
      <c r="F2511" s="171"/>
      <c r="G2511" s="171"/>
      <c r="H2511" s="171"/>
      <c r="K2511" s="171"/>
      <c r="L2511" s="171"/>
      <c r="O2511" s="171"/>
      <c r="P2511" s="171"/>
      <c r="S2511" s="171"/>
      <c r="T2511" s="171"/>
      <c r="W2511" s="171"/>
      <c r="X2511" s="171"/>
      <c r="AA2511" s="171"/>
    </row>
    <row r="2512" spans="4:27" x14ac:dyDescent="0.2">
      <c r="D2512" s="171"/>
      <c r="E2512" s="171"/>
      <c r="F2512" s="171"/>
      <c r="G2512" s="171"/>
      <c r="H2512" s="171"/>
      <c r="K2512" s="171"/>
      <c r="L2512" s="171"/>
      <c r="O2512" s="171"/>
      <c r="P2512" s="171"/>
      <c r="S2512" s="171"/>
      <c r="T2512" s="171"/>
      <c r="W2512" s="171"/>
      <c r="X2512" s="171"/>
      <c r="AA2512" s="171"/>
    </row>
    <row r="2513" spans="4:27" x14ac:dyDescent="0.2">
      <c r="D2513" s="171"/>
      <c r="E2513" s="171"/>
      <c r="F2513" s="171"/>
      <c r="G2513" s="171"/>
      <c r="H2513" s="171"/>
      <c r="K2513" s="171"/>
      <c r="L2513" s="171"/>
      <c r="O2513" s="171"/>
      <c r="P2513" s="171"/>
      <c r="S2513" s="171"/>
      <c r="T2513" s="171"/>
      <c r="W2513" s="171"/>
      <c r="X2513" s="171"/>
      <c r="AA2513" s="171"/>
    </row>
    <row r="2514" spans="4:27" x14ac:dyDescent="0.2">
      <c r="D2514" s="171"/>
      <c r="E2514" s="171"/>
      <c r="F2514" s="171"/>
      <c r="G2514" s="171"/>
      <c r="H2514" s="171"/>
      <c r="K2514" s="171"/>
      <c r="L2514" s="171"/>
      <c r="O2514" s="171"/>
      <c r="P2514" s="171"/>
      <c r="S2514" s="171"/>
      <c r="T2514" s="171"/>
      <c r="W2514" s="171"/>
      <c r="X2514" s="171"/>
      <c r="AA2514" s="171"/>
    </row>
    <row r="2515" spans="4:27" x14ac:dyDescent="0.2">
      <c r="D2515" s="171"/>
      <c r="E2515" s="171"/>
      <c r="F2515" s="171"/>
      <c r="G2515" s="171"/>
      <c r="H2515" s="171"/>
      <c r="K2515" s="171"/>
      <c r="L2515" s="171"/>
      <c r="O2515" s="171"/>
      <c r="P2515" s="171"/>
      <c r="S2515" s="171"/>
      <c r="T2515" s="171"/>
      <c r="W2515" s="171"/>
      <c r="X2515" s="171"/>
      <c r="AA2515" s="171"/>
    </row>
    <row r="2516" spans="4:27" x14ac:dyDescent="0.2">
      <c r="D2516" s="171"/>
      <c r="E2516" s="171"/>
      <c r="F2516" s="171"/>
      <c r="G2516" s="171"/>
      <c r="H2516" s="171"/>
      <c r="K2516" s="171"/>
      <c r="L2516" s="171"/>
      <c r="O2516" s="171"/>
      <c r="P2516" s="171"/>
      <c r="S2516" s="171"/>
      <c r="T2516" s="171"/>
      <c r="W2516" s="171"/>
      <c r="X2516" s="171"/>
      <c r="AA2516" s="171"/>
    </row>
    <row r="2517" spans="4:27" x14ac:dyDescent="0.2">
      <c r="D2517" s="171"/>
      <c r="E2517" s="171"/>
      <c r="F2517" s="171"/>
      <c r="G2517" s="171"/>
      <c r="H2517" s="171"/>
      <c r="K2517" s="171"/>
      <c r="L2517" s="171"/>
      <c r="O2517" s="171"/>
      <c r="P2517" s="171"/>
      <c r="S2517" s="171"/>
      <c r="T2517" s="171"/>
      <c r="W2517" s="171"/>
      <c r="X2517" s="171"/>
      <c r="AA2517" s="171"/>
    </row>
    <row r="2518" spans="4:27" x14ac:dyDescent="0.2">
      <c r="D2518" s="171"/>
      <c r="E2518" s="171"/>
      <c r="F2518" s="171"/>
      <c r="G2518" s="171"/>
      <c r="H2518" s="171"/>
      <c r="K2518" s="171"/>
      <c r="L2518" s="171"/>
      <c r="O2518" s="171"/>
      <c r="P2518" s="171"/>
      <c r="S2518" s="171"/>
      <c r="T2518" s="171"/>
      <c r="W2518" s="171"/>
      <c r="X2518" s="171"/>
      <c r="AA2518" s="171"/>
    </row>
    <row r="2519" spans="4:27" x14ac:dyDescent="0.2">
      <c r="D2519" s="171"/>
      <c r="E2519" s="171"/>
      <c r="F2519" s="171"/>
      <c r="G2519" s="171"/>
      <c r="H2519" s="171"/>
      <c r="K2519" s="171"/>
      <c r="L2519" s="171"/>
      <c r="O2519" s="171"/>
      <c r="P2519" s="171"/>
      <c r="S2519" s="171"/>
      <c r="T2519" s="171"/>
      <c r="W2519" s="171"/>
      <c r="X2519" s="171"/>
      <c r="AA2519" s="171"/>
    </row>
    <row r="2520" spans="4:27" x14ac:dyDescent="0.2">
      <c r="D2520" s="171"/>
      <c r="E2520" s="171"/>
      <c r="F2520" s="171"/>
      <c r="G2520" s="171"/>
      <c r="H2520" s="171"/>
      <c r="K2520" s="171"/>
      <c r="L2520" s="171"/>
      <c r="O2520" s="171"/>
      <c r="P2520" s="171"/>
      <c r="S2520" s="171"/>
      <c r="T2520" s="171"/>
      <c r="W2520" s="171"/>
      <c r="X2520" s="171"/>
      <c r="AA2520" s="171"/>
    </row>
    <row r="2521" spans="4:27" x14ac:dyDescent="0.2">
      <c r="D2521" s="171"/>
      <c r="E2521" s="171"/>
      <c r="F2521" s="171"/>
      <c r="G2521" s="171"/>
      <c r="H2521" s="171"/>
      <c r="K2521" s="171"/>
      <c r="L2521" s="171"/>
      <c r="O2521" s="171"/>
      <c r="P2521" s="171"/>
      <c r="S2521" s="171"/>
      <c r="T2521" s="171"/>
      <c r="W2521" s="171"/>
      <c r="X2521" s="171"/>
      <c r="AA2521" s="171"/>
    </row>
    <row r="2522" spans="4:27" x14ac:dyDescent="0.2">
      <c r="D2522" s="171"/>
      <c r="E2522" s="171"/>
      <c r="F2522" s="171"/>
      <c r="G2522" s="171"/>
      <c r="H2522" s="171"/>
      <c r="K2522" s="171"/>
      <c r="L2522" s="171"/>
      <c r="O2522" s="171"/>
      <c r="P2522" s="171"/>
      <c r="S2522" s="171"/>
      <c r="T2522" s="171"/>
      <c r="W2522" s="171"/>
      <c r="X2522" s="171"/>
      <c r="AA2522" s="171"/>
    </row>
    <row r="2523" spans="4:27" x14ac:dyDescent="0.2">
      <c r="D2523" s="171"/>
      <c r="E2523" s="171"/>
      <c r="F2523" s="171"/>
      <c r="G2523" s="171"/>
      <c r="H2523" s="171"/>
      <c r="K2523" s="171"/>
      <c r="L2523" s="171"/>
      <c r="O2523" s="171"/>
      <c r="P2523" s="171"/>
      <c r="S2523" s="171"/>
      <c r="T2523" s="171"/>
      <c r="W2523" s="171"/>
      <c r="X2523" s="171"/>
      <c r="AA2523" s="171"/>
    </row>
    <row r="2524" spans="4:27" x14ac:dyDescent="0.2">
      <c r="D2524" s="171"/>
      <c r="E2524" s="171"/>
      <c r="F2524" s="171"/>
      <c r="G2524" s="171"/>
      <c r="H2524" s="171"/>
      <c r="K2524" s="171"/>
      <c r="L2524" s="171"/>
      <c r="O2524" s="171"/>
      <c r="P2524" s="171"/>
      <c r="S2524" s="171"/>
      <c r="T2524" s="171"/>
      <c r="W2524" s="171"/>
      <c r="X2524" s="171"/>
      <c r="AA2524" s="171"/>
    </row>
    <row r="2525" spans="4:27" x14ac:dyDescent="0.2">
      <c r="D2525" s="171"/>
      <c r="E2525" s="171"/>
      <c r="F2525" s="171"/>
      <c r="G2525" s="171"/>
      <c r="H2525" s="171"/>
      <c r="K2525" s="171"/>
      <c r="L2525" s="171"/>
      <c r="O2525" s="171"/>
      <c r="P2525" s="171"/>
      <c r="S2525" s="171"/>
      <c r="T2525" s="171"/>
      <c r="W2525" s="171"/>
      <c r="X2525" s="171"/>
      <c r="AA2525" s="171"/>
    </row>
    <row r="2526" spans="4:27" x14ac:dyDescent="0.2">
      <c r="D2526" s="171"/>
      <c r="E2526" s="171"/>
      <c r="F2526" s="171"/>
      <c r="G2526" s="171"/>
      <c r="H2526" s="171"/>
      <c r="K2526" s="171"/>
      <c r="L2526" s="171"/>
      <c r="O2526" s="171"/>
      <c r="P2526" s="171"/>
      <c r="S2526" s="171"/>
      <c r="T2526" s="171"/>
      <c r="W2526" s="171"/>
      <c r="X2526" s="171"/>
      <c r="AA2526" s="171"/>
    </row>
    <row r="2527" spans="4:27" x14ac:dyDescent="0.2">
      <c r="D2527" s="171"/>
      <c r="E2527" s="171"/>
      <c r="F2527" s="171"/>
      <c r="G2527" s="171"/>
      <c r="H2527" s="171"/>
      <c r="K2527" s="171"/>
      <c r="L2527" s="171"/>
      <c r="O2527" s="171"/>
      <c r="P2527" s="171"/>
      <c r="S2527" s="171"/>
      <c r="T2527" s="171"/>
      <c r="W2527" s="171"/>
      <c r="X2527" s="171"/>
      <c r="AA2527" s="171"/>
    </row>
    <row r="2528" spans="4:27" x14ac:dyDescent="0.2">
      <c r="D2528" s="171"/>
      <c r="E2528" s="171"/>
      <c r="F2528" s="171"/>
      <c r="G2528" s="171"/>
      <c r="H2528" s="171"/>
      <c r="K2528" s="171"/>
      <c r="L2528" s="171"/>
      <c r="O2528" s="171"/>
      <c r="P2528" s="171"/>
      <c r="S2528" s="171"/>
      <c r="T2528" s="171"/>
      <c r="W2528" s="171"/>
      <c r="X2528" s="171"/>
      <c r="AA2528" s="171"/>
    </row>
    <row r="2529" spans="4:27" x14ac:dyDescent="0.2">
      <c r="D2529" s="171"/>
      <c r="E2529" s="171"/>
      <c r="F2529" s="171"/>
      <c r="G2529" s="171"/>
      <c r="H2529" s="171"/>
      <c r="K2529" s="171"/>
      <c r="L2529" s="171"/>
      <c r="O2529" s="171"/>
      <c r="P2529" s="171"/>
      <c r="S2529" s="171"/>
      <c r="T2529" s="171"/>
      <c r="W2529" s="171"/>
      <c r="X2529" s="171"/>
      <c r="AA2529" s="171"/>
    </row>
    <row r="2530" spans="4:27" x14ac:dyDescent="0.2">
      <c r="D2530" s="171"/>
      <c r="E2530" s="171"/>
      <c r="F2530" s="171"/>
      <c r="G2530" s="171"/>
      <c r="H2530" s="171"/>
      <c r="K2530" s="171"/>
      <c r="L2530" s="171"/>
      <c r="O2530" s="171"/>
      <c r="P2530" s="171"/>
      <c r="S2530" s="171"/>
      <c r="T2530" s="171"/>
      <c r="W2530" s="171"/>
      <c r="X2530" s="171"/>
      <c r="AA2530" s="171"/>
    </row>
    <row r="2531" spans="4:27" x14ac:dyDescent="0.2">
      <c r="D2531" s="171"/>
      <c r="E2531" s="171"/>
      <c r="F2531" s="171"/>
      <c r="G2531" s="171"/>
      <c r="H2531" s="171"/>
      <c r="K2531" s="171"/>
      <c r="L2531" s="171"/>
      <c r="O2531" s="171"/>
      <c r="P2531" s="171"/>
      <c r="S2531" s="171"/>
      <c r="T2531" s="171"/>
      <c r="W2531" s="171"/>
      <c r="X2531" s="171"/>
      <c r="AA2531" s="171"/>
    </row>
    <row r="2532" spans="4:27" x14ac:dyDescent="0.2">
      <c r="D2532" s="171"/>
      <c r="E2532" s="171"/>
      <c r="F2532" s="171"/>
      <c r="G2532" s="171"/>
      <c r="H2532" s="171"/>
      <c r="K2532" s="171"/>
      <c r="L2532" s="171"/>
      <c r="O2532" s="171"/>
      <c r="P2532" s="171"/>
      <c r="S2532" s="171"/>
      <c r="T2532" s="171"/>
      <c r="W2532" s="171"/>
      <c r="X2532" s="171"/>
      <c r="AA2532" s="171"/>
    </row>
    <row r="2533" spans="4:27" x14ac:dyDescent="0.2">
      <c r="D2533" s="171"/>
      <c r="E2533" s="171"/>
      <c r="F2533" s="171"/>
      <c r="G2533" s="171"/>
      <c r="H2533" s="171"/>
      <c r="K2533" s="171"/>
      <c r="L2533" s="171"/>
      <c r="O2533" s="171"/>
      <c r="P2533" s="171"/>
      <c r="S2533" s="171"/>
      <c r="T2533" s="171"/>
      <c r="W2533" s="171"/>
      <c r="X2533" s="171"/>
      <c r="AA2533" s="171"/>
    </row>
    <row r="2534" spans="4:27" x14ac:dyDescent="0.2">
      <c r="D2534" s="171"/>
      <c r="E2534" s="171"/>
      <c r="F2534" s="171"/>
      <c r="G2534" s="171"/>
      <c r="H2534" s="171"/>
      <c r="K2534" s="171"/>
      <c r="L2534" s="171"/>
      <c r="O2534" s="171"/>
      <c r="P2534" s="171"/>
      <c r="S2534" s="171"/>
      <c r="T2534" s="171"/>
      <c r="W2534" s="171"/>
      <c r="X2534" s="171"/>
      <c r="AA2534" s="171"/>
    </row>
    <row r="2535" spans="4:27" x14ac:dyDescent="0.2">
      <c r="D2535" s="171"/>
      <c r="E2535" s="171"/>
      <c r="F2535" s="171"/>
      <c r="G2535" s="171"/>
      <c r="H2535" s="171"/>
      <c r="K2535" s="171"/>
      <c r="L2535" s="171"/>
      <c r="O2535" s="171"/>
      <c r="P2535" s="171"/>
      <c r="S2535" s="171"/>
      <c r="T2535" s="171"/>
      <c r="W2535" s="171"/>
      <c r="X2535" s="171"/>
      <c r="AA2535" s="171"/>
    </row>
    <row r="2536" spans="4:27" x14ac:dyDescent="0.2">
      <c r="D2536" s="171"/>
      <c r="E2536" s="171"/>
      <c r="F2536" s="171"/>
      <c r="G2536" s="171"/>
      <c r="H2536" s="171"/>
      <c r="K2536" s="171"/>
      <c r="L2536" s="171"/>
      <c r="O2536" s="171"/>
      <c r="P2536" s="171"/>
      <c r="S2536" s="171"/>
      <c r="T2536" s="171"/>
      <c r="W2536" s="171"/>
      <c r="X2536" s="171"/>
      <c r="AA2536" s="171"/>
    </row>
    <row r="2537" spans="4:27" x14ac:dyDescent="0.2">
      <c r="D2537" s="171"/>
      <c r="E2537" s="171"/>
      <c r="F2537" s="171"/>
      <c r="G2537" s="171"/>
      <c r="H2537" s="171"/>
      <c r="K2537" s="171"/>
      <c r="L2537" s="171"/>
      <c r="O2537" s="171"/>
      <c r="P2537" s="171"/>
      <c r="S2537" s="171"/>
      <c r="T2537" s="171"/>
      <c r="W2537" s="171"/>
      <c r="X2537" s="171"/>
      <c r="AA2537" s="171"/>
    </row>
    <row r="2538" spans="4:27" x14ac:dyDescent="0.2">
      <c r="D2538" s="171"/>
      <c r="E2538" s="171"/>
      <c r="F2538" s="171"/>
      <c r="G2538" s="171"/>
      <c r="H2538" s="171"/>
      <c r="K2538" s="171"/>
      <c r="L2538" s="171"/>
      <c r="O2538" s="171"/>
      <c r="P2538" s="171"/>
      <c r="S2538" s="171"/>
      <c r="T2538" s="171"/>
      <c r="W2538" s="171"/>
      <c r="X2538" s="171"/>
      <c r="AA2538" s="171"/>
    </row>
    <row r="2539" spans="4:27" x14ac:dyDescent="0.2">
      <c r="D2539" s="171"/>
      <c r="E2539" s="171"/>
      <c r="F2539" s="171"/>
      <c r="G2539" s="171"/>
      <c r="H2539" s="171"/>
      <c r="K2539" s="171"/>
      <c r="L2539" s="171"/>
      <c r="O2539" s="171"/>
      <c r="P2539" s="171"/>
      <c r="S2539" s="171"/>
      <c r="T2539" s="171"/>
      <c r="W2539" s="171"/>
      <c r="X2539" s="171"/>
      <c r="AA2539" s="171"/>
    </row>
    <row r="2540" spans="4:27" x14ac:dyDescent="0.2">
      <c r="D2540" s="171"/>
      <c r="E2540" s="171"/>
      <c r="F2540" s="171"/>
      <c r="G2540" s="171"/>
      <c r="H2540" s="171"/>
      <c r="K2540" s="171"/>
      <c r="L2540" s="171"/>
      <c r="O2540" s="171"/>
      <c r="P2540" s="171"/>
      <c r="S2540" s="171"/>
      <c r="T2540" s="171"/>
      <c r="W2540" s="171"/>
      <c r="X2540" s="171"/>
      <c r="AA2540" s="171"/>
    </row>
    <row r="2541" spans="4:27" x14ac:dyDescent="0.2">
      <c r="D2541" s="171"/>
      <c r="E2541" s="171"/>
      <c r="F2541" s="171"/>
      <c r="G2541" s="171"/>
      <c r="H2541" s="171"/>
      <c r="K2541" s="171"/>
      <c r="L2541" s="171"/>
      <c r="O2541" s="171"/>
      <c r="P2541" s="171"/>
      <c r="S2541" s="171"/>
      <c r="T2541" s="171"/>
      <c r="W2541" s="171"/>
      <c r="X2541" s="171"/>
      <c r="AA2541" s="171"/>
    </row>
    <row r="2542" spans="4:27" x14ac:dyDescent="0.2">
      <c r="D2542" s="171"/>
      <c r="E2542" s="171"/>
      <c r="F2542" s="171"/>
      <c r="G2542" s="171"/>
      <c r="H2542" s="171"/>
      <c r="K2542" s="171"/>
      <c r="L2542" s="171"/>
      <c r="O2542" s="171"/>
      <c r="P2542" s="171"/>
      <c r="S2542" s="171"/>
      <c r="T2542" s="171"/>
      <c r="W2542" s="171"/>
      <c r="X2542" s="171"/>
      <c r="AA2542" s="171"/>
    </row>
    <row r="2543" spans="4:27" x14ac:dyDescent="0.2">
      <c r="D2543" s="171"/>
      <c r="E2543" s="171"/>
      <c r="F2543" s="171"/>
      <c r="G2543" s="171"/>
      <c r="H2543" s="171"/>
      <c r="K2543" s="171"/>
      <c r="L2543" s="171"/>
      <c r="O2543" s="171"/>
      <c r="P2543" s="171"/>
      <c r="S2543" s="171"/>
      <c r="T2543" s="171"/>
      <c r="W2543" s="171"/>
      <c r="X2543" s="171"/>
      <c r="AA2543" s="171"/>
    </row>
    <row r="2544" spans="4:27" x14ac:dyDescent="0.2">
      <c r="D2544" s="171"/>
      <c r="E2544" s="171"/>
      <c r="F2544" s="171"/>
      <c r="G2544" s="171"/>
      <c r="H2544" s="171"/>
      <c r="K2544" s="171"/>
      <c r="L2544" s="171"/>
      <c r="O2544" s="171"/>
      <c r="P2544" s="171"/>
      <c r="S2544" s="171"/>
      <c r="T2544" s="171"/>
      <c r="W2544" s="171"/>
      <c r="X2544" s="171"/>
      <c r="AA2544" s="171"/>
    </row>
    <row r="2545" spans="4:27" x14ac:dyDescent="0.2">
      <c r="D2545" s="171"/>
      <c r="E2545" s="171"/>
      <c r="F2545" s="171"/>
      <c r="G2545" s="171"/>
      <c r="H2545" s="171"/>
      <c r="K2545" s="171"/>
      <c r="L2545" s="171"/>
      <c r="O2545" s="171"/>
      <c r="P2545" s="171"/>
      <c r="S2545" s="171"/>
      <c r="T2545" s="171"/>
      <c r="W2545" s="171"/>
      <c r="X2545" s="171"/>
      <c r="AA2545" s="171"/>
    </row>
    <row r="2546" spans="4:27" x14ac:dyDescent="0.2">
      <c r="D2546" s="171"/>
      <c r="E2546" s="171"/>
      <c r="F2546" s="171"/>
      <c r="G2546" s="171"/>
      <c r="H2546" s="171"/>
      <c r="K2546" s="171"/>
      <c r="L2546" s="171"/>
      <c r="O2546" s="171"/>
      <c r="P2546" s="171"/>
      <c r="S2546" s="171"/>
      <c r="T2546" s="171"/>
      <c r="W2546" s="171"/>
      <c r="X2546" s="171"/>
      <c r="AA2546" s="171"/>
    </row>
    <row r="2547" spans="4:27" x14ac:dyDescent="0.2">
      <c r="D2547" s="171"/>
      <c r="E2547" s="171"/>
      <c r="F2547" s="171"/>
      <c r="G2547" s="171"/>
      <c r="H2547" s="171"/>
      <c r="K2547" s="171"/>
      <c r="L2547" s="171"/>
      <c r="O2547" s="171"/>
      <c r="P2547" s="171"/>
      <c r="S2547" s="171"/>
      <c r="T2547" s="171"/>
      <c r="W2547" s="171"/>
      <c r="X2547" s="171"/>
      <c r="AA2547" s="171"/>
    </row>
    <row r="2548" spans="4:27" x14ac:dyDescent="0.2">
      <c r="D2548" s="171"/>
      <c r="E2548" s="171"/>
      <c r="F2548" s="171"/>
      <c r="G2548" s="171"/>
      <c r="H2548" s="171"/>
      <c r="K2548" s="171"/>
      <c r="L2548" s="171"/>
      <c r="O2548" s="171"/>
      <c r="P2548" s="171"/>
      <c r="S2548" s="171"/>
      <c r="T2548" s="171"/>
      <c r="W2548" s="171"/>
      <c r="X2548" s="171"/>
      <c r="AA2548" s="171"/>
    </row>
    <row r="2549" spans="4:27" x14ac:dyDescent="0.2">
      <c r="D2549" s="171"/>
      <c r="E2549" s="171"/>
      <c r="F2549" s="171"/>
      <c r="G2549" s="171"/>
      <c r="H2549" s="171"/>
      <c r="K2549" s="171"/>
      <c r="L2549" s="171"/>
      <c r="O2549" s="171"/>
      <c r="P2549" s="171"/>
      <c r="S2549" s="171"/>
      <c r="T2549" s="171"/>
      <c r="W2549" s="171"/>
      <c r="X2549" s="171"/>
      <c r="AA2549" s="171"/>
    </row>
    <row r="2550" spans="4:27" x14ac:dyDescent="0.2">
      <c r="D2550" s="171"/>
      <c r="E2550" s="171"/>
      <c r="F2550" s="171"/>
      <c r="G2550" s="171"/>
      <c r="H2550" s="171"/>
      <c r="K2550" s="171"/>
      <c r="L2550" s="171"/>
      <c r="O2550" s="171"/>
      <c r="P2550" s="171"/>
      <c r="S2550" s="171"/>
      <c r="T2550" s="171"/>
      <c r="W2550" s="171"/>
      <c r="X2550" s="171"/>
      <c r="AA2550" s="171"/>
    </row>
    <row r="2551" spans="4:27" x14ac:dyDescent="0.2">
      <c r="D2551" s="171"/>
      <c r="E2551" s="171"/>
      <c r="F2551" s="171"/>
      <c r="G2551" s="171"/>
      <c r="H2551" s="171"/>
      <c r="K2551" s="171"/>
      <c r="L2551" s="171"/>
      <c r="O2551" s="171"/>
      <c r="P2551" s="171"/>
      <c r="S2551" s="171"/>
      <c r="T2551" s="171"/>
      <c r="W2551" s="171"/>
      <c r="X2551" s="171"/>
      <c r="AA2551" s="171"/>
    </row>
    <row r="2552" spans="4:27" x14ac:dyDescent="0.2">
      <c r="D2552" s="171"/>
      <c r="E2552" s="171"/>
      <c r="F2552" s="171"/>
      <c r="G2552" s="171"/>
      <c r="H2552" s="171"/>
      <c r="K2552" s="171"/>
      <c r="L2552" s="171"/>
      <c r="O2552" s="171"/>
      <c r="P2552" s="171"/>
      <c r="S2552" s="171"/>
      <c r="T2552" s="171"/>
      <c r="W2552" s="171"/>
      <c r="X2552" s="171"/>
      <c r="AA2552" s="171"/>
    </row>
    <row r="2553" spans="4:27" x14ac:dyDescent="0.2">
      <c r="D2553" s="171"/>
      <c r="E2553" s="171"/>
      <c r="F2553" s="171"/>
      <c r="G2553" s="171"/>
      <c r="H2553" s="171"/>
      <c r="K2553" s="171"/>
      <c r="L2553" s="171"/>
      <c r="O2553" s="171"/>
      <c r="P2553" s="171"/>
      <c r="S2553" s="171"/>
      <c r="T2553" s="171"/>
      <c r="W2553" s="171"/>
      <c r="X2553" s="171"/>
      <c r="AA2553" s="171"/>
    </row>
    <row r="2554" spans="4:27" x14ac:dyDescent="0.2">
      <c r="D2554" s="171"/>
      <c r="E2554" s="171"/>
      <c r="F2554" s="171"/>
      <c r="G2554" s="171"/>
      <c r="H2554" s="171"/>
      <c r="K2554" s="171"/>
      <c r="L2554" s="171"/>
      <c r="O2554" s="171"/>
      <c r="P2554" s="171"/>
      <c r="S2554" s="171"/>
      <c r="T2554" s="171"/>
      <c r="W2554" s="171"/>
      <c r="X2554" s="171"/>
      <c r="AA2554" s="171"/>
    </row>
    <row r="2555" spans="4:27" x14ac:dyDescent="0.2">
      <c r="D2555" s="171"/>
      <c r="E2555" s="171"/>
      <c r="F2555" s="171"/>
      <c r="G2555" s="171"/>
      <c r="H2555" s="171"/>
      <c r="K2555" s="171"/>
      <c r="L2555" s="171"/>
      <c r="O2555" s="171"/>
      <c r="P2555" s="171"/>
      <c r="S2555" s="171"/>
      <c r="T2555" s="171"/>
      <c r="W2555" s="171"/>
      <c r="X2555" s="171"/>
      <c r="AA2555" s="171"/>
    </row>
    <row r="2556" spans="4:27" x14ac:dyDescent="0.2">
      <c r="D2556" s="171"/>
      <c r="E2556" s="171"/>
      <c r="F2556" s="171"/>
      <c r="G2556" s="171"/>
      <c r="H2556" s="171"/>
      <c r="K2556" s="171"/>
      <c r="L2556" s="171"/>
      <c r="O2556" s="171"/>
      <c r="P2556" s="171"/>
      <c r="S2556" s="171"/>
      <c r="T2556" s="171"/>
      <c r="W2556" s="171"/>
      <c r="X2556" s="171"/>
      <c r="AA2556" s="171"/>
    </row>
    <row r="2557" spans="4:27" x14ac:dyDescent="0.2">
      <c r="D2557" s="171"/>
      <c r="E2557" s="171"/>
      <c r="F2557" s="171"/>
      <c r="G2557" s="171"/>
      <c r="H2557" s="171"/>
      <c r="K2557" s="171"/>
      <c r="L2557" s="171"/>
      <c r="O2557" s="171"/>
      <c r="P2557" s="171"/>
      <c r="S2557" s="171"/>
      <c r="T2557" s="171"/>
      <c r="W2557" s="171"/>
      <c r="X2557" s="171"/>
      <c r="AA2557" s="171"/>
    </row>
    <row r="2558" spans="4:27" x14ac:dyDescent="0.2">
      <c r="D2558" s="171"/>
      <c r="E2558" s="171"/>
      <c r="F2558" s="171"/>
      <c r="G2558" s="171"/>
      <c r="H2558" s="171"/>
      <c r="K2558" s="171"/>
      <c r="L2558" s="171"/>
      <c r="O2558" s="171"/>
      <c r="P2558" s="171"/>
      <c r="S2558" s="171"/>
      <c r="T2558" s="171"/>
      <c r="W2558" s="171"/>
      <c r="X2558" s="171"/>
      <c r="AA2558" s="171"/>
    </row>
    <row r="2559" spans="4:27" x14ac:dyDescent="0.2">
      <c r="D2559" s="171"/>
      <c r="E2559" s="171"/>
      <c r="F2559" s="171"/>
      <c r="G2559" s="171"/>
      <c r="H2559" s="171"/>
      <c r="K2559" s="171"/>
      <c r="L2559" s="171"/>
      <c r="O2559" s="171"/>
      <c r="P2559" s="171"/>
      <c r="S2559" s="171"/>
      <c r="T2559" s="171"/>
      <c r="W2559" s="171"/>
      <c r="X2559" s="171"/>
      <c r="AA2559" s="171"/>
    </row>
    <row r="2560" spans="4:27" x14ac:dyDescent="0.2">
      <c r="D2560" s="171"/>
      <c r="E2560" s="171"/>
      <c r="F2560" s="171"/>
      <c r="G2560" s="171"/>
      <c r="H2560" s="171"/>
      <c r="K2560" s="171"/>
      <c r="L2560" s="171"/>
      <c r="O2560" s="171"/>
      <c r="P2560" s="171"/>
      <c r="S2560" s="171"/>
      <c r="T2560" s="171"/>
      <c r="W2560" s="171"/>
      <c r="X2560" s="171"/>
      <c r="AA2560" s="171"/>
    </row>
    <row r="2561" spans="4:27" x14ac:dyDescent="0.2">
      <c r="D2561" s="171"/>
      <c r="E2561" s="171"/>
      <c r="F2561" s="171"/>
      <c r="G2561" s="171"/>
      <c r="H2561" s="171"/>
      <c r="K2561" s="171"/>
      <c r="L2561" s="171"/>
      <c r="O2561" s="171"/>
      <c r="P2561" s="171"/>
      <c r="S2561" s="171"/>
      <c r="T2561" s="171"/>
      <c r="W2561" s="171"/>
      <c r="X2561" s="171"/>
      <c r="AA2561" s="171"/>
    </row>
    <row r="2562" spans="4:27" x14ac:dyDescent="0.2">
      <c r="D2562" s="171"/>
      <c r="E2562" s="171"/>
      <c r="F2562" s="171"/>
      <c r="G2562" s="171"/>
      <c r="H2562" s="171"/>
      <c r="K2562" s="171"/>
      <c r="L2562" s="171"/>
      <c r="O2562" s="171"/>
      <c r="P2562" s="171"/>
      <c r="S2562" s="171"/>
      <c r="T2562" s="171"/>
      <c r="W2562" s="171"/>
      <c r="X2562" s="171"/>
      <c r="AA2562" s="171"/>
    </row>
    <row r="2563" spans="4:27" x14ac:dyDescent="0.2">
      <c r="D2563" s="171"/>
      <c r="E2563" s="171"/>
      <c r="F2563" s="171"/>
      <c r="G2563" s="171"/>
      <c r="H2563" s="171"/>
      <c r="K2563" s="171"/>
      <c r="L2563" s="171"/>
      <c r="O2563" s="171"/>
      <c r="P2563" s="171"/>
      <c r="S2563" s="171"/>
      <c r="T2563" s="171"/>
      <c r="W2563" s="171"/>
      <c r="X2563" s="171"/>
      <c r="AA2563" s="171"/>
    </row>
    <row r="2564" spans="4:27" x14ac:dyDescent="0.2">
      <c r="D2564" s="171"/>
      <c r="E2564" s="171"/>
      <c r="F2564" s="171"/>
      <c r="G2564" s="171"/>
      <c r="H2564" s="171"/>
      <c r="K2564" s="171"/>
      <c r="L2564" s="171"/>
      <c r="O2564" s="171"/>
      <c r="P2564" s="171"/>
      <c r="S2564" s="171"/>
      <c r="T2564" s="171"/>
      <c r="W2564" s="171"/>
      <c r="X2564" s="171"/>
      <c r="AA2564" s="171"/>
    </row>
    <row r="2565" spans="4:27" x14ac:dyDescent="0.2">
      <c r="D2565" s="171"/>
      <c r="E2565" s="171"/>
      <c r="F2565" s="171"/>
      <c r="G2565" s="171"/>
      <c r="H2565" s="171"/>
      <c r="K2565" s="171"/>
      <c r="L2565" s="171"/>
      <c r="O2565" s="171"/>
      <c r="P2565" s="171"/>
      <c r="S2565" s="171"/>
      <c r="T2565" s="171"/>
      <c r="W2565" s="171"/>
      <c r="X2565" s="171"/>
      <c r="AA2565" s="171"/>
    </row>
    <row r="2566" spans="4:27" x14ac:dyDescent="0.2">
      <c r="D2566" s="171"/>
      <c r="E2566" s="171"/>
      <c r="F2566" s="171"/>
      <c r="G2566" s="171"/>
      <c r="H2566" s="171"/>
      <c r="K2566" s="171"/>
      <c r="L2566" s="171"/>
      <c r="O2566" s="171"/>
      <c r="P2566" s="171"/>
      <c r="S2566" s="171"/>
      <c r="T2566" s="171"/>
      <c r="W2566" s="171"/>
      <c r="X2566" s="171"/>
      <c r="AA2566" s="171"/>
    </row>
    <row r="2567" spans="4:27" x14ac:dyDescent="0.2">
      <c r="D2567" s="171"/>
      <c r="E2567" s="171"/>
      <c r="F2567" s="171"/>
      <c r="G2567" s="171"/>
      <c r="H2567" s="171"/>
      <c r="K2567" s="171"/>
      <c r="L2567" s="171"/>
      <c r="O2567" s="171"/>
      <c r="P2567" s="171"/>
      <c r="S2567" s="171"/>
      <c r="T2567" s="171"/>
      <c r="W2567" s="171"/>
      <c r="X2567" s="171"/>
      <c r="AA2567" s="171"/>
    </row>
    <row r="2568" spans="4:27" x14ac:dyDescent="0.2">
      <c r="D2568" s="171"/>
      <c r="E2568" s="171"/>
      <c r="F2568" s="171"/>
      <c r="G2568" s="171"/>
      <c r="H2568" s="171"/>
      <c r="K2568" s="171"/>
      <c r="L2568" s="171"/>
      <c r="O2568" s="171"/>
      <c r="P2568" s="171"/>
      <c r="S2568" s="171"/>
      <c r="T2568" s="171"/>
      <c r="W2568" s="171"/>
      <c r="X2568" s="171"/>
      <c r="AA2568" s="171"/>
    </row>
    <row r="2569" spans="4:27" x14ac:dyDescent="0.2">
      <c r="D2569" s="171"/>
      <c r="E2569" s="171"/>
      <c r="F2569" s="171"/>
      <c r="G2569" s="171"/>
      <c r="H2569" s="171"/>
      <c r="K2569" s="171"/>
      <c r="L2569" s="171"/>
      <c r="O2569" s="171"/>
      <c r="P2569" s="171"/>
      <c r="S2569" s="171"/>
      <c r="T2569" s="171"/>
      <c r="W2569" s="171"/>
      <c r="X2569" s="171"/>
      <c r="AA2569" s="171"/>
    </row>
    <row r="2570" spans="4:27" x14ac:dyDescent="0.2">
      <c r="D2570" s="171"/>
      <c r="E2570" s="171"/>
      <c r="F2570" s="171"/>
      <c r="G2570" s="171"/>
      <c r="H2570" s="171"/>
      <c r="K2570" s="171"/>
      <c r="L2570" s="171"/>
      <c r="O2570" s="171"/>
      <c r="P2570" s="171"/>
      <c r="S2570" s="171"/>
      <c r="T2570" s="171"/>
      <c r="W2570" s="171"/>
      <c r="X2570" s="171"/>
      <c r="AA2570" s="171"/>
    </row>
    <row r="2571" spans="4:27" x14ac:dyDescent="0.2">
      <c r="D2571" s="171"/>
      <c r="E2571" s="171"/>
      <c r="F2571" s="171"/>
      <c r="G2571" s="171"/>
      <c r="H2571" s="171"/>
      <c r="K2571" s="171"/>
      <c r="L2571" s="171"/>
      <c r="O2571" s="171"/>
      <c r="P2571" s="171"/>
      <c r="S2571" s="171"/>
      <c r="T2571" s="171"/>
      <c r="W2571" s="171"/>
      <c r="X2571" s="171"/>
      <c r="AA2571" s="171"/>
    </row>
    <row r="2572" spans="4:27" x14ac:dyDescent="0.2">
      <c r="D2572" s="171"/>
      <c r="E2572" s="171"/>
      <c r="F2572" s="171"/>
      <c r="G2572" s="171"/>
      <c r="H2572" s="171"/>
      <c r="K2572" s="171"/>
      <c r="L2572" s="171"/>
      <c r="O2572" s="171"/>
      <c r="P2572" s="171"/>
      <c r="S2572" s="171"/>
      <c r="T2572" s="171"/>
      <c r="W2572" s="171"/>
      <c r="X2572" s="171"/>
      <c r="AA2572" s="171"/>
    </row>
    <row r="2573" spans="4:27" x14ac:dyDescent="0.2">
      <c r="D2573" s="171"/>
      <c r="E2573" s="171"/>
      <c r="F2573" s="171"/>
      <c r="G2573" s="171"/>
      <c r="H2573" s="171"/>
      <c r="K2573" s="171"/>
      <c r="L2573" s="171"/>
      <c r="O2573" s="171"/>
      <c r="P2573" s="171"/>
      <c r="S2573" s="171"/>
      <c r="T2573" s="171"/>
      <c r="W2573" s="171"/>
      <c r="X2573" s="171"/>
      <c r="AA2573" s="171"/>
    </row>
    <row r="2574" spans="4:27" x14ac:dyDescent="0.2">
      <c r="D2574" s="171"/>
      <c r="E2574" s="171"/>
      <c r="F2574" s="171"/>
      <c r="G2574" s="171"/>
      <c r="H2574" s="171"/>
      <c r="K2574" s="171"/>
      <c r="L2574" s="171"/>
      <c r="O2574" s="171"/>
      <c r="P2574" s="171"/>
      <c r="S2574" s="171"/>
      <c r="T2574" s="171"/>
      <c r="W2574" s="171"/>
      <c r="X2574" s="171"/>
      <c r="AA2574" s="171"/>
    </row>
    <row r="2575" spans="4:27" x14ac:dyDescent="0.2">
      <c r="D2575" s="171"/>
      <c r="E2575" s="171"/>
      <c r="F2575" s="171"/>
      <c r="G2575" s="171"/>
      <c r="H2575" s="171"/>
      <c r="K2575" s="171"/>
      <c r="L2575" s="171"/>
      <c r="O2575" s="171"/>
      <c r="P2575" s="171"/>
      <c r="S2575" s="171"/>
      <c r="T2575" s="171"/>
      <c r="W2575" s="171"/>
      <c r="X2575" s="171"/>
      <c r="AA2575" s="171"/>
    </row>
    <row r="2576" spans="4:27" x14ac:dyDescent="0.2">
      <c r="D2576" s="171"/>
      <c r="E2576" s="171"/>
      <c r="F2576" s="171"/>
      <c r="G2576" s="171"/>
      <c r="H2576" s="171"/>
      <c r="K2576" s="171"/>
      <c r="L2576" s="171"/>
      <c r="O2576" s="171"/>
      <c r="P2576" s="171"/>
      <c r="S2576" s="171"/>
      <c r="T2576" s="171"/>
      <c r="W2576" s="171"/>
      <c r="X2576" s="171"/>
      <c r="AA2576" s="171"/>
    </row>
    <row r="2577" spans="4:27" x14ac:dyDescent="0.2">
      <c r="D2577" s="171"/>
      <c r="E2577" s="171"/>
      <c r="F2577" s="171"/>
      <c r="G2577" s="171"/>
      <c r="H2577" s="171"/>
      <c r="K2577" s="171"/>
      <c r="L2577" s="171"/>
      <c r="O2577" s="171"/>
      <c r="P2577" s="171"/>
      <c r="S2577" s="171"/>
      <c r="T2577" s="171"/>
      <c r="W2577" s="171"/>
      <c r="X2577" s="171"/>
      <c r="AA2577" s="171"/>
    </row>
    <row r="2578" spans="4:27" x14ac:dyDescent="0.2">
      <c r="D2578" s="171"/>
      <c r="E2578" s="171"/>
      <c r="F2578" s="171"/>
      <c r="G2578" s="171"/>
      <c r="H2578" s="171"/>
      <c r="K2578" s="171"/>
      <c r="L2578" s="171"/>
      <c r="O2578" s="171"/>
      <c r="P2578" s="171"/>
      <c r="S2578" s="171"/>
      <c r="T2578" s="171"/>
      <c r="W2578" s="171"/>
      <c r="X2578" s="171"/>
      <c r="AA2578" s="171"/>
    </row>
    <row r="2579" spans="4:27" x14ac:dyDescent="0.2">
      <c r="D2579" s="171"/>
      <c r="E2579" s="171"/>
      <c r="F2579" s="171"/>
      <c r="G2579" s="171"/>
      <c r="H2579" s="171"/>
      <c r="K2579" s="171"/>
      <c r="L2579" s="171"/>
      <c r="O2579" s="171"/>
      <c r="P2579" s="171"/>
      <c r="S2579" s="171"/>
      <c r="T2579" s="171"/>
      <c r="W2579" s="171"/>
      <c r="X2579" s="171"/>
      <c r="AA2579" s="171"/>
    </row>
    <row r="2580" spans="4:27" x14ac:dyDescent="0.2">
      <c r="D2580" s="171"/>
      <c r="E2580" s="171"/>
      <c r="F2580" s="171"/>
      <c r="G2580" s="171"/>
      <c r="H2580" s="171"/>
      <c r="K2580" s="171"/>
      <c r="L2580" s="171"/>
      <c r="O2580" s="171"/>
      <c r="P2580" s="171"/>
      <c r="S2580" s="171"/>
      <c r="T2580" s="171"/>
      <c r="W2580" s="171"/>
      <c r="X2580" s="171"/>
      <c r="AA2580" s="171"/>
    </row>
    <row r="2581" spans="4:27" x14ac:dyDescent="0.2">
      <c r="D2581" s="171"/>
      <c r="E2581" s="171"/>
      <c r="F2581" s="171"/>
      <c r="G2581" s="171"/>
      <c r="H2581" s="171"/>
      <c r="K2581" s="171"/>
      <c r="L2581" s="171"/>
      <c r="O2581" s="171"/>
      <c r="P2581" s="171"/>
      <c r="S2581" s="171"/>
      <c r="T2581" s="171"/>
      <c r="W2581" s="171"/>
      <c r="X2581" s="171"/>
      <c r="AA2581" s="171"/>
    </row>
    <row r="2582" spans="4:27" x14ac:dyDescent="0.2">
      <c r="D2582" s="171"/>
      <c r="E2582" s="171"/>
      <c r="F2582" s="171"/>
      <c r="G2582" s="171"/>
      <c r="H2582" s="171"/>
      <c r="K2582" s="171"/>
      <c r="L2582" s="171"/>
      <c r="O2582" s="171"/>
      <c r="P2582" s="171"/>
      <c r="S2582" s="171"/>
      <c r="T2582" s="171"/>
      <c r="W2582" s="171"/>
      <c r="X2582" s="171"/>
      <c r="AA2582" s="171"/>
    </row>
    <row r="2583" spans="4:27" x14ac:dyDescent="0.2">
      <c r="D2583" s="171"/>
      <c r="E2583" s="171"/>
      <c r="F2583" s="171"/>
      <c r="G2583" s="171"/>
      <c r="H2583" s="171"/>
      <c r="K2583" s="171"/>
      <c r="L2583" s="171"/>
      <c r="O2583" s="171"/>
      <c r="P2583" s="171"/>
      <c r="S2583" s="171"/>
      <c r="T2583" s="171"/>
      <c r="W2583" s="171"/>
      <c r="X2583" s="171"/>
      <c r="AA2583" s="171"/>
    </row>
    <row r="2584" spans="4:27" x14ac:dyDescent="0.2">
      <c r="D2584" s="171"/>
      <c r="E2584" s="171"/>
      <c r="F2584" s="171"/>
      <c r="G2584" s="171"/>
      <c r="H2584" s="171"/>
      <c r="K2584" s="171"/>
      <c r="L2584" s="171"/>
      <c r="O2584" s="171"/>
      <c r="P2584" s="171"/>
      <c r="S2584" s="171"/>
      <c r="T2584" s="171"/>
      <c r="W2584" s="171"/>
      <c r="X2584" s="171"/>
      <c r="AA2584" s="171"/>
    </row>
    <row r="2585" spans="4:27" x14ac:dyDescent="0.2">
      <c r="D2585" s="171"/>
      <c r="E2585" s="171"/>
      <c r="F2585" s="171"/>
      <c r="G2585" s="171"/>
      <c r="H2585" s="171"/>
      <c r="K2585" s="171"/>
      <c r="L2585" s="171"/>
      <c r="O2585" s="171"/>
      <c r="P2585" s="171"/>
      <c r="S2585" s="171"/>
      <c r="T2585" s="171"/>
      <c r="W2585" s="171"/>
      <c r="X2585" s="171"/>
      <c r="AA2585" s="171"/>
    </row>
    <row r="2586" spans="4:27" x14ac:dyDescent="0.2">
      <c r="D2586" s="171"/>
      <c r="E2586" s="171"/>
      <c r="F2586" s="171"/>
      <c r="G2586" s="171"/>
      <c r="H2586" s="171"/>
      <c r="K2586" s="171"/>
      <c r="L2586" s="171"/>
      <c r="O2586" s="171"/>
      <c r="P2586" s="171"/>
      <c r="S2586" s="171"/>
      <c r="T2586" s="171"/>
      <c r="W2586" s="171"/>
      <c r="X2586" s="171"/>
      <c r="AA2586" s="171"/>
    </row>
    <row r="2587" spans="4:27" x14ac:dyDescent="0.2">
      <c r="D2587" s="171"/>
      <c r="E2587" s="171"/>
      <c r="F2587" s="171"/>
      <c r="G2587" s="171"/>
      <c r="H2587" s="171"/>
      <c r="K2587" s="171"/>
      <c r="L2587" s="171"/>
      <c r="O2587" s="171"/>
      <c r="P2587" s="171"/>
      <c r="S2587" s="171"/>
      <c r="T2587" s="171"/>
      <c r="W2587" s="171"/>
      <c r="X2587" s="171"/>
      <c r="AA2587" s="171"/>
    </row>
    <row r="2588" spans="4:27" x14ac:dyDescent="0.2">
      <c r="D2588" s="171"/>
      <c r="E2588" s="171"/>
      <c r="F2588" s="171"/>
      <c r="G2588" s="171"/>
      <c r="H2588" s="171"/>
      <c r="K2588" s="171"/>
      <c r="L2588" s="171"/>
      <c r="O2588" s="171"/>
      <c r="P2588" s="171"/>
      <c r="S2588" s="171"/>
      <c r="T2588" s="171"/>
      <c r="W2588" s="171"/>
      <c r="X2588" s="171"/>
      <c r="AA2588" s="171"/>
    </row>
    <row r="2589" spans="4:27" x14ac:dyDescent="0.2">
      <c r="D2589" s="171"/>
      <c r="E2589" s="171"/>
      <c r="F2589" s="171"/>
      <c r="G2589" s="171"/>
      <c r="H2589" s="171"/>
      <c r="K2589" s="171"/>
      <c r="L2589" s="171"/>
      <c r="O2589" s="171"/>
      <c r="P2589" s="171"/>
      <c r="S2589" s="171"/>
      <c r="T2589" s="171"/>
      <c r="W2589" s="171"/>
      <c r="X2589" s="171"/>
      <c r="AA2589" s="171"/>
    </row>
    <row r="2590" spans="4:27" x14ac:dyDescent="0.2">
      <c r="D2590" s="171"/>
      <c r="E2590" s="171"/>
      <c r="F2590" s="171"/>
      <c r="G2590" s="171"/>
      <c r="H2590" s="171"/>
      <c r="K2590" s="171"/>
      <c r="L2590" s="171"/>
      <c r="O2590" s="171"/>
      <c r="P2590" s="171"/>
      <c r="S2590" s="171"/>
      <c r="T2590" s="171"/>
      <c r="W2590" s="171"/>
      <c r="X2590" s="171"/>
      <c r="AA2590" s="171"/>
    </row>
    <row r="2591" spans="4:27" x14ac:dyDescent="0.2">
      <c r="D2591" s="171"/>
      <c r="E2591" s="171"/>
      <c r="F2591" s="171"/>
      <c r="G2591" s="171"/>
      <c r="H2591" s="171"/>
      <c r="K2591" s="171"/>
      <c r="L2591" s="171"/>
      <c r="O2591" s="171"/>
      <c r="P2591" s="171"/>
      <c r="S2591" s="171"/>
      <c r="T2591" s="171"/>
      <c r="W2591" s="171"/>
      <c r="X2591" s="171"/>
      <c r="AA2591" s="171"/>
    </row>
    <row r="2592" spans="4:27" x14ac:dyDescent="0.2">
      <c r="D2592" s="171"/>
      <c r="E2592" s="171"/>
      <c r="F2592" s="171"/>
      <c r="G2592" s="171"/>
      <c r="H2592" s="171"/>
      <c r="K2592" s="171"/>
      <c r="L2592" s="171"/>
      <c r="O2592" s="171"/>
      <c r="P2592" s="171"/>
      <c r="S2592" s="171"/>
      <c r="T2592" s="171"/>
      <c r="W2592" s="171"/>
      <c r="X2592" s="171"/>
      <c r="AA2592" s="171"/>
    </row>
    <row r="2593" spans="4:27" x14ac:dyDescent="0.2">
      <c r="D2593" s="171"/>
      <c r="E2593" s="171"/>
      <c r="F2593" s="171"/>
      <c r="G2593" s="171"/>
      <c r="H2593" s="171"/>
      <c r="K2593" s="171"/>
      <c r="L2593" s="171"/>
      <c r="O2593" s="171"/>
      <c r="P2593" s="171"/>
      <c r="S2593" s="171"/>
      <c r="T2593" s="171"/>
      <c r="W2593" s="171"/>
      <c r="X2593" s="171"/>
      <c r="AA2593" s="171"/>
    </row>
    <row r="2594" spans="4:27" x14ac:dyDescent="0.2">
      <c r="D2594" s="171"/>
      <c r="E2594" s="171"/>
      <c r="F2594" s="171"/>
      <c r="G2594" s="171"/>
      <c r="H2594" s="171"/>
      <c r="K2594" s="171"/>
      <c r="L2594" s="171"/>
      <c r="O2594" s="171"/>
      <c r="P2594" s="171"/>
      <c r="S2594" s="171"/>
      <c r="T2594" s="171"/>
      <c r="W2594" s="171"/>
      <c r="X2594" s="171"/>
      <c r="AA2594" s="171"/>
    </row>
    <row r="2595" spans="4:27" x14ac:dyDescent="0.2">
      <c r="D2595" s="171"/>
      <c r="E2595" s="171"/>
      <c r="F2595" s="171"/>
      <c r="G2595" s="171"/>
      <c r="H2595" s="171"/>
      <c r="K2595" s="171"/>
      <c r="L2595" s="171"/>
      <c r="O2595" s="171"/>
      <c r="P2595" s="171"/>
      <c r="S2595" s="171"/>
      <c r="T2595" s="171"/>
      <c r="W2595" s="171"/>
      <c r="X2595" s="171"/>
      <c r="AA2595" s="171"/>
    </row>
    <row r="2596" spans="4:27" x14ac:dyDescent="0.2">
      <c r="D2596" s="171"/>
      <c r="E2596" s="171"/>
      <c r="F2596" s="171"/>
      <c r="G2596" s="171"/>
      <c r="H2596" s="171"/>
      <c r="K2596" s="171"/>
      <c r="L2596" s="171"/>
      <c r="O2596" s="171"/>
      <c r="P2596" s="171"/>
      <c r="S2596" s="171"/>
      <c r="T2596" s="171"/>
      <c r="W2596" s="171"/>
      <c r="X2596" s="171"/>
      <c r="AA2596" s="171"/>
    </row>
    <row r="2597" spans="4:27" x14ac:dyDescent="0.2">
      <c r="D2597" s="171"/>
      <c r="E2597" s="171"/>
      <c r="F2597" s="171"/>
      <c r="G2597" s="171"/>
      <c r="H2597" s="171"/>
      <c r="K2597" s="171"/>
      <c r="L2597" s="171"/>
      <c r="O2597" s="171"/>
      <c r="P2597" s="171"/>
      <c r="S2597" s="171"/>
      <c r="T2597" s="171"/>
      <c r="W2597" s="171"/>
      <c r="X2597" s="171"/>
      <c r="AA2597" s="171"/>
    </row>
    <row r="2598" spans="4:27" x14ac:dyDescent="0.2">
      <c r="D2598" s="171"/>
      <c r="E2598" s="171"/>
      <c r="F2598" s="171"/>
      <c r="G2598" s="171"/>
      <c r="H2598" s="171"/>
      <c r="K2598" s="171"/>
      <c r="L2598" s="171"/>
      <c r="O2598" s="171"/>
      <c r="P2598" s="171"/>
      <c r="S2598" s="171"/>
      <c r="T2598" s="171"/>
      <c r="W2598" s="171"/>
      <c r="X2598" s="171"/>
      <c r="AA2598" s="171"/>
    </row>
    <row r="2599" spans="4:27" x14ac:dyDescent="0.2">
      <c r="D2599" s="171"/>
      <c r="E2599" s="171"/>
      <c r="F2599" s="171"/>
      <c r="G2599" s="171"/>
      <c r="H2599" s="171"/>
      <c r="K2599" s="171"/>
      <c r="L2599" s="171"/>
      <c r="O2599" s="171"/>
      <c r="P2599" s="171"/>
      <c r="S2599" s="171"/>
      <c r="T2599" s="171"/>
      <c r="W2599" s="171"/>
      <c r="X2599" s="171"/>
      <c r="AA2599" s="171"/>
    </row>
    <row r="2600" spans="4:27" x14ac:dyDescent="0.2">
      <c r="D2600" s="171"/>
      <c r="E2600" s="171"/>
      <c r="F2600" s="171"/>
      <c r="G2600" s="171"/>
      <c r="H2600" s="171"/>
      <c r="K2600" s="171"/>
      <c r="L2600" s="171"/>
      <c r="O2600" s="171"/>
      <c r="P2600" s="171"/>
      <c r="S2600" s="171"/>
      <c r="T2600" s="171"/>
      <c r="W2600" s="171"/>
      <c r="X2600" s="171"/>
      <c r="AA2600" s="171"/>
    </row>
    <row r="2601" spans="4:27" x14ac:dyDescent="0.2">
      <c r="D2601" s="171"/>
      <c r="E2601" s="171"/>
      <c r="F2601" s="171"/>
      <c r="G2601" s="171"/>
      <c r="H2601" s="171"/>
      <c r="K2601" s="171"/>
      <c r="L2601" s="171"/>
      <c r="O2601" s="171"/>
      <c r="P2601" s="171"/>
      <c r="S2601" s="171"/>
      <c r="T2601" s="171"/>
      <c r="W2601" s="171"/>
      <c r="X2601" s="171"/>
      <c r="AA2601" s="171"/>
    </row>
    <row r="2602" spans="4:27" x14ac:dyDescent="0.2">
      <c r="D2602" s="171"/>
      <c r="E2602" s="171"/>
      <c r="F2602" s="171"/>
      <c r="G2602" s="171"/>
      <c r="H2602" s="171"/>
      <c r="K2602" s="171"/>
      <c r="L2602" s="171"/>
      <c r="O2602" s="171"/>
      <c r="P2602" s="171"/>
      <c r="S2602" s="171"/>
      <c r="T2602" s="171"/>
      <c r="W2602" s="171"/>
      <c r="X2602" s="171"/>
      <c r="AA2602" s="171"/>
    </row>
    <row r="2603" spans="4:27" x14ac:dyDescent="0.2">
      <c r="D2603" s="171"/>
      <c r="E2603" s="171"/>
      <c r="F2603" s="171"/>
      <c r="G2603" s="171"/>
      <c r="H2603" s="171"/>
      <c r="K2603" s="171"/>
      <c r="L2603" s="171"/>
      <c r="O2603" s="171"/>
      <c r="P2603" s="171"/>
      <c r="S2603" s="171"/>
      <c r="T2603" s="171"/>
      <c r="W2603" s="171"/>
      <c r="X2603" s="171"/>
      <c r="AA2603" s="171"/>
    </row>
    <row r="2604" spans="4:27" x14ac:dyDescent="0.2">
      <c r="D2604" s="171"/>
      <c r="E2604" s="171"/>
      <c r="F2604" s="171"/>
      <c r="G2604" s="171"/>
      <c r="H2604" s="171"/>
      <c r="K2604" s="171"/>
      <c r="L2604" s="171"/>
      <c r="O2604" s="171"/>
      <c r="P2604" s="171"/>
      <c r="S2604" s="171"/>
      <c r="T2604" s="171"/>
      <c r="W2604" s="171"/>
      <c r="X2604" s="171"/>
      <c r="AA2604" s="171"/>
    </row>
    <row r="2605" spans="4:27" x14ac:dyDescent="0.2">
      <c r="D2605" s="171"/>
      <c r="E2605" s="171"/>
      <c r="F2605" s="171"/>
      <c r="G2605" s="171"/>
      <c r="H2605" s="171"/>
      <c r="K2605" s="171"/>
      <c r="L2605" s="171"/>
      <c r="O2605" s="171"/>
      <c r="P2605" s="171"/>
      <c r="S2605" s="171"/>
      <c r="T2605" s="171"/>
      <c r="W2605" s="171"/>
      <c r="X2605" s="171"/>
      <c r="AA2605" s="171"/>
    </row>
    <row r="2606" spans="4:27" x14ac:dyDescent="0.2">
      <c r="D2606" s="171"/>
      <c r="E2606" s="171"/>
      <c r="F2606" s="171"/>
      <c r="G2606" s="171"/>
      <c r="H2606" s="171"/>
      <c r="K2606" s="171"/>
      <c r="L2606" s="171"/>
      <c r="O2606" s="171"/>
      <c r="P2606" s="171"/>
      <c r="S2606" s="171"/>
      <c r="T2606" s="171"/>
      <c r="W2606" s="171"/>
      <c r="X2606" s="171"/>
      <c r="AA2606" s="171"/>
    </row>
    <row r="2607" spans="4:27" x14ac:dyDescent="0.2">
      <c r="D2607" s="171"/>
      <c r="E2607" s="171"/>
      <c r="F2607" s="171"/>
      <c r="G2607" s="171"/>
      <c r="H2607" s="171"/>
      <c r="K2607" s="171"/>
      <c r="L2607" s="171"/>
      <c r="O2607" s="171"/>
      <c r="P2607" s="171"/>
      <c r="S2607" s="171"/>
      <c r="T2607" s="171"/>
      <c r="W2607" s="171"/>
      <c r="X2607" s="171"/>
      <c r="AA2607" s="171"/>
    </row>
    <row r="2608" spans="4:27" x14ac:dyDescent="0.2">
      <c r="D2608" s="171"/>
      <c r="E2608" s="171"/>
      <c r="F2608" s="171"/>
      <c r="G2608" s="171"/>
      <c r="H2608" s="171"/>
      <c r="K2608" s="171"/>
      <c r="L2608" s="171"/>
      <c r="O2608" s="171"/>
      <c r="P2608" s="171"/>
      <c r="S2608" s="171"/>
      <c r="T2608" s="171"/>
      <c r="W2608" s="171"/>
      <c r="X2608" s="171"/>
      <c r="AA2608" s="171"/>
    </row>
    <row r="2609" spans="4:27" x14ac:dyDescent="0.2">
      <c r="D2609" s="171"/>
      <c r="E2609" s="171"/>
      <c r="F2609" s="171"/>
      <c r="G2609" s="171"/>
      <c r="H2609" s="171"/>
      <c r="K2609" s="171"/>
      <c r="L2609" s="171"/>
      <c r="O2609" s="171"/>
      <c r="P2609" s="171"/>
      <c r="S2609" s="171"/>
      <c r="T2609" s="171"/>
      <c r="W2609" s="171"/>
      <c r="X2609" s="171"/>
      <c r="AA2609" s="171"/>
    </row>
    <row r="2610" spans="4:27" x14ac:dyDescent="0.2">
      <c r="D2610" s="171"/>
      <c r="E2610" s="171"/>
      <c r="F2610" s="171"/>
      <c r="G2610" s="171"/>
      <c r="H2610" s="171"/>
      <c r="K2610" s="171"/>
      <c r="L2610" s="171"/>
      <c r="O2610" s="171"/>
      <c r="P2610" s="171"/>
      <c r="S2610" s="171"/>
      <c r="T2610" s="171"/>
      <c r="W2610" s="171"/>
      <c r="X2610" s="171"/>
      <c r="AA2610" s="171"/>
    </row>
    <row r="2611" spans="4:27" x14ac:dyDescent="0.2">
      <c r="D2611" s="171"/>
      <c r="E2611" s="171"/>
      <c r="F2611" s="171"/>
      <c r="G2611" s="171"/>
      <c r="H2611" s="171"/>
      <c r="K2611" s="171"/>
      <c r="L2611" s="171"/>
      <c r="O2611" s="171"/>
      <c r="P2611" s="171"/>
      <c r="S2611" s="171"/>
      <c r="T2611" s="171"/>
      <c r="W2611" s="171"/>
      <c r="X2611" s="171"/>
      <c r="AA2611" s="171"/>
    </row>
    <row r="2612" spans="4:27" x14ac:dyDescent="0.2">
      <c r="D2612" s="171"/>
      <c r="E2612" s="171"/>
      <c r="F2612" s="171"/>
      <c r="G2612" s="171"/>
      <c r="H2612" s="171"/>
      <c r="K2612" s="171"/>
      <c r="L2612" s="171"/>
      <c r="O2612" s="171"/>
      <c r="P2612" s="171"/>
      <c r="S2612" s="171"/>
      <c r="T2612" s="171"/>
      <c r="W2612" s="171"/>
      <c r="X2612" s="171"/>
      <c r="AA2612" s="171"/>
    </row>
    <row r="2613" spans="4:27" x14ac:dyDescent="0.2">
      <c r="D2613" s="171"/>
      <c r="E2613" s="171"/>
      <c r="F2613" s="171"/>
      <c r="G2613" s="171"/>
      <c r="H2613" s="171"/>
      <c r="K2613" s="171"/>
      <c r="L2613" s="171"/>
      <c r="O2613" s="171"/>
      <c r="P2613" s="171"/>
      <c r="S2613" s="171"/>
      <c r="T2613" s="171"/>
      <c r="W2613" s="171"/>
      <c r="X2613" s="171"/>
      <c r="AA2613" s="171"/>
    </row>
    <row r="2614" spans="4:27" x14ac:dyDescent="0.2">
      <c r="D2614" s="171"/>
      <c r="E2614" s="171"/>
      <c r="F2614" s="171"/>
      <c r="G2614" s="171"/>
      <c r="H2614" s="171"/>
      <c r="K2614" s="171"/>
      <c r="L2614" s="171"/>
      <c r="O2614" s="171"/>
      <c r="P2614" s="171"/>
      <c r="S2614" s="171"/>
      <c r="T2614" s="171"/>
      <c r="W2614" s="171"/>
      <c r="X2614" s="171"/>
      <c r="AA2614" s="171"/>
    </row>
    <row r="2615" spans="4:27" x14ac:dyDescent="0.2">
      <c r="D2615" s="171"/>
      <c r="E2615" s="171"/>
      <c r="F2615" s="171"/>
      <c r="G2615" s="171"/>
      <c r="H2615" s="171"/>
      <c r="K2615" s="171"/>
      <c r="L2615" s="171"/>
      <c r="O2615" s="171"/>
      <c r="P2615" s="171"/>
      <c r="S2615" s="171"/>
      <c r="T2615" s="171"/>
      <c r="W2615" s="171"/>
      <c r="X2615" s="171"/>
      <c r="AA2615" s="171"/>
    </row>
    <row r="2616" spans="4:27" x14ac:dyDescent="0.2">
      <c r="D2616" s="171"/>
      <c r="E2616" s="171"/>
      <c r="F2616" s="171"/>
      <c r="G2616" s="171"/>
      <c r="H2616" s="171"/>
      <c r="K2616" s="171"/>
      <c r="L2616" s="171"/>
      <c r="O2616" s="171"/>
      <c r="P2616" s="171"/>
      <c r="S2616" s="171"/>
      <c r="T2616" s="171"/>
      <c r="W2616" s="171"/>
      <c r="X2616" s="171"/>
      <c r="AA2616" s="171"/>
    </row>
    <row r="2617" spans="4:27" x14ac:dyDescent="0.2">
      <c r="D2617" s="171"/>
      <c r="E2617" s="171"/>
      <c r="F2617" s="171"/>
      <c r="G2617" s="171"/>
      <c r="H2617" s="171"/>
      <c r="K2617" s="171"/>
      <c r="L2617" s="171"/>
      <c r="O2617" s="171"/>
      <c r="P2617" s="171"/>
      <c r="S2617" s="171"/>
      <c r="T2617" s="171"/>
      <c r="W2617" s="171"/>
      <c r="X2617" s="171"/>
      <c r="AA2617" s="171"/>
    </row>
    <row r="2618" spans="4:27" x14ac:dyDescent="0.2">
      <c r="D2618" s="171"/>
      <c r="E2618" s="171"/>
      <c r="F2618" s="171"/>
      <c r="G2618" s="171"/>
      <c r="H2618" s="171"/>
      <c r="K2618" s="171"/>
      <c r="L2618" s="171"/>
      <c r="O2618" s="171"/>
      <c r="P2618" s="171"/>
      <c r="S2618" s="171"/>
      <c r="T2618" s="171"/>
      <c r="W2618" s="171"/>
      <c r="X2618" s="171"/>
      <c r="AA2618" s="171"/>
    </row>
    <row r="2619" spans="4:27" x14ac:dyDescent="0.2">
      <c r="D2619" s="171"/>
      <c r="E2619" s="171"/>
      <c r="F2619" s="171"/>
      <c r="G2619" s="171"/>
      <c r="H2619" s="171"/>
      <c r="K2619" s="171"/>
      <c r="L2619" s="171"/>
      <c r="O2619" s="171"/>
      <c r="P2619" s="171"/>
      <c r="S2619" s="171"/>
      <c r="T2619" s="171"/>
      <c r="W2619" s="171"/>
      <c r="X2619" s="171"/>
      <c r="AA2619" s="171"/>
    </row>
    <row r="2620" spans="4:27" x14ac:dyDescent="0.2">
      <c r="D2620" s="171"/>
      <c r="E2620" s="171"/>
      <c r="F2620" s="171"/>
      <c r="G2620" s="171"/>
      <c r="H2620" s="171"/>
      <c r="K2620" s="171"/>
      <c r="L2620" s="171"/>
      <c r="O2620" s="171"/>
      <c r="P2620" s="171"/>
      <c r="S2620" s="171"/>
      <c r="T2620" s="171"/>
      <c r="W2620" s="171"/>
      <c r="X2620" s="171"/>
      <c r="AA2620" s="171"/>
    </row>
    <row r="2621" spans="4:27" x14ac:dyDescent="0.2">
      <c r="D2621" s="171"/>
      <c r="E2621" s="171"/>
      <c r="F2621" s="171"/>
      <c r="G2621" s="171"/>
      <c r="H2621" s="171"/>
      <c r="K2621" s="171"/>
      <c r="L2621" s="171"/>
      <c r="O2621" s="171"/>
      <c r="P2621" s="171"/>
      <c r="S2621" s="171"/>
      <c r="T2621" s="171"/>
      <c r="W2621" s="171"/>
      <c r="X2621" s="171"/>
      <c r="AA2621" s="171"/>
    </row>
    <row r="2622" spans="4:27" x14ac:dyDescent="0.2">
      <c r="D2622" s="171"/>
      <c r="E2622" s="171"/>
      <c r="F2622" s="171"/>
      <c r="G2622" s="171"/>
      <c r="H2622" s="171"/>
      <c r="K2622" s="171"/>
      <c r="L2622" s="171"/>
      <c r="O2622" s="171"/>
      <c r="P2622" s="171"/>
      <c r="S2622" s="171"/>
      <c r="T2622" s="171"/>
      <c r="W2622" s="171"/>
      <c r="X2622" s="171"/>
      <c r="AA2622" s="171"/>
    </row>
    <row r="2623" spans="4:27" x14ac:dyDescent="0.2">
      <c r="D2623" s="171"/>
      <c r="E2623" s="171"/>
      <c r="F2623" s="171"/>
      <c r="G2623" s="171"/>
      <c r="H2623" s="171"/>
      <c r="K2623" s="171"/>
      <c r="L2623" s="171"/>
      <c r="O2623" s="171"/>
      <c r="P2623" s="171"/>
      <c r="S2623" s="171"/>
      <c r="T2623" s="171"/>
      <c r="W2623" s="171"/>
      <c r="X2623" s="171"/>
      <c r="AA2623" s="171"/>
    </row>
    <row r="2624" spans="4:27" x14ac:dyDescent="0.2">
      <c r="D2624" s="171"/>
      <c r="E2624" s="171"/>
      <c r="F2624" s="171"/>
      <c r="G2624" s="171"/>
      <c r="H2624" s="171"/>
      <c r="K2624" s="171"/>
      <c r="L2624" s="171"/>
      <c r="O2624" s="171"/>
      <c r="P2624" s="171"/>
      <c r="S2624" s="171"/>
      <c r="T2624" s="171"/>
      <c r="W2624" s="171"/>
      <c r="X2624" s="171"/>
      <c r="AA2624" s="171"/>
    </row>
    <row r="2625" spans="4:27" x14ac:dyDescent="0.2">
      <c r="D2625" s="171"/>
      <c r="E2625" s="171"/>
      <c r="F2625" s="171"/>
      <c r="G2625" s="171"/>
      <c r="H2625" s="171"/>
      <c r="K2625" s="171"/>
      <c r="L2625" s="171"/>
      <c r="O2625" s="171"/>
      <c r="P2625" s="171"/>
      <c r="S2625" s="171"/>
      <c r="T2625" s="171"/>
      <c r="W2625" s="171"/>
      <c r="X2625" s="171"/>
      <c r="AA2625" s="171"/>
    </row>
    <row r="2626" spans="4:27" x14ac:dyDescent="0.2">
      <c r="D2626" s="171"/>
      <c r="E2626" s="171"/>
      <c r="F2626" s="171"/>
      <c r="G2626" s="171"/>
      <c r="H2626" s="171"/>
      <c r="K2626" s="171"/>
      <c r="L2626" s="171"/>
      <c r="O2626" s="171"/>
      <c r="P2626" s="171"/>
      <c r="S2626" s="171"/>
      <c r="T2626" s="171"/>
      <c r="W2626" s="171"/>
      <c r="X2626" s="171"/>
      <c r="AA2626" s="171"/>
    </row>
    <row r="2627" spans="4:27" x14ac:dyDescent="0.2">
      <c r="D2627" s="171"/>
      <c r="E2627" s="171"/>
      <c r="F2627" s="171"/>
      <c r="G2627" s="171"/>
      <c r="H2627" s="171"/>
      <c r="K2627" s="171"/>
      <c r="L2627" s="171"/>
      <c r="O2627" s="171"/>
      <c r="P2627" s="171"/>
      <c r="S2627" s="171"/>
      <c r="T2627" s="171"/>
      <c r="W2627" s="171"/>
      <c r="X2627" s="171"/>
      <c r="AA2627" s="171"/>
    </row>
    <row r="2628" spans="4:27" x14ac:dyDescent="0.2">
      <c r="D2628" s="171"/>
      <c r="E2628" s="171"/>
      <c r="F2628" s="171"/>
      <c r="G2628" s="171"/>
      <c r="H2628" s="171"/>
      <c r="K2628" s="171"/>
      <c r="L2628" s="171"/>
      <c r="O2628" s="171"/>
      <c r="P2628" s="171"/>
      <c r="S2628" s="171"/>
      <c r="T2628" s="171"/>
      <c r="W2628" s="171"/>
      <c r="X2628" s="171"/>
      <c r="AA2628" s="171"/>
    </row>
    <row r="2629" spans="4:27" x14ac:dyDescent="0.2">
      <c r="D2629" s="171"/>
      <c r="E2629" s="171"/>
      <c r="F2629" s="171"/>
      <c r="G2629" s="171"/>
      <c r="H2629" s="171"/>
      <c r="K2629" s="171"/>
      <c r="L2629" s="171"/>
      <c r="O2629" s="171"/>
      <c r="P2629" s="171"/>
      <c r="S2629" s="171"/>
      <c r="T2629" s="171"/>
      <c r="W2629" s="171"/>
      <c r="X2629" s="171"/>
      <c r="AA2629" s="171"/>
    </row>
    <row r="2630" spans="4:27" x14ac:dyDescent="0.2">
      <c r="D2630" s="171"/>
      <c r="E2630" s="171"/>
      <c r="F2630" s="171"/>
      <c r="G2630" s="171"/>
      <c r="H2630" s="171"/>
      <c r="K2630" s="171"/>
      <c r="L2630" s="171"/>
      <c r="O2630" s="171"/>
      <c r="P2630" s="171"/>
      <c r="S2630" s="171"/>
      <c r="T2630" s="171"/>
      <c r="W2630" s="171"/>
      <c r="X2630" s="171"/>
      <c r="AA2630" s="171"/>
    </row>
    <row r="2631" spans="4:27" x14ac:dyDescent="0.2">
      <c r="D2631" s="171"/>
      <c r="E2631" s="171"/>
      <c r="F2631" s="171"/>
      <c r="G2631" s="171"/>
      <c r="H2631" s="171"/>
      <c r="K2631" s="171"/>
      <c r="L2631" s="171"/>
      <c r="O2631" s="171"/>
      <c r="P2631" s="171"/>
      <c r="S2631" s="171"/>
      <c r="T2631" s="171"/>
      <c r="W2631" s="171"/>
      <c r="X2631" s="171"/>
      <c r="AA2631" s="171"/>
    </row>
    <row r="2632" spans="4:27" x14ac:dyDescent="0.2">
      <c r="D2632" s="171"/>
      <c r="E2632" s="171"/>
      <c r="F2632" s="171"/>
      <c r="G2632" s="171"/>
      <c r="H2632" s="171"/>
      <c r="K2632" s="171"/>
      <c r="L2632" s="171"/>
      <c r="O2632" s="171"/>
      <c r="P2632" s="171"/>
      <c r="S2632" s="171"/>
      <c r="T2632" s="171"/>
      <c r="W2632" s="171"/>
      <c r="X2632" s="171"/>
      <c r="AA2632" s="171"/>
    </row>
    <row r="2633" spans="4:27" x14ac:dyDescent="0.2">
      <c r="D2633" s="171"/>
      <c r="E2633" s="171"/>
      <c r="F2633" s="171"/>
      <c r="G2633" s="171"/>
      <c r="H2633" s="171"/>
      <c r="K2633" s="171"/>
      <c r="L2633" s="171"/>
      <c r="O2633" s="171"/>
      <c r="P2633" s="171"/>
      <c r="S2633" s="171"/>
      <c r="T2633" s="171"/>
      <c r="W2633" s="171"/>
      <c r="X2633" s="171"/>
      <c r="AA2633" s="171"/>
    </row>
    <row r="2634" spans="4:27" x14ac:dyDescent="0.2">
      <c r="D2634" s="171"/>
      <c r="E2634" s="171"/>
      <c r="F2634" s="171"/>
      <c r="G2634" s="171"/>
      <c r="H2634" s="171"/>
      <c r="K2634" s="171"/>
      <c r="L2634" s="171"/>
      <c r="O2634" s="171"/>
      <c r="P2634" s="171"/>
      <c r="S2634" s="171"/>
      <c r="T2634" s="171"/>
      <c r="W2634" s="171"/>
      <c r="X2634" s="171"/>
      <c r="AA2634" s="171"/>
    </row>
    <row r="2635" spans="4:27" x14ac:dyDescent="0.2">
      <c r="D2635" s="171"/>
      <c r="E2635" s="171"/>
      <c r="F2635" s="171"/>
      <c r="G2635" s="171"/>
      <c r="H2635" s="171"/>
      <c r="K2635" s="171"/>
      <c r="L2635" s="171"/>
      <c r="O2635" s="171"/>
      <c r="P2635" s="171"/>
      <c r="S2635" s="171"/>
      <c r="T2635" s="171"/>
      <c r="W2635" s="171"/>
      <c r="X2635" s="171"/>
      <c r="AA2635" s="171"/>
    </row>
    <row r="2636" spans="4:27" x14ac:dyDescent="0.2">
      <c r="D2636" s="171"/>
      <c r="E2636" s="171"/>
      <c r="F2636" s="171"/>
      <c r="G2636" s="171"/>
      <c r="H2636" s="171"/>
      <c r="K2636" s="171"/>
      <c r="L2636" s="171"/>
      <c r="O2636" s="171"/>
      <c r="P2636" s="171"/>
      <c r="S2636" s="171"/>
      <c r="T2636" s="171"/>
      <c r="W2636" s="171"/>
      <c r="X2636" s="171"/>
      <c r="AA2636" s="171"/>
    </row>
    <row r="2637" spans="4:27" x14ac:dyDescent="0.2">
      <c r="D2637" s="171"/>
      <c r="E2637" s="171"/>
      <c r="F2637" s="171"/>
      <c r="G2637" s="171"/>
      <c r="H2637" s="171"/>
      <c r="K2637" s="171"/>
      <c r="L2637" s="171"/>
      <c r="O2637" s="171"/>
      <c r="P2637" s="171"/>
      <c r="S2637" s="171"/>
      <c r="T2637" s="171"/>
      <c r="W2637" s="171"/>
      <c r="X2637" s="171"/>
      <c r="AA2637" s="171"/>
    </row>
    <row r="2638" spans="4:27" x14ac:dyDescent="0.2">
      <c r="D2638" s="171"/>
      <c r="E2638" s="171"/>
      <c r="F2638" s="171"/>
      <c r="G2638" s="171"/>
      <c r="H2638" s="171"/>
      <c r="K2638" s="171"/>
      <c r="L2638" s="171"/>
      <c r="O2638" s="171"/>
      <c r="P2638" s="171"/>
      <c r="S2638" s="171"/>
      <c r="T2638" s="171"/>
      <c r="W2638" s="171"/>
      <c r="X2638" s="171"/>
      <c r="AA2638" s="171"/>
    </row>
    <row r="2639" spans="4:27" x14ac:dyDescent="0.2">
      <c r="D2639" s="171"/>
      <c r="E2639" s="171"/>
      <c r="F2639" s="171"/>
      <c r="G2639" s="171"/>
      <c r="H2639" s="171"/>
      <c r="K2639" s="171"/>
      <c r="L2639" s="171"/>
      <c r="O2639" s="171"/>
      <c r="P2639" s="171"/>
      <c r="S2639" s="171"/>
      <c r="T2639" s="171"/>
      <c r="W2639" s="171"/>
      <c r="X2639" s="171"/>
      <c r="AA2639" s="171"/>
    </row>
    <row r="2640" spans="4:27" x14ac:dyDescent="0.2">
      <c r="D2640" s="171"/>
      <c r="E2640" s="171"/>
      <c r="F2640" s="171"/>
      <c r="G2640" s="171"/>
      <c r="H2640" s="171"/>
      <c r="K2640" s="171"/>
      <c r="L2640" s="171"/>
      <c r="O2640" s="171"/>
      <c r="P2640" s="171"/>
      <c r="S2640" s="171"/>
      <c r="T2640" s="171"/>
      <c r="W2640" s="171"/>
      <c r="X2640" s="171"/>
      <c r="AA2640" s="171"/>
    </row>
    <row r="2641" spans="4:27" x14ac:dyDescent="0.2">
      <c r="D2641" s="171"/>
      <c r="E2641" s="171"/>
      <c r="F2641" s="171"/>
      <c r="G2641" s="171"/>
      <c r="H2641" s="171"/>
      <c r="K2641" s="171"/>
      <c r="L2641" s="171"/>
      <c r="O2641" s="171"/>
      <c r="P2641" s="171"/>
      <c r="S2641" s="171"/>
      <c r="T2641" s="171"/>
      <c r="W2641" s="171"/>
      <c r="X2641" s="171"/>
      <c r="AA2641" s="171"/>
    </row>
    <row r="2642" spans="4:27" x14ac:dyDescent="0.2">
      <c r="D2642" s="171"/>
      <c r="E2642" s="171"/>
      <c r="F2642" s="171"/>
      <c r="G2642" s="171"/>
      <c r="H2642" s="171"/>
      <c r="K2642" s="171"/>
      <c r="L2642" s="171"/>
      <c r="O2642" s="171"/>
      <c r="P2642" s="171"/>
      <c r="S2642" s="171"/>
      <c r="T2642" s="171"/>
      <c r="W2642" s="171"/>
      <c r="X2642" s="171"/>
      <c r="AA2642" s="171"/>
    </row>
    <row r="2643" spans="4:27" x14ac:dyDescent="0.2">
      <c r="D2643" s="171"/>
      <c r="E2643" s="171"/>
      <c r="F2643" s="171"/>
      <c r="G2643" s="171"/>
      <c r="H2643" s="171"/>
      <c r="K2643" s="171"/>
      <c r="L2643" s="171"/>
      <c r="O2643" s="171"/>
      <c r="P2643" s="171"/>
      <c r="S2643" s="171"/>
      <c r="T2643" s="171"/>
      <c r="W2643" s="171"/>
      <c r="X2643" s="171"/>
      <c r="AA2643" s="171"/>
    </row>
    <row r="2644" spans="4:27" x14ac:dyDescent="0.2">
      <c r="D2644" s="171"/>
      <c r="E2644" s="171"/>
      <c r="F2644" s="171"/>
      <c r="G2644" s="171"/>
      <c r="H2644" s="171"/>
      <c r="K2644" s="171"/>
      <c r="L2644" s="171"/>
      <c r="O2644" s="171"/>
      <c r="P2644" s="171"/>
      <c r="S2644" s="171"/>
      <c r="T2644" s="171"/>
      <c r="W2644" s="171"/>
      <c r="X2644" s="171"/>
      <c r="AA2644" s="171"/>
    </row>
    <row r="2645" spans="4:27" x14ac:dyDescent="0.2">
      <c r="D2645" s="171"/>
      <c r="E2645" s="171"/>
      <c r="F2645" s="171"/>
      <c r="G2645" s="171"/>
      <c r="H2645" s="171"/>
      <c r="K2645" s="171"/>
      <c r="L2645" s="171"/>
      <c r="O2645" s="171"/>
      <c r="P2645" s="171"/>
      <c r="S2645" s="171"/>
      <c r="T2645" s="171"/>
      <c r="W2645" s="171"/>
      <c r="X2645" s="171"/>
      <c r="AA2645" s="171"/>
    </row>
    <row r="2646" spans="4:27" x14ac:dyDescent="0.2">
      <c r="D2646" s="171"/>
      <c r="E2646" s="171"/>
      <c r="F2646" s="171"/>
      <c r="G2646" s="171"/>
      <c r="H2646" s="171"/>
      <c r="K2646" s="171"/>
      <c r="L2646" s="171"/>
      <c r="O2646" s="171"/>
      <c r="P2646" s="171"/>
      <c r="S2646" s="171"/>
      <c r="T2646" s="171"/>
      <c r="W2646" s="171"/>
      <c r="X2646" s="171"/>
      <c r="AA2646" s="171"/>
    </row>
    <row r="2647" spans="4:27" x14ac:dyDescent="0.2">
      <c r="D2647" s="171"/>
      <c r="E2647" s="171"/>
      <c r="F2647" s="171"/>
      <c r="G2647" s="171"/>
      <c r="H2647" s="171"/>
      <c r="K2647" s="171"/>
      <c r="L2647" s="171"/>
      <c r="O2647" s="171"/>
      <c r="P2647" s="171"/>
      <c r="S2647" s="171"/>
      <c r="T2647" s="171"/>
      <c r="W2647" s="171"/>
      <c r="X2647" s="171"/>
      <c r="AA2647" s="171"/>
    </row>
    <row r="2648" spans="4:27" x14ac:dyDescent="0.2">
      <c r="D2648" s="171"/>
      <c r="E2648" s="171"/>
      <c r="F2648" s="171"/>
      <c r="G2648" s="171"/>
      <c r="H2648" s="171"/>
      <c r="K2648" s="171"/>
      <c r="L2648" s="171"/>
      <c r="O2648" s="171"/>
      <c r="P2648" s="171"/>
      <c r="S2648" s="171"/>
      <c r="T2648" s="171"/>
      <c r="W2648" s="171"/>
      <c r="X2648" s="171"/>
      <c r="AA2648" s="171"/>
    </row>
    <row r="2649" spans="4:27" x14ac:dyDescent="0.2">
      <c r="D2649" s="171"/>
      <c r="E2649" s="171"/>
      <c r="F2649" s="171"/>
      <c r="G2649" s="171"/>
      <c r="H2649" s="171"/>
      <c r="K2649" s="171"/>
      <c r="L2649" s="171"/>
      <c r="O2649" s="171"/>
      <c r="P2649" s="171"/>
      <c r="S2649" s="171"/>
      <c r="T2649" s="171"/>
      <c r="W2649" s="171"/>
      <c r="X2649" s="171"/>
      <c r="AA2649" s="171"/>
    </row>
    <row r="2650" spans="4:27" x14ac:dyDescent="0.2">
      <c r="D2650" s="171"/>
      <c r="E2650" s="171"/>
      <c r="F2650" s="171"/>
      <c r="G2650" s="171"/>
      <c r="H2650" s="171"/>
      <c r="K2650" s="171"/>
      <c r="L2650" s="171"/>
      <c r="O2650" s="171"/>
      <c r="P2650" s="171"/>
      <c r="S2650" s="171"/>
      <c r="T2650" s="171"/>
      <c r="W2650" s="171"/>
      <c r="X2650" s="171"/>
      <c r="AA2650" s="171"/>
    </row>
    <row r="2651" spans="4:27" x14ac:dyDescent="0.2">
      <c r="D2651" s="171"/>
      <c r="E2651" s="171"/>
      <c r="F2651" s="171"/>
      <c r="G2651" s="171"/>
      <c r="H2651" s="171"/>
      <c r="K2651" s="171"/>
      <c r="L2651" s="171"/>
      <c r="O2651" s="171"/>
      <c r="P2651" s="171"/>
      <c r="S2651" s="171"/>
      <c r="T2651" s="171"/>
      <c r="W2651" s="171"/>
      <c r="X2651" s="171"/>
      <c r="AA2651" s="171"/>
    </row>
    <row r="2652" spans="4:27" x14ac:dyDescent="0.2">
      <c r="D2652" s="171"/>
      <c r="E2652" s="171"/>
      <c r="F2652" s="171"/>
      <c r="G2652" s="171"/>
      <c r="H2652" s="171"/>
      <c r="K2652" s="171"/>
      <c r="L2652" s="171"/>
      <c r="O2652" s="171"/>
      <c r="P2652" s="171"/>
      <c r="S2652" s="171"/>
      <c r="T2652" s="171"/>
      <c r="W2652" s="171"/>
      <c r="X2652" s="171"/>
      <c r="AA2652" s="171"/>
    </row>
    <row r="2653" spans="4:27" x14ac:dyDescent="0.2">
      <c r="D2653" s="171"/>
      <c r="E2653" s="171"/>
      <c r="F2653" s="171"/>
      <c r="G2653" s="171"/>
      <c r="H2653" s="171"/>
      <c r="K2653" s="171"/>
      <c r="L2653" s="171"/>
      <c r="O2653" s="171"/>
      <c r="P2653" s="171"/>
      <c r="S2653" s="171"/>
      <c r="T2653" s="171"/>
      <c r="W2653" s="171"/>
      <c r="X2653" s="171"/>
      <c r="AA2653" s="171"/>
    </row>
    <row r="2654" spans="4:27" x14ac:dyDescent="0.2">
      <c r="D2654" s="171"/>
      <c r="E2654" s="171"/>
      <c r="F2654" s="171"/>
      <c r="G2654" s="171"/>
      <c r="H2654" s="171"/>
      <c r="K2654" s="171"/>
      <c r="L2654" s="171"/>
      <c r="O2654" s="171"/>
      <c r="P2654" s="171"/>
      <c r="S2654" s="171"/>
      <c r="T2654" s="171"/>
      <c r="W2654" s="171"/>
      <c r="X2654" s="171"/>
      <c r="AA2654" s="171"/>
    </row>
    <row r="2655" spans="4:27" x14ac:dyDescent="0.2">
      <c r="D2655" s="171"/>
      <c r="E2655" s="171"/>
      <c r="F2655" s="171"/>
      <c r="G2655" s="171"/>
      <c r="H2655" s="171"/>
      <c r="K2655" s="171"/>
      <c r="L2655" s="171"/>
      <c r="O2655" s="171"/>
      <c r="P2655" s="171"/>
      <c r="S2655" s="171"/>
      <c r="T2655" s="171"/>
      <c r="W2655" s="171"/>
      <c r="X2655" s="171"/>
      <c r="AA2655" s="171"/>
    </row>
    <row r="2656" spans="4:27" x14ac:dyDescent="0.2">
      <c r="D2656" s="171"/>
      <c r="E2656" s="171"/>
      <c r="F2656" s="171"/>
      <c r="G2656" s="171"/>
      <c r="H2656" s="171"/>
      <c r="K2656" s="171"/>
      <c r="L2656" s="171"/>
      <c r="O2656" s="171"/>
      <c r="P2656" s="171"/>
      <c r="S2656" s="171"/>
      <c r="T2656" s="171"/>
      <c r="W2656" s="171"/>
      <c r="X2656" s="171"/>
      <c r="AA2656" s="171"/>
    </row>
    <row r="2657" spans="4:27" x14ac:dyDescent="0.2">
      <c r="D2657" s="171"/>
      <c r="E2657" s="171"/>
      <c r="F2657" s="171"/>
      <c r="G2657" s="171"/>
      <c r="H2657" s="171"/>
      <c r="K2657" s="171"/>
      <c r="L2657" s="171"/>
      <c r="O2657" s="171"/>
      <c r="P2657" s="171"/>
      <c r="S2657" s="171"/>
      <c r="T2657" s="171"/>
      <c r="W2657" s="171"/>
      <c r="X2657" s="171"/>
      <c r="AA2657" s="171"/>
    </row>
    <row r="2658" spans="4:27" x14ac:dyDescent="0.2">
      <c r="D2658" s="171"/>
      <c r="E2658" s="171"/>
      <c r="F2658" s="171"/>
      <c r="G2658" s="171"/>
      <c r="H2658" s="171"/>
      <c r="K2658" s="171"/>
      <c r="L2658" s="171"/>
      <c r="O2658" s="171"/>
      <c r="P2658" s="171"/>
      <c r="S2658" s="171"/>
      <c r="T2658" s="171"/>
      <c r="W2658" s="171"/>
      <c r="X2658" s="171"/>
      <c r="AA2658" s="171"/>
    </row>
    <row r="2659" spans="4:27" x14ac:dyDescent="0.2">
      <c r="D2659" s="171"/>
      <c r="E2659" s="171"/>
      <c r="F2659" s="171"/>
      <c r="G2659" s="171"/>
      <c r="H2659" s="171"/>
      <c r="K2659" s="171"/>
      <c r="L2659" s="171"/>
      <c r="O2659" s="171"/>
      <c r="P2659" s="171"/>
      <c r="S2659" s="171"/>
      <c r="T2659" s="171"/>
      <c r="W2659" s="171"/>
      <c r="X2659" s="171"/>
      <c r="AA2659" s="171"/>
    </row>
    <row r="2660" spans="4:27" x14ac:dyDescent="0.2">
      <c r="D2660" s="171"/>
      <c r="E2660" s="171"/>
      <c r="F2660" s="171"/>
      <c r="G2660" s="171"/>
      <c r="H2660" s="171"/>
      <c r="K2660" s="171"/>
      <c r="L2660" s="171"/>
      <c r="O2660" s="171"/>
      <c r="P2660" s="171"/>
      <c r="S2660" s="171"/>
      <c r="T2660" s="171"/>
      <c r="W2660" s="171"/>
      <c r="X2660" s="171"/>
      <c r="AA2660" s="171"/>
    </row>
    <row r="2661" spans="4:27" x14ac:dyDescent="0.2">
      <c r="D2661" s="171"/>
      <c r="E2661" s="171"/>
      <c r="F2661" s="171"/>
      <c r="G2661" s="171"/>
      <c r="H2661" s="171"/>
      <c r="K2661" s="171"/>
      <c r="L2661" s="171"/>
      <c r="O2661" s="171"/>
      <c r="P2661" s="171"/>
      <c r="S2661" s="171"/>
      <c r="T2661" s="171"/>
      <c r="W2661" s="171"/>
      <c r="X2661" s="171"/>
      <c r="AA2661" s="171"/>
    </row>
    <row r="2662" spans="4:27" x14ac:dyDescent="0.2">
      <c r="D2662" s="171"/>
      <c r="E2662" s="171"/>
      <c r="F2662" s="171"/>
      <c r="G2662" s="171"/>
      <c r="H2662" s="171"/>
      <c r="K2662" s="171"/>
      <c r="L2662" s="171"/>
      <c r="O2662" s="171"/>
      <c r="P2662" s="171"/>
      <c r="S2662" s="171"/>
      <c r="T2662" s="171"/>
      <c r="W2662" s="171"/>
      <c r="X2662" s="171"/>
      <c r="AA2662" s="171"/>
    </row>
    <row r="2663" spans="4:27" x14ac:dyDescent="0.2">
      <c r="D2663" s="171"/>
      <c r="E2663" s="171"/>
      <c r="F2663" s="171"/>
      <c r="G2663" s="171"/>
      <c r="H2663" s="171"/>
      <c r="K2663" s="171"/>
      <c r="L2663" s="171"/>
      <c r="O2663" s="171"/>
      <c r="P2663" s="171"/>
      <c r="S2663" s="171"/>
      <c r="T2663" s="171"/>
      <c r="W2663" s="171"/>
      <c r="X2663" s="171"/>
      <c r="AA2663" s="171"/>
    </row>
    <row r="2664" spans="4:27" x14ac:dyDescent="0.2">
      <c r="D2664" s="171"/>
      <c r="E2664" s="171"/>
      <c r="F2664" s="171"/>
      <c r="G2664" s="171"/>
      <c r="H2664" s="171"/>
      <c r="K2664" s="171"/>
      <c r="L2664" s="171"/>
      <c r="O2664" s="171"/>
      <c r="P2664" s="171"/>
      <c r="S2664" s="171"/>
      <c r="T2664" s="171"/>
      <c r="W2664" s="171"/>
      <c r="X2664" s="171"/>
      <c r="AA2664" s="171"/>
    </row>
    <row r="2665" spans="4:27" x14ac:dyDescent="0.2">
      <c r="D2665" s="171"/>
      <c r="E2665" s="171"/>
      <c r="F2665" s="171"/>
      <c r="G2665" s="171"/>
      <c r="H2665" s="171"/>
      <c r="K2665" s="171"/>
      <c r="L2665" s="171"/>
      <c r="O2665" s="171"/>
      <c r="P2665" s="171"/>
      <c r="S2665" s="171"/>
      <c r="T2665" s="171"/>
      <c r="W2665" s="171"/>
      <c r="X2665" s="171"/>
      <c r="AA2665" s="171"/>
    </row>
    <row r="2666" spans="4:27" x14ac:dyDescent="0.2">
      <c r="D2666" s="171"/>
      <c r="E2666" s="171"/>
      <c r="F2666" s="171"/>
      <c r="G2666" s="171"/>
      <c r="H2666" s="171"/>
      <c r="K2666" s="171"/>
      <c r="L2666" s="171"/>
      <c r="O2666" s="171"/>
      <c r="P2666" s="171"/>
      <c r="S2666" s="171"/>
      <c r="T2666" s="171"/>
      <c r="W2666" s="171"/>
      <c r="X2666" s="171"/>
      <c r="AA2666" s="171"/>
    </row>
    <row r="2667" spans="4:27" x14ac:dyDescent="0.2">
      <c r="D2667" s="171"/>
      <c r="E2667" s="171"/>
      <c r="F2667" s="171"/>
      <c r="G2667" s="171"/>
      <c r="H2667" s="171"/>
      <c r="K2667" s="171"/>
      <c r="L2667" s="171"/>
      <c r="O2667" s="171"/>
      <c r="P2667" s="171"/>
      <c r="S2667" s="171"/>
      <c r="T2667" s="171"/>
      <c r="W2667" s="171"/>
      <c r="X2667" s="171"/>
      <c r="AA2667" s="171"/>
    </row>
    <row r="2668" spans="4:27" x14ac:dyDescent="0.2">
      <c r="D2668" s="171"/>
      <c r="E2668" s="171"/>
      <c r="F2668" s="171"/>
      <c r="G2668" s="171"/>
      <c r="H2668" s="171"/>
      <c r="K2668" s="171"/>
      <c r="L2668" s="171"/>
      <c r="O2668" s="171"/>
      <c r="P2668" s="171"/>
      <c r="S2668" s="171"/>
      <c r="T2668" s="171"/>
      <c r="W2668" s="171"/>
      <c r="X2668" s="171"/>
      <c r="AA2668" s="171"/>
    </row>
    <row r="2669" spans="4:27" x14ac:dyDescent="0.2">
      <c r="D2669" s="171"/>
      <c r="E2669" s="171"/>
      <c r="F2669" s="171"/>
      <c r="G2669" s="171"/>
      <c r="H2669" s="171"/>
      <c r="K2669" s="171"/>
      <c r="L2669" s="171"/>
      <c r="O2669" s="171"/>
      <c r="P2669" s="171"/>
      <c r="S2669" s="171"/>
      <c r="T2669" s="171"/>
      <c r="W2669" s="171"/>
      <c r="X2669" s="171"/>
      <c r="AA2669" s="171"/>
    </row>
    <row r="2670" spans="4:27" x14ac:dyDescent="0.2">
      <c r="D2670" s="171"/>
      <c r="E2670" s="171"/>
      <c r="F2670" s="171"/>
      <c r="G2670" s="171"/>
      <c r="H2670" s="171"/>
      <c r="K2670" s="171"/>
      <c r="L2670" s="171"/>
      <c r="O2670" s="171"/>
      <c r="P2670" s="171"/>
      <c r="S2670" s="171"/>
      <c r="T2670" s="171"/>
      <c r="W2670" s="171"/>
      <c r="X2670" s="171"/>
      <c r="AA2670" s="171"/>
    </row>
    <row r="2671" spans="4:27" x14ac:dyDescent="0.2">
      <c r="D2671" s="171"/>
      <c r="E2671" s="171"/>
      <c r="F2671" s="171"/>
      <c r="G2671" s="171"/>
      <c r="H2671" s="171"/>
      <c r="K2671" s="171"/>
      <c r="L2671" s="171"/>
      <c r="O2671" s="171"/>
      <c r="P2671" s="171"/>
      <c r="S2671" s="171"/>
      <c r="T2671" s="171"/>
      <c r="W2671" s="171"/>
      <c r="X2671" s="171"/>
      <c r="AA2671" s="171"/>
    </row>
    <row r="2672" spans="4:27" x14ac:dyDescent="0.2">
      <c r="D2672" s="171"/>
      <c r="E2672" s="171"/>
      <c r="F2672" s="171"/>
      <c r="G2672" s="171"/>
      <c r="H2672" s="171"/>
      <c r="K2672" s="171"/>
      <c r="L2672" s="171"/>
      <c r="O2672" s="171"/>
      <c r="P2672" s="171"/>
      <c r="S2672" s="171"/>
      <c r="T2672" s="171"/>
      <c r="W2672" s="171"/>
      <c r="X2672" s="171"/>
      <c r="AA2672" s="171"/>
    </row>
    <row r="2673" spans="4:27" x14ac:dyDescent="0.2">
      <c r="D2673" s="171"/>
      <c r="E2673" s="171"/>
      <c r="F2673" s="171"/>
      <c r="G2673" s="171"/>
      <c r="H2673" s="171"/>
      <c r="K2673" s="171"/>
      <c r="L2673" s="171"/>
      <c r="O2673" s="171"/>
      <c r="P2673" s="171"/>
      <c r="S2673" s="171"/>
      <c r="T2673" s="171"/>
      <c r="W2673" s="171"/>
      <c r="X2673" s="171"/>
      <c r="AA2673" s="171"/>
    </row>
    <row r="2674" spans="4:27" x14ac:dyDescent="0.2">
      <c r="D2674" s="171"/>
      <c r="E2674" s="171"/>
      <c r="F2674" s="171"/>
      <c r="G2674" s="171"/>
      <c r="H2674" s="171"/>
      <c r="K2674" s="171"/>
      <c r="L2674" s="171"/>
      <c r="O2674" s="171"/>
      <c r="P2674" s="171"/>
      <c r="S2674" s="171"/>
      <c r="T2674" s="171"/>
      <c r="W2674" s="171"/>
      <c r="X2674" s="171"/>
      <c r="AA2674" s="171"/>
    </row>
    <row r="2675" spans="4:27" x14ac:dyDescent="0.2">
      <c r="D2675" s="171"/>
      <c r="E2675" s="171"/>
      <c r="F2675" s="171"/>
      <c r="G2675" s="171"/>
      <c r="H2675" s="171"/>
      <c r="K2675" s="171"/>
      <c r="L2675" s="171"/>
      <c r="O2675" s="171"/>
      <c r="P2675" s="171"/>
      <c r="S2675" s="171"/>
      <c r="T2675" s="171"/>
      <c r="W2675" s="171"/>
      <c r="X2675" s="171"/>
      <c r="AA2675" s="171"/>
    </row>
    <row r="2676" spans="4:27" x14ac:dyDescent="0.2">
      <c r="D2676" s="171"/>
      <c r="E2676" s="171"/>
      <c r="F2676" s="171"/>
      <c r="G2676" s="171"/>
      <c r="H2676" s="171"/>
      <c r="K2676" s="171"/>
      <c r="L2676" s="171"/>
      <c r="O2676" s="171"/>
      <c r="P2676" s="171"/>
      <c r="S2676" s="171"/>
      <c r="T2676" s="171"/>
      <c r="W2676" s="171"/>
      <c r="X2676" s="171"/>
      <c r="AA2676" s="171"/>
    </row>
    <row r="2677" spans="4:27" x14ac:dyDescent="0.2">
      <c r="D2677" s="171"/>
      <c r="E2677" s="171"/>
      <c r="F2677" s="171"/>
      <c r="G2677" s="171"/>
      <c r="H2677" s="171"/>
      <c r="K2677" s="171"/>
      <c r="L2677" s="171"/>
      <c r="O2677" s="171"/>
      <c r="P2677" s="171"/>
      <c r="S2677" s="171"/>
      <c r="T2677" s="171"/>
      <c r="W2677" s="171"/>
      <c r="X2677" s="171"/>
      <c r="AA2677" s="171"/>
    </row>
    <row r="2678" spans="4:27" x14ac:dyDescent="0.2">
      <c r="D2678" s="171"/>
      <c r="E2678" s="171"/>
      <c r="F2678" s="171"/>
      <c r="G2678" s="171"/>
      <c r="H2678" s="171"/>
      <c r="K2678" s="171"/>
      <c r="L2678" s="171"/>
      <c r="O2678" s="171"/>
      <c r="P2678" s="171"/>
      <c r="S2678" s="171"/>
      <c r="T2678" s="171"/>
      <c r="W2678" s="171"/>
      <c r="X2678" s="171"/>
      <c r="AA2678" s="171"/>
    </row>
    <row r="2679" spans="4:27" x14ac:dyDescent="0.2">
      <c r="D2679" s="171"/>
      <c r="E2679" s="171"/>
      <c r="F2679" s="171"/>
      <c r="G2679" s="171"/>
      <c r="H2679" s="171"/>
      <c r="K2679" s="171"/>
      <c r="L2679" s="171"/>
      <c r="O2679" s="171"/>
      <c r="P2679" s="171"/>
      <c r="S2679" s="171"/>
      <c r="T2679" s="171"/>
      <c r="W2679" s="171"/>
      <c r="X2679" s="171"/>
      <c r="AA2679" s="171"/>
    </row>
    <row r="2680" spans="4:27" x14ac:dyDescent="0.2">
      <c r="D2680" s="171"/>
      <c r="E2680" s="171"/>
      <c r="F2680" s="171"/>
      <c r="G2680" s="171"/>
      <c r="H2680" s="171"/>
      <c r="K2680" s="171"/>
      <c r="L2680" s="171"/>
      <c r="O2680" s="171"/>
      <c r="P2680" s="171"/>
      <c r="S2680" s="171"/>
      <c r="T2680" s="171"/>
      <c r="W2680" s="171"/>
      <c r="X2680" s="171"/>
      <c r="AA2680" s="171"/>
    </row>
    <row r="2681" spans="4:27" x14ac:dyDescent="0.2">
      <c r="D2681" s="171"/>
      <c r="E2681" s="171"/>
      <c r="F2681" s="171"/>
      <c r="G2681" s="171"/>
      <c r="H2681" s="171"/>
      <c r="K2681" s="171"/>
      <c r="L2681" s="171"/>
      <c r="O2681" s="171"/>
      <c r="P2681" s="171"/>
      <c r="S2681" s="171"/>
      <c r="T2681" s="171"/>
      <c r="W2681" s="171"/>
      <c r="X2681" s="171"/>
      <c r="AA2681" s="171"/>
    </row>
    <row r="2682" spans="4:27" x14ac:dyDescent="0.2">
      <c r="D2682" s="171"/>
      <c r="E2682" s="171"/>
      <c r="F2682" s="171"/>
      <c r="G2682" s="171"/>
      <c r="H2682" s="171"/>
      <c r="K2682" s="171"/>
      <c r="L2682" s="171"/>
      <c r="O2682" s="171"/>
      <c r="P2682" s="171"/>
      <c r="S2682" s="171"/>
      <c r="T2682" s="171"/>
      <c r="W2682" s="171"/>
      <c r="X2682" s="171"/>
      <c r="AA2682" s="171"/>
    </row>
    <row r="2683" spans="4:27" x14ac:dyDescent="0.2">
      <c r="D2683" s="171"/>
      <c r="E2683" s="171"/>
      <c r="F2683" s="171"/>
      <c r="G2683" s="171"/>
      <c r="H2683" s="171"/>
      <c r="K2683" s="171"/>
      <c r="L2683" s="171"/>
      <c r="O2683" s="171"/>
      <c r="P2683" s="171"/>
      <c r="S2683" s="171"/>
      <c r="T2683" s="171"/>
      <c r="W2683" s="171"/>
      <c r="X2683" s="171"/>
      <c r="AA2683" s="171"/>
    </row>
    <row r="2684" spans="4:27" x14ac:dyDescent="0.2">
      <c r="D2684" s="171"/>
      <c r="E2684" s="171"/>
      <c r="F2684" s="171"/>
      <c r="G2684" s="171"/>
      <c r="H2684" s="171"/>
      <c r="K2684" s="171"/>
      <c r="L2684" s="171"/>
      <c r="O2684" s="171"/>
      <c r="P2684" s="171"/>
      <c r="S2684" s="171"/>
      <c r="T2684" s="171"/>
      <c r="W2684" s="171"/>
      <c r="X2684" s="171"/>
      <c r="AA2684" s="171"/>
    </row>
    <row r="2685" spans="4:27" x14ac:dyDescent="0.2">
      <c r="D2685" s="171"/>
      <c r="E2685" s="171"/>
      <c r="F2685" s="171"/>
      <c r="G2685" s="171"/>
      <c r="H2685" s="171"/>
      <c r="K2685" s="171"/>
      <c r="L2685" s="171"/>
      <c r="O2685" s="171"/>
      <c r="P2685" s="171"/>
      <c r="S2685" s="171"/>
      <c r="T2685" s="171"/>
      <c r="W2685" s="171"/>
      <c r="X2685" s="171"/>
      <c r="AA2685" s="171"/>
    </row>
    <row r="2686" spans="4:27" x14ac:dyDescent="0.2">
      <c r="D2686" s="171"/>
      <c r="E2686" s="171"/>
      <c r="F2686" s="171"/>
      <c r="G2686" s="171"/>
      <c r="H2686" s="171"/>
      <c r="K2686" s="171"/>
      <c r="L2686" s="171"/>
      <c r="O2686" s="171"/>
      <c r="P2686" s="171"/>
      <c r="S2686" s="171"/>
      <c r="T2686" s="171"/>
      <c r="W2686" s="171"/>
      <c r="X2686" s="171"/>
      <c r="AA2686" s="171"/>
    </row>
    <row r="2687" spans="4:27" x14ac:dyDescent="0.2">
      <c r="D2687" s="171"/>
      <c r="E2687" s="171"/>
      <c r="F2687" s="171"/>
      <c r="G2687" s="171"/>
      <c r="H2687" s="171"/>
      <c r="K2687" s="171"/>
      <c r="L2687" s="171"/>
      <c r="O2687" s="171"/>
      <c r="P2687" s="171"/>
      <c r="S2687" s="171"/>
      <c r="T2687" s="171"/>
      <c r="W2687" s="171"/>
      <c r="X2687" s="171"/>
      <c r="AA2687" s="171"/>
    </row>
    <row r="2688" spans="4:27" x14ac:dyDescent="0.2">
      <c r="D2688" s="171"/>
      <c r="E2688" s="171"/>
      <c r="F2688" s="171"/>
      <c r="G2688" s="171"/>
      <c r="H2688" s="171"/>
      <c r="K2688" s="171"/>
      <c r="L2688" s="171"/>
      <c r="O2688" s="171"/>
      <c r="P2688" s="171"/>
      <c r="S2688" s="171"/>
      <c r="T2688" s="171"/>
      <c r="W2688" s="171"/>
      <c r="X2688" s="171"/>
      <c r="AA2688" s="171"/>
    </row>
    <row r="2689" spans="4:27" x14ac:dyDescent="0.2">
      <c r="D2689" s="171"/>
      <c r="E2689" s="171"/>
      <c r="F2689" s="171"/>
      <c r="G2689" s="171"/>
      <c r="H2689" s="171"/>
      <c r="K2689" s="171"/>
      <c r="L2689" s="171"/>
      <c r="O2689" s="171"/>
      <c r="P2689" s="171"/>
      <c r="S2689" s="171"/>
      <c r="T2689" s="171"/>
      <c r="W2689" s="171"/>
      <c r="X2689" s="171"/>
      <c r="AA2689" s="171"/>
    </row>
    <row r="2690" spans="4:27" x14ac:dyDescent="0.2">
      <c r="D2690" s="171"/>
      <c r="E2690" s="171"/>
      <c r="F2690" s="171"/>
      <c r="G2690" s="171"/>
      <c r="H2690" s="171"/>
      <c r="K2690" s="171"/>
      <c r="L2690" s="171"/>
      <c r="O2690" s="171"/>
      <c r="P2690" s="171"/>
      <c r="S2690" s="171"/>
      <c r="T2690" s="171"/>
      <c r="W2690" s="171"/>
      <c r="X2690" s="171"/>
      <c r="AA2690" s="171"/>
    </row>
    <row r="2691" spans="4:27" x14ac:dyDescent="0.2">
      <c r="D2691" s="171"/>
      <c r="E2691" s="171"/>
      <c r="F2691" s="171"/>
      <c r="G2691" s="171"/>
      <c r="H2691" s="171"/>
      <c r="K2691" s="171"/>
      <c r="L2691" s="171"/>
      <c r="O2691" s="171"/>
      <c r="P2691" s="171"/>
      <c r="S2691" s="171"/>
      <c r="T2691" s="171"/>
      <c r="W2691" s="171"/>
      <c r="X2691" s="171"/>
      <c r="AA2691" s="171"/>
    </row>
    <row r="2692" spans="4:27" x14ac:dyDescent="0.2">
      <c r="D2692" s="171"/>
      <c r="E2692" s="171"/>
      <c r="F2692" s="171"/>
      <c r="G2692" s="171"/>
      <c r="H2692" s="171"/>
      <c r="K2692" s="171"/>
      <c r="L2692" s="171"/>
      <c r="O2692" s="171"/>
      <c r="P2692" s="171"/>
      <c r="S2692" s="171"/>
      <c r="T2692" s="171"/>
      <c r="W2692" s="171"/>
      <c r="X2692" s="171"/>
      <c r="AA2692" s="171"/>
    </row>
    <row r="2693" spans="4:27" x14ac:dyDescent="0.2">
      <c r="D2693" s="171"/>
      <c r="E2693" s="171"/>
      <c r="F2693" s="171"/>
      <c r="G2693" s="171"/>
      <c r="H2693" s="171"/>
      <c r="K2693" s="171"/>
      <c r="L2693" s="171"/>
      <c r="O2693" s="171"/>
      <c r="P2693" s="171"/>
      <c r="S2693" s="171"/>
      <c r="T2693" s="171"/>
      <c r="W2693" s="171"/>
      <c r="X2693" s="171"/>
      <c r="AA2693" s="171"/>
    </row>
    <row r="2694" spans="4:27" x14ac:dyDescent="0.2">
      <c r="D2694" s="171"/>
      <c r="E2694" s="171"/>
      <c r="F2694" s="171"/>
      <c r="G2694" s="171"/>
      <c r="H2694" s="171"/>
      <c r="K2694" s="171"/>
      <c r="L2694" s="171"/>
      <c r="O2694" s="171"/>
      <c r="P2694" s="171"/>
      <c r="S2694" s="171"/>
      <c r="T2694" s="171"/>
      <c r="W2694" s="171"/>
      <c r="X2694" s="171"/>
      <c r="AA2694" s="171"/>
    </row>
    <row r="2695" spans="4:27" x14ac:dyDescent="0.2">
      <c r="D2695" s="171"/>
      <c r="E2695" s="171"/>
      <c r="F2695" s="171"/>
      <c r="G2695" s="171"/>
      <c r="H2695" s="171"/>
      <c r="K2695" s="171"/>
      <c r="L2695" s="171"/>
      <c r="O2695" s="171"/>
      <c r="P2695" s="171"/>
      <c r="S2695" s="171"/>
      <c r="T2695" s="171"/>
      <c r="W2695" s="171"/>
      <c r="X2695" s="171"/>
      <c r="AA2695" s="171"/>
    </row>
    <row r="2696" spans="4:27" x14ac:dyDescent="0.2">
      <c r="D2696" s="171"/>
      <c r="E2696" s="171"/>
      <c r="F2696" s="171"/>
      <c r="G2696" s="171"/>
      <c r="H2696" s="171"/>
      <c r="K2696" s="171"/>
      <c r="L2696" s="171"/>
      <c r="O2696" s="171"/>
      <c r="P2696" s="171"/>
      <c r="S2696" s="171"/>
      <c r="T2696" s="171"/>
      <c r="W2696" s="171"/>
      <c r="X2696" s="171"/>
      <c r="AA2696" s="171"/>
    </row>
    <row r="2697" spans="4:27" x14ac:dyDescent="0.2">
      <c r="D2697" s="171"/>
      <c r="E2697" s="171"/>
      <c r="F2697" s="171"/>
      <c r="G2697" s="171"/>
      <c r="H2697" s="171"/>
      <c r="K2697" s="171"/>
      <c r="L2697" s="171"/>
      <c r="O2697" s="171"/>
      <c r="P2697" s="171"/>
      <c r="S2697" s="171"/>
      <c r="T2697" s="171"/>
      <c r="W2697" s="171"/>
      <c r="X2697" s="171"/>
      <c r="AA2697" s="171"/>
    </row>
    <row r="2698" spans="4:27" x14ac:dyDescent="0.2">
      <c r="D2698" s="171"/>
      <c r="E2698" s="171"/>
      <c r="F2698" s="171"/>
      <c r="G2698" s="171"/>
      <c r="H2698" s="171"/>
      <c r="K2698" s="171"/>
      <c r="L2698" s="171"/>
      <c r="O2698" s="171"/>
      <c r="P2698" s="171"/>
      <c r="S2698" s="171"/>
      <c r="T2698" s="171"/>
      <c r="W2698" s="171"/>
      <c r="X2698" s="171"/>
      <c r="AA2698" s="171"/>
    </row>
    <row r="2699" spans="4:27" x14ac:dyDescent="0.2">
      <c r="D2699" s="171"/>
      <c r="E2699" s="171"/>
      <c r="F2699" s="171"/>
      <c r="G2699" s="171"/>
      <c r="H2699" s="171"/>
      <c r="K2699" s="171"/>
      <c r="L2699" s="171"/>
      <c r="O2699" s="171"/>
      <c r="P2699" s="171"/>
      <c r="S2699" s="171"/>
      <c r="T2699" s="171"/>
      <c r="W2699" s="171"/>
      <c r="X2699" s="171"/>
      <c r="AA2699" s="171"/>
    </row>
    <row r="2700" spans="4:27" x14ac:dyDescent="0.2">
      <c r="D2700" s="171"/>
      <c r="E2700" s="171"/>
      <c r="F2700" s="171"/>
      <c r="G2700" s="171"/>
      <c r="H2700" s="171"/>
      <c r="K2700" s="171"/>
      <c r="L2700" s="171"/>
      <c r="O2700" s="171"/>
      <c r="P2700" s="171"/>
      <c r="S2700" s="171"/>
      <c r="T2700" s="171"/>
      <c r="W2700" s="171"/>
      <c r="X2700" s="171"/>
      <c r="AA2700" s="171"/>
    </row>
    <row r="2701" spans="4:27" x14ac:dyDescent="0.2">
      <c r="D2701" s="171"/>
      <c r="E2701" s="171"/>
      <c r="F2701" s="171"/>
      <c r="G2701" s="171"/>
      <c r="H2701" s="171"/>
      <c r="K2701" s="171"/>
      <c r="L2701" s="171"/>
      <c r="O2701" s="171"/>
      <c r="P2701" s="171"/>
      <c r="S2701" s="171"/>
      <c r="T2701" s="171"/>
      <c r="W2701" s="171"/>
      <c r="X2701" s="171"/>
      <c r="AA2701" s="171"/>
    </row>
    <row r="2702" spans="4:27" x14ac:dyDescent="0.2">
      <c r="D2702" s="171"/>
      <c r="E2702" s="171"/>
      <c r="F2702" s="171"/>
      <c r="G2702" s="171"/>
      <c r="H2702" s="171"/>
      <c r="K2702" s="171"/>
      <c r="L2702" s="171"/>
      <c r="O2702" s="171"/>
      <c r="P2702" s="171"/>
      <c r="S2702" s="171"/>
      <c r="T2702" s="171"/>
      <c r="W2702" s="171"/>
      <c r="X2702" s="171"/>
      <c r="AA2702" s="171"/>
    </row>
    <row r="2703" spans="4:27" x14ac:dyDescent="0.2">
      <c r="D2703" s="171"/>
      <c r="E2703" s="171"/>
      <c r="F2703" s="171"/>
      <c r="G2703" s="171"/>
      <c r="H2703" s="171"/>
      <c r="K2703" s="171"/>
      <c r="L2703" s="171"/>
      <c r="O2703" s="171"/>
      <c r="P2703" s="171"/>
      <c r="S2703" s="171"/>
      <c r="T2703" s="171"/>
      <c r="W2703" s="171"/>
      <c r="X2703" s="171"/>
      <c r="AA2703" s="171"/>
    </row>
    <row r="2704" spans="4:27" x14ac:dyDescent="0.2">
      <c r="D2704" s="171"/>
      <c r="E2704" s="171"/>
      <c r="F2704" s="171"/>
      <c r="G2704" s="171"/>
      <c r="H2704" s="171"/>
      <c r="K2704" s="171"/>
      <c r="L2704" s="171"/>
      <c r="O2704" s="171"/>
      <c r="P2704" s="171"/>
      <c r="S2704" s="171"/>
      <c r="T2704" s="171"/>
      <c r="W2704" s="171"/>
      <c r="X2704" s="171"/>
      <c r="AA2704" s="171"/>
    </row>
    <row r="2705" spans="4:27" x14ac:dyDescent="0.2">
      <c r="D2705" s="171"/>
      <c r="E2705" s="171"/>
      <c r="F2705" s="171"/>
      <c r="G2705" s="171"/>
      <c r="H2705" s="171"/>
      <c r="K2705" s="171"/>
      <c r="L2705" s="171"/>
      <c r="O2705" s="171"/>
      <c r="P2705" s="171"/>
      <c r="S2705" s="171"/>
      <c r="T2705" s="171"/>
      <c r="W2705" s="171"/>
      <c r="X2705" s="171"/>
      <c r="AA2705" s="171"/>
    </row>
    <row r="2706" spans="4:27" x14ac:dyDescent="0.2">
      <c r="D2706" s="171"/>
      <c r="E2706" s="171"/>
      <c r="F2706" s="171"/>
      <c r="G2706" s="171"/>
      <c r="H2706" s="171"/>
      <c r="K2706" s="171"/>
      <c r="L2706" s="171"/>
      <c r="O2706" s="171"/>
      <c r="P2706" s="171"/>
      <c r="S2706" s="171"/>
      <c r="T2706" s="171"/>
      <c r="W2706" s="171"/>
      <c r="X2706" s="171"/>
      <c r="AA2706" s="171"/>
    </row>
    <row r="2707" spans="4:27" x14ac:dyDescent="0.2">
      <c r="D2707" s="171"/>
      <c r="E2707" s="171"/>
      <c r="F2707" s="171"/>
      <c r="G2707" s="171"/>
      <c r="H2707" s="171"/>
      <c r="K2707" s="171"/>
      <c r="L2707" s="171"/>
      <c r="O2707" s="171"/>
      <c r="P2707" s="171"/>
      <c r="S2707" s="171"/>
      <c r="T2707" s="171"/>
      <c r="W2707" s="171"/>
      <c r="X2707" s="171"/>
      <c r="AA2707" s="171"/>
    </row>
    <row r="2708" spans="4:27" x14ac:dyDescent="0.2">
      <c r="D2708" s="171"/>
      <c r="E2708" s="171"/>
      <c r="F2708" s="171"/>
      <c r="G2708" s="171"/>
      <c r="H2708" s="171"/>
      <c r="K2708" s="171"/>
      <c r="L2708" s="171"/>
      <c r="O2708" s="171"/>
      <c r="P2708" s="171"/>
      <c r="S2708" s="171"/>
      <c r="T2708" s="171"/>
      <c r="W2708" s="171"/>
      <c r="X2708" s="171"/>
      <c r="AA2708" s="171"/>
    </row>
    <row r="2709" spans="4:27" x14ac:dyDescent="0.2">
      <c r="D2709" s="171"/>
      <c r="E2709" s="171"/>
      <c r="F2709" s="171"/>
      <c r="G2709" s="171"/>
      <c r="H2709" s="171"/>
      <c r="K2709" s="171"/>
      <c r="L2709" s="171"/>
      <c r="O2709" s="171"/>
      <c r="P2709" s="171"/>
      <c r="S2709" s="171"/>
      <c r="T2709" s="171"/>
      <c r="W2709" s="171"/>
      <c r="X2709" s="171"/>
      <c r="AA2709" s="171"/>
    </row>
    <row r="2710" spans="4:27" x14ac:dyDescent="0.2">
      <c r="D2710" s="171"/>
      <c r="E2710" s="171"/>
      <c r="F2710" s="171"/>
      <c r="G2710" s="171"/>
      <c r="H2710" s="171"/>
      <c r="K2710" s="171"/>
      <c r="L2710" s="171"/>
      <c r="O2710" s="171"/>
      <c r="P2710" s="171"/>
      <c r="S2710" s="171"/>
      <c r="T2710" s="171"/>
      <c r="W2710" s="171"/>
      <c r="X2710" s="171"/>
      <c r="AA2710" s="171"/>
    </row>
    <row r="2711" spans="4:27" x14ac:dyDescent="0.2">
      <c r="D2711" s="171"/>
      <c r="E2711" s="171"/>
      <c r="F2711" s="171"/>
      <c r="G2711" s="171"/>
      <c r="H2711" s="171"/>
      <c r="K2711" s="171"/>
      <c r="L2711" s="171"/>
      <c r="O2711" s="171"/>
      <c r="P2711" s="171"/>
      <c r="S2711" s="171"/>
      <c r="T2711" s="171"/>
      <c r="W2711" s="171"/>
      <c r="X2711" s="171"/>
      <c r="AA2711" s="171"/>
    </row>
    <row r="2712" spans="4:27" x14ac:dyDescent="0.2">
      <c r="D2712" s="171"/>
      <c r="E2712" s="171"/>
      <c r="F2712" s="171"/>
      <c r="G2712" s="171"/>
      <c r="H2712" s="171"/>
      <c r="K2712" s="171"/>
      <c r="L2712" s="171"/>
      <c r="O2712" s="171"/>
      <c r="P2712" s="171"/>
      <c r="S2712" s="171"/>
      <c r="T2712" s="171"/>
      <c r="W2712" s="171"/>
      <c r="X2712" s="171"/>
      <c r="AA2712" s="171"/>
    </row>
    <row r="2713" spans="4:27" x14ac:dyDescent="0.2">
      <c r="D2713" s="171"/>
      <c r="E2713" s="171"/>
      <c r="F2713" s="171"/>
      <c r="G2713" s="171"/>
      <c r="H2713" s="171"/>
      <c r="K2713" s="171"/>
      <c r="L2713" s="171"/>
      <c r="O2713" s="171"/>
      <c r="P2713" s="171"/>
      <c r="S2713" s="171"/>
      <c r="T2713" s="171"/>
      <c r="W2713" s="171"/>
      <c r="X2713" s="171"/>
      <c r="AA2713" s="171"/>
    </row>
    <row r="2714" spans="4:27" x14ac:dyDescent="0.2">
      <c r="D2714" s="171"/>
      <c r="E2714" s="171"/>
      <c r="F2714" s="171"/>
      <c r="G2714" s="171"/>
      <c r="H2714" s="171"/>
      <c r="K2714" s="171"/>
      <c r="L2714" s="171"/>
      <c r="O2714" s="171"/>
      <c r="P2714" s="171"/>
      <c r="S2714" s="171"/>
      <c r="T2714" s="171"/>
      <c r="W2714" s="171"/>
      <c r="X2714" s="171"/>
      <c r="AA2714" s="171"/>
    </row>
    <row r="2715" spans="4:27" x14ac:dyDescent="0.2">
      <c r="D2715" s="171"/>
      <c r="E2715" s="171"/>
      <c r="F2715" s="171"/>
      <c r="G2715" s="171"/>
      <c r="H2715" s="171"/>
      <c r="K2715" s="171"/>
      <c r="L2715" s="171"/>
      <c r="O2715" s="171"/>
      <c r="P2715" s="171"/>
      <c r="S2715" s="171"/>
      <c r="T2715" s="171"/>
      <c r="W2715" s="171"/>
      <c r="X2715" s="171"/>
      <c r="AA2715" s="171"/>
    </row>
    <row r="2716" spans="4:27" x14ac:dyDescent="0.2">
      <c r="D2716" s="171"/>
      <c r="E2716" s="171"/>
      <c r="F2716" s="171"/>
      <c r="G2716" s="171"/>
      <c r="H2716" s="171"/>
      <c r="K2716" s="171"/>
      <c r="L2716" s="171"/>
      <c r="O2716" s="171"/>
      <c r="P2716" s="171"/>
      <c r="S2716" s="171"/>
      <c r="T2716" s="171"/>
      <c r="W2716" s="171"/>
      <c r="X2716" s="171"/>
      <c r="AA2716" s="171"/>
    </row>
    <row r="2717" spans="4:27" x14ac:dyDescent="0.2">
      <c r="D2717" s="171"/>
      <c r="E2717" s="171"/>
      <c r="F2717" s="171"/>
      <c r="G2717" s="171"/>
      <c r="H2717" s="171"/>
      <c r="K2717" s="171"/>
      <c r="L2717" s="171"/>
      <c r="O2717" s="171"/>
      <c r="P2717" s="171"/>
      <c r="S2717" s="171"/>
      <c r="T2717" s="171"/>
      <c r="W2717" s="171"/>
      <c r="X2717" s="171"/>
      <c r="AA2717" s="171"/>
    </row>
    <row r="2718" spans="4:27" x14ac:dyDescent="0.2">
      <c r="D2718" s="171"/>
      <c r="E2718" s="171"/>
      <c r="F2718" s="171"/>
      <c r="G2718" s="171"/>
      <c r="H2718" s="171"/>
      <c r="K2718" s="171"/>
      <c r="L2718" s="171"/>
      <c r="O2718" s="171"/>
      <c r="P2718" s="171"/>
      <c r="S2718" s="171"/>
      <c r="T2718" s="171"/>
      <c r="W2718" s="171"/>
      <c r="X2718" s="171"/>
      <c r="AA2718" s="171"/>
    </row>
    <row r="2719" spans="4:27" x14ac:dyDescent="0.2">
      <c r="D2719" s="171"/>
      <c r="E2719" s="171"/>
      <c r="F2719" s="171"/>
      <c r="G2719" s="171"/>
      <c r="H2719" s="171"/>
      <c r="K2719" s="171"/>
      <c r="L2719" s="171"/>
      <c r="O2719" s="171"/>
      <c r="P2719" s="171"/>
      <c r="S2719" s="171"/>
      <c r="T2719" s="171"/>
      <c r="W2719" s="171"/>
      <c r="X2719" s="171"/>
      <c r="AA2719" s="171"/>
    </row>
    <row r="2720" spans="4:27" x14ac:dyDescent="0.2">
      <c r="D2720" s="171"/>
      <c r="E2720" s="171"/>
      <c r="F2720" s="171"/>
      <c r="G2720" s="171"/>
      <c r="H2720" s="171"/>
      <c r="K2720" s="171"/>
      <c r="L2720" s="171"/>
      <c r="O2720" s="171"/>
      <c r="P2720" s="171"/>
      <c r="S2720" s="171"/>
      <c r="T2720" s="171"/>
      <c r="W2720" s="171"/>
      <c r="X2720" s="171"/>
      <c r="AA2720" s="171"/>
    </row>
    <row r="2721" spans="4:27" x14ac:dyDescent="0.2">
      <c r="D2721" s="171"/>
      <c r="E2721" s="171"/>
      <c r="F2721" s="171"/>
      <c r="G2721" s="171"/>
      <c r="H2721" s="171"/>
      <c r="K2721" s="171"/>
      <c r="L2721" s="171"/>
      <c r="O2721" s="171"/>
      <c r="P2721" s="171"/>
      <c r="S2721" s="171"/>
      <c r="T2721" s="171"/>
      <c r="W2721" s="171"/>
      <c r="X2721" s="171"/>
      <c r="AA2721" s="171"/>
    </row>
    <row r="2722" spans="4:27" x14ac:dyDescent="0.2">
      <c r="D2722" s="171"/>
      <c r="E2722" s="171"/>
      <c r="F2722" s="171"/>
      <c r="G2722" s="171"/>
      <c r="H2722" s="171"/>
      <c r="K2722" s="171"/>
      <c r="L2722" s="171"/>
      <c r="O2722" s="171"/>
      <c r="P2722" s="171"/>
      <c r="S2722" s="171"/>
      <c r="T2722" s="171"/>
      <c r="W2722" s="171"/>
      <c r="X2722" s="171"/>
      <c r="AA2722" s="171"/>
    </row>
    <row r="2723" spans="4:27" x14ac:dyDescent="0.2">
      <c r="D2723" s="171"/>
      <c r="E2723" s="171"/>
      <c r="F2723" s="171"/>
      <c r="G2723" s="171"/>
      <c r="H2723" s="171"/>
      <c r="K2723" s="171"/>
      <c r="L2723" s="171"/>
      <c r="O2723" s="171"/>
      <c r="P2723" s="171"/>
      <c r="S2723" s="171"/>
      <c r="T2723" s="171"/>
      <c r="W2723" s="171"/>
      <c r="X2723" s="171"/>
      <c r="AA2723" s="171"/>
    </row>
    <row r="2724" spans="4:27" x14ac:dyDescent="0.2">
      <c r="D2724" s="171"/>
      <c r="E2724" s="171"/>
      <c r="F2724" s="171"/>
      <c r="G2724" s="171"/>
      <c r="H2724" s="171"/>
      <c r="K2724" s="171"/>
      <c r="L2724" s="171"/>
      <c r="O2724" s="171"/>
      <c r="P2724" s="171"/>
      <c r="S2724" s="171"/>
      <c r="T2724" s="171"/>
      <c r="W2724" s="171"/>
      <c r="X2724" s="171"/>
      <c r="AA2724" s="171"/>
    </row>
    <row r="2725" spans="4:27" x14ac:dyDescent="0.2">
      <c r="D2725" s="171"/>
      <c r="E2725" s="171"/>
      <c r="F2725" s="171"/>
      <c r="G2725" s="171"/>
      <c r="H2725" s="171"/>
      <c r="K2725" s="171"/>
      <c r="L2725" s="171"/>
      <c r="O2725" s="171"/>
      <c r="P2725" s="171"/>
      <c r="S2725" s="171"/>
      <c r="T2725" s="171"/>
      <c r="W2725" s="171"/>
      <c r="X2725" s="171"/>
      <c r="AA2725" s="171"/>
    </row>
    <row r="2726" spans="4:27" x14ac:dyDescent="0.2">
      <c r="D2726" s="171"/>
      <c r="E2726" s="171"/>
      <c r="F2726" s="171"/>
      <c r="G2726" s="171"/>
      <c r="H2726" s="171"/>
      <c r="K2726" s="171"/>
      <c r="L2726" s="171"/>
      <c r="O2726" s="171"/>
      <c r="P2726" s="171"/>
      <c r="S2726" s="171"/>
      <c r="T2726" s="171"/>
      <c r="W2726" s="171"/>
      <c r="X2726" s="171"/>
      <c r="AA2726" s="171"/>
    </row>
    <row r="2727" spans="4:27" x14ac:dyDescent="0.2">
      <c r="D2727" s="171"/>
      <c r="E2727" s="171"/>
      <c r="F2727" s="171"/>
      <c r="G2727" s="171"/>
      <c r="H2727" s="171"/>
      <c r="K2727" s="171"/>
      <c r="L2727" s="171"/>
      <c r="O2727" s="171"/>
      <c r="P2727" s="171"/>
      <c r="S2727" s="171"/>
      <c r="T2727" s="171"/>
      <c r="W2727" s="171"/>
      <c r="X2727" s="171"/>
      <c r="AA2727" s="171"/>
    </row>
    <row r="2728" spans="4:27" x14ac:dyDescent="0.2">
      <c r="D2728" s="171"/>
      <c r="E2728" s="171"/>
      <c r="F2728" s="171"/>
      <c r="G2728" s="171"/>
      <c r="H2728" s="171"/>
      <c r="K2728" s="171"/>
      <c r="L2728" s="171"/>
      <c r="O2728" s="171"/>
      <c r="P2728" s="171"/>
      <c r="S2728" s="171"/>
      <c r="T2728" s="171"/>
      <c r="W2728" s="171"/>
      <c r="X2728" s="171"/>
      <c r="AA2728" s="171"/>
    </row>
    <row r="2729" spans="4:27" x14ac:dyDescent="0.2">
      <c r="D2729" s="171"/>
      <c r="E2729" s="171"/>
      <c r="F2729" s="171"/>
      <c r="G2729" s="171"/>
      <c r="H2729" s="171"/>
      <c r="K2729" s="171"/>
      <c r="L2729" s="171"/>
      <c r="O2729" s="171"/>
      <c r="P2729" s="171"/>
      <c r="S2729" s="171"/>
      <c r="T2729" s="171"/>
      <c r="W2729" s="171"/>
      <c r="X2729" s="171"/>
      <c r="AA2729" s="171"/>
    </row>
    <row r="2730" spans="4:27" x14ac:dyDescent="0.2">
      <c r="D2730" s="171"/>
      <c r="E2730" s="171"/>
      <c r="F2730" s="171"/>
      <c r="G2730" s="171"/>
      <c r="H2730" s="171"/>
      <c r="K2730" s="171"/>
      <c r="L2730" s="171"/>
      <c r="O2730" s="171"/>
      <c r="P2730" s="171"/>
      <c r="S2730" s="171"/>
      <c r="T2730" s="171"/>
      <c r="W2730" s="171"/>
      <c r="X2730" s="171"/>
      <c r="AA2730" s="171"/>
    </row>
    <row r="2731" spans="4:27" x14ac:dyDescent="0.2">
      <c r="D2731" s="171"/>
      <c r="E2731" s="171"/>
      <c r="F2731" s="171"/>
      <c r="G2731" s="171"/>
      <c r="H2731" s="171"/>
      <c r="K2731" s="171"/>
      <c r="L2731" s="171"/>
      <c r="O2731" s="171"/>
      <c r="P2731" s="171"/>
      <c r="S2731" s="171"/>
      <c r="T2731" s="171"/>
      <c r="W2731" s="171"/>
      <c r="X2731" s="171"/>
      <c r="AA2731" s="171"/>
    </row>
    <row r="2732" spans="4:27" x14ac:dyDescent="0.2">
      <c r="D2732" s="171"/>
      <c r="E2732" s="171"/>
      <c r="F2732" s="171"/>
      <c r="G2732" s="171"/>
      <c r="H2732" s="171"/>
      <c r="K2732" s="171"/>
      <c r="L2732" s="171"/>
      <c r="O2732" s="171"/>
      <c r="P2732" s="171"/>
      <c r="S2732" s="171"/>
      <c r="T2732" s="171"/>
      <c r="W2732" s="171"/>
      <c r="X2732" s="171"/>
      <c r="AA2732" s="171"/>
    </row>
    <row r="2733" spans="4:27" x14ac:dyDescent="0.2">
      <c r="D2733" s="171"/>
      <c r="E2733" s="171"/>
      <c r="F2733" s="171"/>
      <c r="G2733" s="171"/>
      <c r="H2733" s="171"/>
      <c r="K2733" s="171"/>
      <c r="L2733" s="171"/>
      <c r="O2733" s="171"/>
      <c r="P2733" s="171"/>
      <c r="S2733" s="171"/>
      <c r="T2733" s="171"/>
      <c r="W2733" s="171"/>
      <c r="X2733" s="171"/>
      <c r="AA2733" s="171"/>
    </row>
    <row r="2734" spans="4:27" x14ac:dyDescent="0.2">
      <c r="D2734" s="171"/>
      <c r="E2734" s="171"/>
      <c r="F2734" s="171"/>
      <c r="G2734" s="171"/>
      <c r="H2734" s="171"/>
      <c r="K2734" s="171"/>
      <c r="L2734" s="171"/>
      <c r="O2734" s="171"/>
      <c r="P2734" s="171"/>
      <c r="S2734" s="171"/>
      <c r="T2734" s="171"/>
      <c r="W2734" s="171"/>
      <c r="X2734" s="171"/>
      <c r="AA2734" s="171"/>
    </row>
    <row r="2735" spans="4:27" x14ac:dyDescent="0.2">
      <c r="D2735" s="171"/>
      <c r="E2735" s="171"/>
      <c r="F2735" s="171"/>
      <c r="G2735" s="171"/>
      <c r="H2735" s="171"/>
      <c r="K2735" s="171"/>
      <c r="L2735" s="171"/>
      <c r="O2735" s="171"/>
      <c r="P2735" s="171"/>
      <c r="S2735" s="171"/>
      <c r="T2735" s="171"/>
      <c r="W2735" s="171"/>
      <c r="X2735" s="171"/>
      <c r="AA2735" s="171"/>
    </row>
    <row r="2736" spans="4:27" x14ac:dyDescent="0.2">
      <c r="D2736" s="171"/>
      <c r="E2736" s="171"/>
      <c r="F2736" s="171"/>
      <c r="G2736" s="171"/>
      <c r="H2736" s="171"/>
      <c r="K2736" s="171"/>
      <c r="L2736" s="171"/>
      <c r="O2736" s="171"/>
      <c r="P2736" s="171"/>
      <c r="S2736" s="171"/>
      <c r="T2736" s="171"/>
      <c r="W2736" s="171"/>
      <c r="X2736" s="171"/>
      <c r="AA2736" s="171"/>
    </row>
    <row r="2737" spans="4:27" x14ac:dyDescent="0.2">
      <c r="D2737" s="171"/>
      <c r="E2737" s="171"/>
      <c r="F2737" s="171"/>
      <c r="G2737" s="171"/>
      <c r="H2737" s="171"/>
      <c r="K2737" s="171"/>
      <c r="L2737" s="171"/>
      <c r="O2737" s="171"/>
      <c r="P2737" s="171"/>
      <c r="S2737" s="171"/>
      <c r="T2737" s="171"/>
      <c r="W2737" s="171"/>
      <c r="X2737" s="171"/>
      <c r="AA2737" s="171"/>
    </row>
    <row r="2738" spans="4:27" x14ac:dyDescent="0.2">
      <c r="D2738" s="171"/>
      <c r="E2738" s="171"/>
      <c r="F2738" s="171"/>
      <c r="G2738" s="171"/>
      <c r="H2738" s="171"/>
      <c r="K2738" s="171"/>
      <c r="L2738" s="171"/>
      <c r="O2738" s="171"/>
      <c r="P2738" s="171"/>
      <c r="S2738" s="171"/>
      <c r="T2738" s="171"/>
      <c r="W2738" s="171"/>
      <c r="X2738" s="171"/>
      <c r="AA2738" s="171"/>
    </row>
    <row r="2739" spans="4:27" x14ac:dyDescent="0.2">
      <c r="D2739" s="171"/>
      <c r="E2739" s="171"/>
      <c r="F2739" s="171"/>
      <c r="G2739" s="171"/>
      <c r="H2739" s="171"/>
      <c r="K2739" s="171"/>
      <c r="L2739" s="171"/>
      <c r="O2739" s="171"/>
      <c r="P2739" s="171"/>
      <c r="S2739" s="171"/>
      <c r="T2739" s="171"/>
      <c r="W2739" s="171"/>
      <c r="X2739" s="171"/>
      <c r="AA2739" s="171"/>
    </row>
    <row r="2740" spans="4:27" x14ac:dyDescent="0.2">
      <c r="D2740" s="171"/>
      <c r="E2740" s="171"/>
      <c r="F2740" s="171"/>
      <c r="G2740" s="171"/>
      <c r="H2740" s="171"/>
      <c r="K2740" s="171"/>
      <c r="L2740" s="171"/>
      <c r="O2740" s="171"/>
      <c r="P2740" s="171"/>
      <c r="S2740" s="171"/>
      <c r="T2740" s="171"/>
      <c r="W2740" s="171"/>
      <c r="X2740" s="171"/>
      <c r="AA2740" s="171"/>
    </row>
    <row r="2741" spans="4:27" x14ac:dyDescent="0.2">
      <c r="D2741" s="171"/>
      <c r="E2741" s="171"/>
      <c r="F2741" s="171"/>
      <c r="G2741" s="171"/>
      <c r="H2741" s="171"/>
      <c r="K2741" s="171"/>
      <c r="L2741" s="171"/>
      <c r="O2741" s="171"/>
      <c r="P2741" s="171"/>
      <c r="S2741" s="171"/>
      <c r="T2741" s="171"/>
      <c r="W2741" s="171"/>
      <c r="X2741" s="171"/>
      <c r="AA2741" s="171"/>
    </row>
    <row r="2742" spans="4:27" x14ac:dyDescent="0.2">
      <c r="D2742" s="171"/>
      <c r="E2742" s="171"/>
      <c r="F2742" s="171"/>
      <c r="G2742" s="171"/>
      <c r="H2742" s="171"/>
      <c r="K2742" s="171"/>
      <c r="L2742" s="171"/>
      <c r="O2742" s="171"/>
      <c r="P2742" s="171"/>
      <c r="S2742" s="171"/>
      <c r="T2742" s="171"/>
      <c r="W2742" s="171"/>
      <c r="X2742" s="171"/>
      <c r="AA2742" s="171"/>
    </row>
    <row r="2743" spans="4:27" x14ac:dyDescent="0.2">
      <c r="D2743" s="171"/>
      <c r="E2743" s="171"/>
      <c r="F2743" s="171"/>
      <c r="G2743" s="171"/>
      <c r="H2743" s="171"/>
      <c r="K2743" s="171"/>
      <c r="L2743" s="171"/>
      <c r="O2743" s="171"/>
      <c r="P2743" s="171"/>
      <c r="S2743" s="171"/>
      <c r="T2743" s="171"/>
      <c r="W2743" s="171"/>
      <c r="X2743" s="171"/>
      <c r="AA2743" s="171"/>
    </row>
    <row r="2744" spans="4:27" x14ac:dyDescent="0.2">
      <c r="D2744" s="171"/>
      <c r="E2744" s="171"/>
      <c r="F2744" s="171"/>
      <c r="G2744" s="171"/>
      <c r="H2744" s="171"/>
      <c r="K2744" s="171"/>
      <c r="L2744" s="171"/>
      <c r="O2744" s="171"/>
      <c r="P2744" s="171"/>
      <c r="S2744" s="171"/>
      <c r="T2744" s="171"/>
      <c r="W2744" s="171"/>
      <c r="X2744" s="171"/>
      <c r="AA2744" s="171"/>
    </row>
    <row r="2745" spans="4:27" x14ac:dyDescent="0.2">
      <c r="D2745" s="171"/>
      <c r="E2745" s="171"/>
      <c r="F2745" s="171"/>
      <c r="G2745" s="171"/>
      <c r="H2745" s="171"/>
      <c r="K2745" s="171"/>
      <c r="L2745" s="171"/>
      <c r="O2745" s="171"/>
      <c r="P2745" s="171"/>
      <c r="S2745" s="171"/>
      <c r="T2745" s="171"/>
      <c r="W2745" s="171"/>
      <c r="X2745" s="171"/>
      <c r="AA2745" s="171"/>
    </row>
    <row r="2746" spans="4:27" x14ac:dyDescent="0.2">
      <c r="D2746" s="171"/>
      <c r="E2746" s="171"/>
      <c r="F2746" s="171"/>
      <c r="G2746" s="171"/>
      <c r="H2746" s="171"/>
      <c r="K2746" s="171"/>
      <c r="L2746" s="171"/>
      <c r="O2746" s="171"/>
      <c r="P2746" s="171"/>
      <c r="S2746" s="171"/>
      <c r="T2746" s="171"/>
      <c r="W2746" s="171"/>
      <c r="X2746" s="171"/>
      <c r="AA2746" s="171"/>
    </row>
    <row r="2747" spans="4:27" x14ac:dyDescent="0.2">
      <c r="D2747" s="171"/>
      <c r="E2747" s="171"/>
      <c r="F2747" s="171"/>
      <c r="G2747" s="171"/>
      <c r="H2747" s="171"/>
      <c r="K2747" s="171"/>
      <c r="L2747" s="171"/>
      <c r="O2747" s="171"/>
      <c r="P2747" s="171"/>
      <c r="S2747" s="171"/>
      <c r="T2747" s="171"/>
      <c r="W2747" s="171"/>
      <c r="X2747" s="171"/>
      <c r="AA2747" s="171"/>
    </row>
    <row r="2748" spans="4:27" x14ac:dyDescent="0.2">
      <c r="D2748" s="171"/>
      <c r="E2748" s="171"/>
      <c r="F2748" s="171"/>
      <c r="G2748" s="171"/>
      <c r="H2748" s="171"/>
      <c r="K2748" s="171"/>
      <c r="L2748" s="171"/>
      <c r="O2748" s="171"/>
      <c r="P2748" s="171"/>
      <c r="S2748" s="171"/>
      <c r="T2748" s="171"/>
      <c r="W2748" s="171"/>
      <c r="X2748" s="171"/>
      <c r="AA2748" s="171"/>
    </row>
    <row r="2749" spans="4:27" x14ac:dyDescent="0.2">
      <c r="D2749" s="171"/>
      <c r="E2749" s="171"/>
      <c r="F2749" s="171"/>
      <c r="G2749" s="171"/>
      <c r="H2749" s="171"/>
      <c r="K2749" s="171"/>
      <c r="L2749" s="171"/>
      <c r="O2749" s="171"/>
      <c r="P2749" s="171"/>
      <c r="S2749" s="171"/>
      <c r="T2749" s="171"/>
      <c r="W2749" s="171"/>
      <c r="X2749" s="171"/>
      <c r="AA2749" s="171"/>
    </row>
    <row r="2750" spans="4:27" x14ac:dyDescent="0.2">
      <c r="D2750" s="171"/>
      <c r="E2750" s="171"/>
      <c r="F2750" s="171"/>
      <c r="G2750" s="171"/>
      <c r="H2750" s="171"/>
      <c r="K2750" s="171"/>
      <c r="L2750" s="171"/>
      <c r="O2750" s="171"/>
      <c r="P2750" s="171"/>
      <c r="S2750" s="171"/>
      <c r="T2750" s="171"/>
      <c r="W2750" s="171"/>
      <c r="X2750" s="171"/>
      <c r="AA2750" s="171"/>
    </row>
    <row r="2751" spans="4:27" x14ac:dyDescent="0.2">
      <c r="D2751" s="171"/>
      <c r="E2751" s="171"/>
      <c r="F2751" s="171"/>
      <c r="G2751" s="171"/>
      <c r="H2751" s="171"/>
      <c r="K2751" s="171"/>
      <c r="L2751" s="171"/>
      <c r="O2751" s="171"/>
      <c r="P2751" s="171"/>
      <c r="S2751" s="171"/>
      <c r="T2751" s="171"/>
      <c r="W2751" s="171"/>
      <c r="X2751" s="171"/>
      <c r="AA2751" s="171"/>
    </row>
    <row r="2752" spans="4:27" x14ac:dyDescent="0.2">
      <c r="D2752" s="171"/>
      <c r="E2752" s="171"/>
      <c r="F2752" s="171"/>
      <c r="G2752" s="171"/>
      <c r="H2752" s="171"/>
      <c r="K2752" s="171"/>
      <c r="L2752" s="171"/>
      <c r="O2752" s="171"/>
      <c r="P2752" s="171"/>
      <c r="S2752" s="171"/>
      <c r="T2752" s="171"/>
      <c r="W2752" s="171"/>
      <c r="X2752" s="171"/>
      <c r="AA2752" s="171"/>
    </row>
    <row r="2753" spans="4:27" x14ac:dyDescent="0.2">
      <c r="D2753" s="171"/>
      <c r="E2753" s="171"/>
      <c r="F2753" s="171"/>
      <c r="G2753" s="171"/>
      <c r="H2753" s="171"/>
      <c r="K2753" s="171"/>
      <c r="L2753" s="171"/>
      <c r="O2753" s="171"/>
      <c r="P2753" s="171"/>
      <c r="S2753" s="171"/>
      <c r="T2753" s="171"/>
      <c r="W2753" s="171"/>
      <c r="X2753" s="171"/>
      <c r="AA2753" s="171"/>
    </row>
    <row r="2754" spans="4:27" x14ac:dyDescent="0.2">
      <c r="D2754" s="171"/>
      <c r="E2754" s="171"/>
      <c r="F2754" s="171"/>
      <c r="G2754" s="171"/>
      <c r="H2754" s="171"/>
      <c r="K2754" s="171"/>
      <c r="L2754" s="171"/>
      <c r="O2754" s="171"/>
      <c r="P2754" s="171"/>
      <c r="S2754" s="171"/>
      <c r="T2754" s="171"/>
      <c r="W2754" s="171"/>
      <c r="X2754" s="171"/>
      <c r="AA2754" s="171"/>
    </row>
    <row r="2755" spans="4:27" x14ac:dyDescent="0.2">
      <c r="D2755" s="171"/>
      <c r="E2755" s="171"/>
      <c r="F2755" s="171"/>
      <c r="G2755" s="171"/>
      <c r="H2755" s="171"/>
      <c r="K2755" s="171"/>
      <c r="L2755" s="171"/>
      <c r="O2755" s="171"/>
      <c r="P2755" s="171"/>
      <c r="S2755" s="171"/>
      <c r="T2755" s="171"/>
      <c r="W2755" s="171"/>
      <c r="X2755" s="171"/>
      <c r="AA2755" s="171"/>
    </row>
    <row r="2756" spans="4:27" x14ac:dyDescent="0.2">
      <c r="D2756" s="171"/>
      <c r="E2756" s="171"/>
      <c r="F2756" s="171"/>
      <c r="G2756" s="171"/>
      <c r="H2756" s="171"/>
      <c r="K2756" s="171"/>
      <c r="L2756" s="171"/>
      <c r="O2756" s="171"/>
      <c r="P2756" s="171"/>
      <c r="S2756" s="171"/>
      <c r="T2756" s="171"/>
      <c r="W2756" s="171"/>
      <c r="X2756" s="171"/>
      <c r="AA2756" s="171"/>
    </row>
    <row r="2757" spans="4:27" x14ac:dyDescent="0.2">
      <c r="D2757" s="171"/>
      <c r="E2757" s="171"/>
      <c r="F2757" s="171"/>
      <c r="G2757" s="171"/>
      <c r="H2757" s="171"/>
      <c r="K2757" s="171"/>
      <c r="L2757" s="171"/>
      <c r="O2757" s="171"/>
      <c r="P2757" s="171"/>
      <c r="S2757" s="171"/>
      <c r="T2757" s="171"/>
      <c r="W2757" s="171"/>
      <c r="X2757" s="171"/>
      <c r="AA2757" s="171"/>
    </row>
    <row r="2758" spans="4:27" x14ac:dyDescent="0.2">
      <c r="D2758" s="171"/>
      <c r="E2758" s="171"/>
      <c r="F2758" s="171"/>
      <c r="G2758" s="171"/>
      <c r="H2758" s="171"/>
      <c r="K2758" s="171"/>
      <c r="L2758" s="171"/>
      <c r="O2758" s="171"/>
      <c r="P2758" s="171"/>
      <c r="S2758" s="171"/>
      <c r="T2758" s="171"/>
      <c r="W2758" s="171"/>
      <c r="X2758" s="171"/>
      <c r="AA2758" s="171"/>
    </row>
    <row r="2759" spans="4:27" x14ac:dyDescent="0.2">
      <c r="D2759" s="171"/>
      <c r="E2759" s="171"/>
      <c r="F2759" s="171"/>
      <c r="G2759" s="171"/>
      <c r="H2759" s="171"/>
      <c r="K2759" s="171"/>
      <c r="L2759" s="171"/>
      <c r="O2759" s="171"/>
      <c r="P2759" s="171"/>
      <c r="S2759" s="171"/>
      <c r="T2759" s="171"/>
      <c r="W2759" s="171"/>
      <c r="X2759" s="171"/>
      <c r="AA2759" s="171"/>
    </row>
    <row r="2760" spans="4:27" x14ac:dyDescent="0.2">
      <c r="D2760" s="171"/>
      <c r="E2760" s="171"/>
      <c r="F2760" s="171"/>
      <c r="G2760" s="171"/>
      <c r="H2760" s="171"/>
      <c r="K2760" s="171"/>
      <c r="L2760" s="171"/>
      <c r="O2760" s="171"/>
      <c r="P2760" s="171"/>
      <c r="S2760" s="171"/>
      <c r="T2760" s="171"/>
      <c r="W2760" s="171"/>
      <c r="X2760" s="171"/>
      <c r="AA2760" s="171"/>
    </row>
    <row r="2761" spans="4:27" x14ac:dyDescent="0.2">
      <c r="D2761" s="171"/>
      <c r="E2761" s="171"/>
      <c r="F2761" s="171"/>
      <c r="G2761" s="171"/>
      <c r="H2761" s="171"/>
      <c r="K2761" s="171"/>
      <c r="L2761" s="171"/>
      <c r="O2761" s="171"/>
      <c r="P2761" s="171"/>
      <c r="S2761" s="171"/>
      <c r="T2761" s="171"/>
      <c r="W2761" s="171"/>
      <c r="X2761" s="171"/>
      <c r="AA2761" s="171"/>
    </row>
    <row r="2762" spans="4:27" x14ac:dyDescent="0.2">
      <c r="D2762" s="171"/>
      <c r="E2762" s="171"/>
      <c r="F2762" s="171"/>
      <c r="G2762" s="171"/>
      <c r="H2762" s="171"/>
      <c r="K2762" s="171"/>
      <c r="L2762" s="171"/>
      <c r="O2762" s="171"/>
      <c r="P2762" s="171"/>
      <c r="S2762" s="171"/>
      <c r="T2762" s="171"/>
      <c r="W2762" s="171"/>
      <c r="X2762" s="171"/>
      <c r="AA2762" s="171"/>
    </row>
    <row r="2763" spans="4:27" x14ac:dyDescent="0.2">
      <c r="D2763" s="171"/>
      <c r="E2763" s="171"/>
      <c r="F2763" s="171"/>
      <c r="G2763" s="171"/>
      <c r="H2763" s="171"/>
      <c r="K2763" s="171"/>
      <c r="L2763" s="171"/>
      <c r="O2763" s="171"/>
      <c r="P2763" s="171"/>
      <c r="S2763" s="171"/>
      <c r="T2763" s="171"/>
      <c r="W2763" s="171"/>
      <c r="X2763" s="171"/>
      <c r="AA2763" s="171"/>
    </row>
    <row r="2764" spans="4:27" x14ac:dyDescent="0.2">
      <c r="D2764" s="171"/>
      <c r="E2764" s="171"/>
      <c r="F2764" s="171"/>
      <c r="G2764" s="171"/>
      <c r="H2764" s="171"/>
      <c r="K2764" s="171"/>
      <c r="L2764" s="171"/>
      <c r="O2764" s="171"/>
      <c r="P2764" s="171"/>
      <c r="S2764" s="171"/>
      <c r="T2764" s="171"/>
      <c r="W2764" s="171"/>
      <c r="X2764" s="171"/>
      <c r="AA2764" s="171"/>
    </row>
    <row r="2765" spans="4:27" x14ac:dyDescent="0.2">
      <c r="D2765" s="171"/>
      <c r="E2765" s="171"/>
      <c r="F2765" s="171"/>
      <c r="G2765" s="171"/>
      <c r="H2765" s="171"/>
      <c r="K2765" s="171"/>
      <c r="L2765" s="171"/>
      <c r="O2765" s="171"/>
      <c r="P2765" s="171"/>
      <c r="S2765" s="171"/>
      <c r="T2765" s="171"/>
      <c r="W2765" s="171"/>
      <c r="X2765" s="171"/>
      <c r="AA2765" s="171"/>
    </row>
    <row r="2766" spans="4:27" x14ac:dyDescent="0.2">
      <c r="D2766" s="171"/>
      <c r="E2766" s="171"/>
      <c r="F2766" s="171"/>
      <c r="G2766" s="171"/>
      <c r="H2766" s="171"/>
      <c r="K2766" s="171"/>
      <c r="L2766" s="171"/>
      <c r="O2766" s="171"/>
      <c r="P2766" s="171"/>
      <c r="S2766" s="171"/>
      <c r="T2766" s="171"/>
      <c r="W2766" s="171"/>
      <c r="X2766" s="171"/>
      <c r="AA2766" s="171"/>
    </row>
    <row r="2767" spans="4:27" x14ac:dyDescent="0.2">
      <c r="D2767" s="171"/>
      <c r="E2767" s="171"/>
      <c r="F2767" s="171"/>
      <c r="G2767" s="171"/>
      <c r="H2767" s="171"/>
      <c r="K2767" s="171"/>
      <c r="L2767" s="171"/>
      <c r="O2767" s="171"/>
      <c r="P2767" s="171"/>
      <c r="S2767" s="171"/>
      <c r="T2767" s="171"/>
      <c r="W2767" s="171"/>
      <c r="X2767" s="171"/>
      <c r="AA2767" s="171"/>
    </row>
    <row r="2768" spans="4:27" x14ac:dyDescent="0.2">
      <c r="D2768" s="171"/>
      <c r="E2768" s="171"/>
      <c r="F2768" s="171"/>
      <c r="G2768" s="171"/>
      <c r="H2768" s="171"/>
      <c r="K2768" s="171"/>
      <c r="L2768" s="171"/>
      <c r="O2768" s="171"/>
      <c r="P2768" s="171"/>
      <c r="S2768" s="171"/>
      <c r="T2768" s="171"/>
      <c r="W2768" s="171"/>
      <c r="X2768" s="171"/>
      <c r="AA2768" s="171"/>
    </row>
    <row r="2769" spans="4:27" x14ac:dyDescent="0.2">
      <c r="D2769" s="171"/>
      <c r="E2769" s="171"/>
      <c r="F2769" s="171"/>
      <c r="G2769" s="171"/>
      <c r="H2769" s="171"/>
      <c r="K2769" s="171"/>
      <c r="L2769" s="171"/>
      <c r="O2769" s="171"/>
      <c r="P2769" s="171"/>
      <c r="S2769" s="171"/>
      <c r="T2769" s="171"/>
      <c r="W2769" s="171"/>
      <c r="X2769" s="171"/>
      <c r="AA2769" s="171"/>
    </row>
    <row r="2770" spans="4:27" x14ac:dyDescent="0.2">
      <c r="D2770" s="171"/>
      <c r="E2770" s="171"/>
      <c r="F2770" s="171"/>
      <c r="G2770" s="171"/>
      <c r="H2770" s="171"/>
      <c r="K2770" s="171"/>
      <c r="L2770" s="171"/>
      <c r="O2770" s="171"/>
      <c r="P2770" s="171"/>
      <c r="S2770" s="171"/>
      <c r="T2770" s="171"/>
      <c r="W2770" s="171"/>
      <c r="X2770" s="171"/>
      <c r="AA2770" s="171"/>
    </row>
    <row r="2771" spans="4:27" x14ac:dyDescent="0.2">
      <c r="D2771" s="171"/>
      <c r="E2771" s="171"/>
      <c r="F2771" s="171"/>
      <c r="G2771" s="171"/>
      <c r="H2771" s="171"/>
      <c r="K2771" s="171"/>
      <c r="L2771" s="171"/>
      <c r="O2771" s="171"/>
      <c r="P2771" s="171"/>
      <c r="S2771" s="171"/>
      <c r="T2771" s="171"/>
      <c r="W2771" s="171"/>
      <c r="X2771" s="171"/>
      <c r="AA2771" s="171"/>
    </row>
    <row r="2772" spans="4:27" x14ac:dyDescent="0.2">
      <c r="D2772" s="171"/>
      <c r="E2772" s="171"/>
      <c r="F2772" s="171"/>
      <c r="G2772" s="171"/>
      <c r="H2772" s="171"/>
      <c r="K2772" s="171"/>
      <c r="L2772" s="171"/>
      <c r="O2772" s="171"/>
      <c r="P2772" s="171"/>
      <c r="S2772" s="171"/>
      <c r="T2772" s="171"/>
      <c r="W2772" s="171"/>
      <c r="X2772" s="171"/>
      <c r="AA2772" s="171"/>
    </row>
    <row r="2773" spans="4:27" x14ac:dyDescent="0.2">
      <c r="D2773" s="171"/>
      <c r="E2773" s="171"/>
      <c r="F2773" s="171"/>
      <c r="G2773" s="171"/>
      <c r="H2773" s="171"/>
      <c r="K2773" s="171"/>
      <c r="L2773" s="171"/>
      <c r="O2773" s="171"/>
      <c r="P2773" s="171"/>
      <c r="S2773" s="171"/>
      <c r="T2773" s="171"/>
      <c r="W2773" s="171"/>
      <c r="X2773" s="171"/>
      <c r="AA2773" s="171"/>
    </row>
    <row r="2774" spans="4:27" x14ac:dyDescent="0.2">
      <c r="D2774" s="171"/>
      <c r="E2774" s="171"/>
      <c r="F2774" s="171"/>
      <c r="G2774" s="171"/>
      <c r="H2774" s="171"/>
      <c r="K2774" s="171"/>
      <c r="L2774" s="171"/>
      <c r="O2774" s="171"/>
      <c r="P2774" s="171"/>
      <c r="S2774" s="171"/>
      <c r="T2774" s="171"/>
      <c r="W2774" s="171"/>
      <c r="X2774" s="171"/>
      <c r="AA2774" s="171"/>
    </row>
    <row r="2775" spans="4:27" x14ac:dyDescent="0.2">
      <c r="D2775" s="171"/>
      <c r="E2775" s="171"/>
      <c r="F2775" s="171"/>
      <c r="G2775" s="171"/>
      <c r="H2775" s="171"/>
      <c r="K2775" s="171"/>
      <c r="L2775" s="171"/>
      <c r="O2775" s="171"/>
      <c r="P2775" s="171"/>
      <c r="S2775" s="171"/>
      <c r="T2775" s="171"/>
      <c r="W2775" s="171"/>
      <c r="X2775" s="171"/>
      <c r="AA2775" s="171"/>
    </row>
    <row r="2776" spans="4:27" x14ac:dyDescent="0.2">
      <c r="D2776" s="171"/>
      <c r="E2776" s="171"/>
      <c r="F2776" s="171"/>
      <c r="G2776" s="171"/>
      <c r="H2776" s="171"/>
      <c r="K2776" s="171"/>
      <c r="L2776" s="171"/>
      <c r="O2776" s="171"/>
      <c r="P2776" s="171"/>
      <c r="S2776" s="171"/>
      <c r="T2776" s="171"/>
      <c r="W2776" s="171"/>
      <c r="X2776" s="171"/>
      <c r="AA2776" s="171"/>
    </row>
    <row r="2777" spans="4:27" x14ac:dyDescent="0.2">
      <c r="D2777" s="171"/>
      <c r="E2777" s="171"/>
      <c r="F2777" s="171"/>
      <c r="G2777" s="171"/>
      <c r="H2777" s="171"/>
      <c r="K2777" s="171"/>
      <c r="L2777" s="171"/>
      <c r="O2777" s="171"/>
      <c r="P2777" s="171"/>
      <c r="S2777" s="171"/>
      <c r="T2777" s="171"/>
      <c r="W2777" s="171"/>
      <c r="X2777" s="171"/>
      <c r="AA2777" s="171"/>
    </row>
    <row r="2778" spans="4:27" x14ac:dyDescent="0.2">
      <c r="D2778" s="171"/>
      <c r="E2778" s="171"/>
      <c r="F2778" s="171"/>
      <c r="G2778" s="171"/>
      <c r="H2778" s="171"/>
      <c r="K2778" s="171"/>
      <c r="L2778" s="171"/>
      <c r="O2778" s="171"/>
      <c r="P2778" s="171"/>
      <c r="S2778" s="171"/>
      <c r="T2778" s="171"/>
      <c r="W2778" s="171"/>
      <c r="X2778" s="171"/>
      <c r="AA2778" s="171"/>
    </row>
    <row r="2779" spans="4:27" x14ac:dyDescent="0.2">
      <c r="D2779" s="171"/>
      <c r="E2779" s="171"/>
      <c r="F2779" s="171"/>
      <c r="G2779" s="171"/>
      <c r="H2779" s="171"/>
      <c r="K2779" s="171"/>
      <c r="L2779" s="171"/>
      <c r="O2779" s="171"/>
      <c r="P2779" s="171"/>
      <c r="S2779" s="171"/>
      <c r="T2779" s="171"/>
      <c r="W2779" s="171"/>
      <c r="X2779" s="171"/>
      <c r="AA2779" s="171"/>
    </row>
    <row r="2780" spans="4:27" x14ac:dyDescent="0.2">
      <c r="D2780" s="171"/>
      <c r="E2780" s="171"/>
      <c r="F2780" s="171"/>
      <c r="G2780" s="171"/>
      <c r="H2780" s="171"/>
      <c r="K2780" s="171"/>
      <c r="L2780" s="171"/>
      <c r="O2780" s="171"/>
      <c r="P2780" s="171"/>
      <c r="S2780" s="171"/>
      <c r="T2780" s="171"/>
      <c r="W2780" s="171"/>
      <c r="X2780" s="171"/>
      <c r="AA2780" s="171"/>
    </row>
    <row r="2781" spans="4:27" x14ac:dyDescent="0.2">
      <c r="D2781" s="171"/>
      <c r="E2781" s="171"/>
      <c r="F2781" s="171"/>
      <c r="G2781" s="171"/>
      <c r="H2781" s="171"/>
      <c r="K2781" s="171"/>
      <c r="L2781" s="171"/>
      <c r="O2781" s="171"/>
      <c r="P2781" s="171"/>
      <c r="S2781" s="171"/>
      <c r="T2781" s="171"/>
      <c r="W2781" s="171"/>
      <c r="X2781" s="171"/>
      <c r="AA2781" s="171"/>
    </row>
    <row r="2782" spans="4:27" x14ac:dyDescent="0.2">
      <c r="D2782" s="171"/>
      <c r="E2782" s="171"/>
      <c r="F2782" s="171"/>
      <c r="G2782" s="171"/>
      <c r="H2782" s="171"/>
      <c r="K2782" s="171"/>
      <c r="L2782" s="171"/>
      <c r="O2782" s="171"/>
      <c r="P2782" s="171"/>
      <c r="S2782" s="171"/>
      <c r="T2782" s="171"/>
      <c r="W2782" s="171"/>
      <c r="X2782" s="171"/>
      <c r="AA2782" s="171"/>
    </row>
    <row r="2783" spans="4:27" x14ac:dyDescent="0.2">
      <c r="D2783" s="171"/>
      <c r="E2783" s="171"/>
      <c r="F2783" s="171"/>
      <c r="G2783" s="171"/>
      <c r="H2783" s="171"/>
      <c r="K2783" s="171"/>
      <c r="L2783" s="171"/>
      <c r="O2783" s="171"/>
      <c r="P2783" s="171"/>
      <c r="S2783" s="171"/>
      <c r="T2783" s="171"/>
      <c r="W2783" s="171"/>
      <c r="X2783" s="171"/>
      <c r="AA2783" s="171"/>
    </row>
    <row r="2784" spans="4:27" x14ac:dyDescent="0.2">
      <c r="D2784" s="171"/>
      <c r="E2784" s="171"/>
      <c r="F2784" s="171"/>
      <c r="G2784" s="171"/>
      <c r="H2784" s="171"/>
      <c r="K2784" s="171"/>
      <c r="L2784" s="171"/>
      <c r="O2784" s="171"/>
      <c r="P2784" s="171"/>
      <c r="S2784" s="171"/>
      <c r="T2784" s="171"/>
      <c r="W2784" s="171"/>
      <c r="X2784" s="171"/>
      <c r="AA2784" s="171"/>
    </row>
    <row r="2785" spans="4:27" x14ac:dyDescent="0.2">
      <c r="D2785" s="171"/>
      <c r="E2785" s="171"/>
      <c r="F2785" s="171"/>
      <c r="G2785" s="171"/>
      <c r="H2785" s="171"/>
      <c r="K2785" s="171"/>
      <c r="L2785" s="171"/>
      <c r="O2785" s="171"/>
      <c r="P2785" s="171"/>
      <c r="S2785" s="171"/>
      <c r="T2785" s="171"/>
      <c r="W2785" s="171"/>
      <c r="X2785" s="171"/>
      <c r="AA2785" s="171"/>
    </row>
    <row r="2786" spans="4:27" x14ac:dyDescent="0.2">
      <c r="D2786" s="171"/>
      <c r="E2786" s="171"/>
      <c r="F2786" s="171"/>
      <c r="G2786" s="171"/>
      <c r="H2786" s="171"/>
      <c r="K2786" s="171"/>
      <c r="L2786" s="171"/>
      <c r="O2786" s="171"/>
      <c r="P2786" s="171"/>
      <c r="S2786" s="171"/>
      <c r="T2786" s="171"/>
      <c r="W2786" s="171"/>
      <c r="X2786" s="171"/>
      <c r="AA2786" s="171"/>
    </row>
    <row r="2787" spans="4:27" x14ac:dyDescent="0.2">
      <c r="D2787" s="171"/>
      <c r="E2787" s="171"/>
      <c r="F2787" s="171"/>
      <c r="G2787" s="171"/>
      <c r="H2787" s="171"/>
      <c r="K2787" s="171"/>
      <c r="L2787" s="171"/>
      <c r="O2787" s="171"/>
      <c r="P2787" s="171"/>
      <c r="S2787" s="171"/>
      <c r="T2787" s="171"/>
      <c r="W2787" s="171"/>
      <c r="X2787" s="171"/>
      <c r="AA2787" s="171"/>
    </row>
    <row r="2788" spans="4:27" x14ac:dyDescent="0.2">
      <c r="D2788" s="171"/>
      <c r="E2788" s="171"/>
      <c r="F2788" s="171"/>
      <c r="G2788" s="171"/>
      <c r="H2788" s="171"/>
      <c r="K2788" s="171"/>
      <c r="L2788" s="171"/>
      <c r="O2788" s="171"/>
      <c r="P2788" s="171"/>
      <c r="S2788" s="171"/>
      <c r="T2788" s="171"/>
      <c r="W2788" s="171"/>
      <c r="X2788" s="171"/>
      <c r="AA2788" s="171"/>
    </row>
    <row r="2789" spans="4:27" x14ac:dyDescent="0.2">
      <c r="D2789" s="171"/>
      <c r="E2789" s="171"/>
      <c r="F2789" s="171"/>
      <c r="G2789" s="171"/>
      <c r="H2789" s="171"/>
      <c r="K2789" s="171"/>
      <c r="L2789" s="171"/>
      <c r="O2789" s="171"/>
      <c r="P2789" s="171"/>
      <c r="S2789" s="171"/>
      <c r="T2789" s="171"/>
      <c r="W2789" s="171"/>
      <c r="X2789" s="171"/>
      <c r="AA2789" s="171"/>
    </row>
    <row r="2790" spans="4:27" x14ac:dyDescent="0.2">
      <c r="D2790" s="171"/>
      <c r="E2790" s="171"/>
      <c r="F2790" s="171"/>
      <c r="G2790" s="171"/>
      <c r="H2790" s="171"/>
      <c r="K2790" s="171"/>
      <c r="L2790" s="171"/>
      <c r="O2790" s="171"/>
      <c r="P2790" s="171"/>
      <c r="S2790" s="171"/>
      <c r="T2790" s="171"/>
      <c r="W2790" s="171"/>
      <c r="X2790" s="171"/>
      <c r="AA2790" s="171"/>
    </row>
    <row r="2791" spans="4:27" x14ac:dyDescent="0.2">
      <c r="D2791" s="171"/>
      <c r="E2791" s="171"/>
      <c r="F2791" s="171"/>
      <c r="G2791" s="171"/>
      <c r="H2791" s="171"/>
      <c r="K2791" s="171"/>
      <c r="L2791" s="171"/>
      <c r="O2791" s="171"/>
      <c r="P2791" s="171"/>
      <c r="S2791" s="171"/>
      <c r="T2791" s="171"/>
      <c r="W2791" s="171"/>
      <c r="X2791" s="171"/>
      <c r="AA2791" s="171"/>
    </row>
    <row r="2792" spans="4:27" x14ac:dyDescent="0.2">
      <c r="D2792" s="171"/>
      <c r="E2792" s="171"/>
      <c r="F2792" s="171"/>
      <c r="G2792" s="171"/>
      <c r="H2792" s="171"/>
      <c r="K2792" s="171"/>
      <c r="L2792" s="171"/>
      <c r="O2792" s="171"/>
      <c r="P2792" s="171"/>
      <c r="S2792" s="171"/>
      <c r="T2792" s="171"/>
      <c r="W2792" s="171"/>
      <c r="X2792" s="171"/>
      <c r="AA2792" s="171"/>
    </row>
    <row r="2793" spans="4:27" x14ac:dyDescent="0.2">
      <c r="D2793" s="171"/>
      <c r="E2793" s="171"/>
      <c r="F2793" s="171"/>
      <c r="G2793" s="171"/>
      <c r="H2793" s="171"/>
      <c r="K2793" s="171"/>
      <c r="L2793" s="171"/>
      <c r="O2793" s="171"/>
      <c r="P2793" s="171"/>
      <c r="S2793" s="171"/>
      <c r="T2793" s="171"/>
      <c r="W2793" s="171"/>
      <c r="X2793" s="171"/>
      <c r="AA2793" s="171"/>
    </row>
    <row r="2794" spans="4:27" x14ac:dyDescent="0.2">
      <c r="D2794" s="171"/>
      <c r="E2794" s="171"/>
      <c r="F2794" s="171"/>
      <c r="G2794" s="171"/>
      <c r="H2794" s="171"/>
      <c r="K2794" s="171"/>
      <c r="L2794" s="171"/>
      <c r="O2794" s="171"/>
      <c r="P2794" s="171"/>
      <c r="S2794" s="171"/>
      <c r="T2794" s="171"/>
      <c r="W2794" s="171"/>
      <c r="X2794" s="171"/>
      <c r="AA2794" s="171"/>
    </row>
    <row r="2795" spans="4:27" x14ac:dyDescent="0.2">
      <c r="D2795" s="171"/>
      <c r="E2795" s="171"/>
      <c r="F2795" s="171"/>
      <c r="G2795" s="171"/>
      <c r="H2795" s="171"/>
      <c r="K2795" s="171"/>
      <c r="L2795" s="171"/>
      <c r="O2795" s="171"/>
      <c r="P2795" s="171"/>
      <c r="S2795" s="171"/>
      <c r="T2795" s="171"/>
      <c r="W2795" s="171"/>
      <c r="X2795" s="171"/>
      <c r="AA2795" s="171"/>
    </row>
    <row r="2796" spans="4:27" x14ac:dyDescent="0.2">
      <c r="D2796" s="171"/>
      <c r="E2796" s="171"/>
      <c r="F2796" s="171"/>
      <c r="G2796" s="171"/>
      <c r="H2796" s="171"/>
      <c r="K2796" s="171"/>
      <c r="L2796" s="171"/>
      <c r="O2796" s="171"/>
      <c r="P2796" s="171"/>
      <c r="S2796" s="171"/>
      <c r="T2796" s="171"/>
      <c r="W2796" s="171"/>
      <c r="X2796" s="171"/>
      <c r="AA2796" s="171"/>
    </row>
    <row r="2797" spans="4:27" x14ac:dyDescent="0.2">
      <c r="D2797" s="171"/>
      <c r="E2797" s="171"/>
      <c r="F2797" s="171"/>
      <c r="G2797" s="171"/>
      <c r="H2797" s="171"/>
      <c r="K2797" s="171"/>
      <c r="L2797" s="171"/>
      <c r="O2797" s="171"/>
      <c r="P2797" s="171"/>
      <c r="S2797" s="171"/>
      <c r="T2797" s="171"/>
      <c r="W2797" s="171"/>
      <c r="X2797" s="171"/>
      <c r="AA2797" s="171"/>
    </row>
    <row r="2798" spans="4:27" x14ac:dyDescent="0.2">
      <c r="D2798" s="171"/>
      <c r="E2798" s="171"/>
      <c r="F2798" s="171"/>
      <c r="G2798" s="171"/>
      <c r="H2798" s="171"/>
      <c r="K2798" s="171"/>
      <c r="L2798" s="171"/>
      <c r="O2798" s="171"/>
      <c r="P2798" s="171"/>
      <c r="S2798" s="171"/>
      <c r="T2798" s="171"/>
      <c r="W2798" s="171"/>
      <c r="X2798" s="171"/>
      <c r="AA2798" s="171"/>
    </row>
    <row r="2799" spans="4:27" x14ac:dyDescent="0.2">
      <c r="D2799" s="171"/>
      <c r="E2799" s="171"/>
      <c r="F2799" s="171"/>
      <c r="G2799" s="171"/>
      <c r="H2799" s="171"/>
      <c r="K2799" s="171"/>
      <c r="L2799" s="171"/>
      <c r="O2799" s="171"/>
      <c r="P2799" s="171"/>
      <c r="S2799" s="171"/>
      <c r="T2799" s="171"/>
      <c r="W2799" s="171"/>
      <c r="X2799" s="171"/>
      <c r="AA2799" s="171"/>
    </row>
    <row r="2800" spans="4:27" x14ac:dyDescent="0.2">
      <c r="D2800" s="171"/>
      <c r="E2800" s="171"/>
      <c r="F2800" s="171"/>
      <c r="G2800" s="171"/>
      <c r="H2800" s="171"/>
      <c r="K2800" s="171"/>
      <c r="L2800" s="171"/>
      <c r="O2800" s="171"/>
      <c r="P2800" s="171"/>
      <c r="S2800" s="171"/>
      <c r="T2800" s="171"/>
      <c r="W2800" s="171"/>
      <c r="X2800" s="171"/>
      <c r="AA2800" s="171"/>
    </row>
    <row r="2801" spans="4:27" x14ac:dyDescent="0.2">
      <c r="D2801" s="171"/>
      <c r="E2801" s="171"/>
      <c r="F2801" s="171"/>
      <c r="G2801" s="171"/>
      <c r="H2801" s="171"/>
      <c r="K2801" s="171"/>
      <c r="L2801" s="171"/>
      <c r="O2801" s="171"/>
      <c r="P2801" s="171"/>
      <c r="S2801" s="171"/>
      <c r="T2801" s="171"/>
      <c r="W2801" s="171"/>
      <c r="X2801" s="171"/>
      <c r="AA2801" s="171"/>
    </row>
    <row r="2802" spans="4:27" x14ac:dyDescent="0.2">
      <c r="D2802" s="171"/>
      <c r="E2802" s="171"/>
      <c r="F2802" s="171"/>
      <c r="G2802" s="171"/>
      <c r="H2802" s="171"/>
      <c r="K2802" s="171"/>
      <c r="L2802" s="171"/>
      <c r="O2802" s="171"/>
      <c r="P2802" s="171"/>
      <c r="S2802" s="171"/>
      <c r="T2802" s="171"/>
      <c r="W2802" s="171"/>
      <c r="X2802" s="171"/>
      <c r="AA2802" s="171"/>
    </row>
    <row r="2803" spans="4:27" x14ac:dyDescent="0.2">
      <c r="D2803" s="171"/>
      <c r="E2803" s="171"/>
      <c r="F2803" s="171"/>
      <c r="G2803" s="171"/>
      <c r="H2803" s="171"/>
      <c r="K2803" s="171"/>
      <c r="L2803" s="171"/>
      <c r="O2803" s="171"/>
      <c r="P2803" s="171"/>
      <c r="S2803" s="171"/>
      <c r="T2803" s="171"/>
      <c r="W2803" s="171"/>
      <c r="X2803" s="171"/>
      <c r="AA2803" s="171"/>
    </row>
    <row r="2804" spans="4:27" x14ac:dyDescent="0.2">
      <c r="D2804" s="171"/>
      <c r="E2804" s="171"/>
      <c r="F2804" s="171"/>
      <c r="G2804" s="171"/>
      <c r="H2804" s="171"/>
      <c r="K2804" s="171"/>
      <c r="L2804" s="171"/>
      <c r="O2804" s="171"/>
      <c r="P2804" s="171"/>
      <c r="S2804" s="171"/>
      <c r="T2804" s="171"/>
      <c r="W2804" s="171"/>
      <c r="X2804" s="171"/>
      <c r="AA2804" s="171"/>
    </row>
    <row r="2805" spans="4:27" x14ac:dyDescent="0.2">
      <c r="D2805" s="171"/>
      <c r="E2805" s="171"/>
      <c r="F2805" s="171"/>
      <c r="G2805" s="171"/>
      <c r="H2805" s="171"/>
      <c r="K2805" s="171"/>
      <c r="L2805" s="171"/>
      <c r="O2805" s="171"/>
      <c r="P2805" s="171"/>
      <c r="S2805" s="171"/>
      <c r="T2805" s="171"/>
      <c r="W2805" s="171"/>
      <c r="X2805" s="171"/>
      <c r="AA2805" s="171"/>
    </row>
    <row r="2806" spans="4:27" x14ac:dyDescent="0.2">
      <c r="D2806" s="171"/>
      <c r="E2806" s="171"/>
      <c r="F2806" s="171"/>
      <c r="G2806" s="171"/>
      <c r="H2806" s="171"/>
      <c r="K2806" s="171"/>
      <c r="L2806" s="171"/>
      <c r="O2806" s="171"/>
      <c r="P2806" s="171"/>
      <c r="S2806" s="171"/>
      <c r="T2806" s="171"/>
      <c r="W2806" s="171"/>
      <c r="X2806" s="171"/>
      <c r="AA2806" s="171"/>
    </row>
    <row r="2807" spans="4:27" x14ac:dyDescent="0.2">
      <c r="D2807" s="171"/>
      <c r="E2807" s="171"/>
      <c r="F2807" s="171"/>
      <c r="G2807" s="171"/>
      <c r="H2807" s="171"/>
      <c r="K2807" s="171"/>
      <c r="L2807" s="171"/>
      <c r="O2807" s="171"/>
      <c r="P2807" s="171"/>
      <c r="S2807" s="171"/>
      <c r="T2807" s="171"/>
      <c r="W2807" s="171"/>
      <c r="X2807" s="171"/>
      <c r="AA2807" s="171"/>
    </row>
    <row r="2808" spans="4:27" x14ac:dyDescent="0.2">
      <c r="D2808" s="171"/>
      <c r="E2808" s="171"/>
      <c r="F2808" s="171"/>
      <c r="G2808" s="171"/>
      <c r="H2808" s="171"/>
      <c r="K2808" s="171"/>
      <c r="L2808" s="171"/>
      <c r="O2808" s="171"/>
      <c r="P2808" s="171"/>
      <c r="S2808" s="171"/>
      <c r="T2808" s="171"/>
      <c r="W2808" s="171"/>
      <c r="X2808" s="171"/>
      <c r="AA2808" s="171"/>
    </row>
    <row r="2809" spans="4:27" x14ac:dyDescent="0.2">
      <c r="D2809" s="171"/>
      <c r="E2809" s="171"/>
      <c r="F2809" s="171"/>
      <c r="G2809" s="171"/>
      <c r="H2809" s="171"/>
      <c r="K2809" s="171"/>
      <c r="L2809" s="171"/>
      <c r="O2809" s="171"/>
      <c r="P2809" s="171"/>
      <c r="S2809" s="171"/>
      <c r="T2809" s="171"/>
      <c r="W2809" s="171"/>
      <c r="X2809" s="171"/>
      <c r="AA2809" s="171"/>
    </row>
    <row r="2810" spans="4:27" x14ac:dyDescent="0.2">
      <c r="D2810" s="171"/>
      <c r="E2810" s="171"/>
      <c r="F2810" s="171"/>
      <c r="G2810" s="171"/>
      <c r="H2810" s="171"/>
      <c r="K2810" s="171"/>
      <c r="L2810" s="171"/>
      <c r="O2810" s="171"/>
      <c r="P2810" s="171"/>
      <c r="S2810" s="171"/>
      <c r="T2810" s="171"/>
      <c r="W2810" s="171"/>
      <c r="X2810" s="171"/>
      <c r="AA2810" s="171"/>
    </row>
    <row r="2811" spans="4:27" x14ac:dyDescent="0.2">
      <c r="D2811" s="171"/>
      <c r="E2811" s="171"/>
      <c r="F2811" s="171"/>
      <c r="G2811" s="171"/>
      <c r="H2811" s="171"/>
      <c r="K2811" s="171"/>
      <c r="L2811" s="171"/>
      <c r="O2811" s="171"/>
      <c r="P2811" s="171"/>
      <c r="S2811" s="171"/>
      <c r="T2811" s="171"/>
      <c r="W2811" s="171"/>
      <c r="X2811" s="171"/>
      <c r="AA2811" s="171"/>
    </row>
    <row r="2812" spans="4:27" x14ac:dyDescent="0.2">
      <c r="D2812" s="171"/>
      <c r="E2812" s="171"/>
      <c r="F2812" s="171"/>
      <c r="G2812" s="171"/>
      <c r="H2812" s="171"/>
      <c r="K2812" s="171"/>
      <c r="L2812" s="171"/>
      <c r="O2812" s="171"/>
      <c r="P2812" s="171"/>
      <c r="S2812" s="171"/>
      <c r="T2812" s="171"/>
      <c r="W2812" s="171"/>
      <c r="X2812" s="171"/>
      <c r="AA2812" s="171"/>
    </row>
    <row r="2813" spans="4:27" x14ac:dyDescent="0.2">
      <c r="D2813" s="171"/>
      <c r="E2813" s="171"/>
      <c r="F2813" s="171"/>
      <c r="G2813" s="171"/>
      <c r="H2813" s="171"/>
      <c r="K2813" s="171"/>
      <c r="L2813" s="171"/>
      <c r="O2813" s="171"/>
      <c r="P2813" s="171"/>
      <c r="S2813" s="171"/>
      <c r="T2813" s="171"/>
      <c r="W2813" s="171"/>
      <c r="X2813" s="171"/>
      <c r="AA2813" s="171"/>
    </row>
    <row r="2814" spans="4:27" x14ac:dyDescent="0.2">
      <c r="D2814" s="171"/>
      <c r="E2814" s="171"/>
      <c r="F2814" s="171"/>
      <c r="G2814" s="171"/>
      <c r="H2814" s="171"/>
      <c r="K2814" s="171"/>
      <c r="L2814" s="171"/>
      <c r="O2814" s="171"/>
      <c r="P2814" s="171"/>
      <c r="S2814" s="171"/>
      <c r="T2814" s="171"/>
      <c r="W2814" s="171"/>
      <c r="X2814" s="171"/>
      <c r="AA2814" s="171"/>
    </row>
    <row r="2815" spans="4:27" x14ac:dyDescent="0.2">
      <c r="D2815" s="171"/>
      <c r="E2815" s="171"/>
      <c r="F2815" s="171"/>
      <c r="G2815" s="171"/>
      <c r="H2815" s="171"/>
      <c r="K2815" s="171"/>
      <c r="L2815" s="171"/>
      <c r="O2815" s="171"/>
      <c r="P2815" s="171"/>
      <c r="S2815" s="171"/>
      <c r="T2815" s="171"/>
      <c r="W2815" s="171"/>
      <c r="X2815" s="171"/>
      <c r="AA2815" s="171"/>
    </row>
    <row r="2816" spans="4:27" x14ac:dyDescent="0.2">
      <c r="D2816" s="171"/>
      <c r="E2816" s="171"/>
      <c r="F2816" s="171"/>
      <c r="G2816" s="171"/>
      <c r="H2816" s="171"/>
      <c r="K2816" s="171"/>
      <c r="L2816" s="171"/>
      <c r="O2816" s="171"/>
      <c r="P2816" s="171"/>
      <c r="S2816" s="171"/>
      <c r="T2816" s="171"/>
      <c r="W2816" s="171"/>
      <c r="X2816" s="171"/>
      <c r="AA2816" s="171"/>
    </row>
    <row r="2817" spans="4:27" x14ac:dyDescent="0.2">
      <c r="D2817" s="171"/>
      <c r="E2817" s="171"/>
      <c r="F2817" s="171"/>
      <c r="G2817" s="171"/>
      <c r="H2817" s="171"/>
      <c r="K2817" s="171"/>
      <c r="L2817" s="171"/>
      <c r="O2817" s="171"/>
      <c r="P2817" s="171"/>
      <c r="S2817" s="171"/>
      <c r="T2817" s="171"/>
      <c r="W2817" s="171"/>
      <c r="X2817" s="171"/>
      <c r="AA2817" s="171"/>
    </row>
    <row r="2818" spans="4:27" x14ac:dyDescent="0.2">
      <c r="D2818" s="171"/>
      <c r="E2818" s="171"/>
      <c r="F2818" s="171"/>
      <c r="G2818" s="171"/>
      <c r="H2818" s="171"/>
      <c r="K2818" s="171"/>
      <c r="L2818" s="171"/>
      <c r="O2818" s="171"/>
      <c r="P2818" s="171"/>
      <c r="S2818" s="171"/>
      <c r="T2818" s="171"/>
      <c r="W2818" s="171"/>
      <c r="X2818" s="171"/>
      <c r="AA2818" s="171"/>
    </row>
    <row r="2819" spans="4:27" x14ac:dyDescent="0.2">
      <c r="D2819" s="171"/>
      <c r="E2819" s="171"/>
      <c r="F2819" s="171"/>
      <c r="G2819" s="171"/>
      <c r="H2819" s="171"/>
      <c r="K2819" s="171"/>
      <c r="L2819" s="171"/>
      <c r="O2819" s="171"/>
      <c r="P2819" s="171"/>
      <c r="S2819" s="171"/>
      <c r="T2819" s="171"/>
      <c r="W2819" s="171"/>
      <c r="X2819" s="171"/>
      <c r="AA2819" s="171"/>
    </row>
    <row r="2820" spans="4:27" x14ac:dyDescent="0.2">
      <c r="D2820" s="171"/>
      <c r="E2820" s="171"/>
      <c r="F2820" s="171"/>
      <c r="G2820" s="171"/>
      <c r="H2820" s="171"/>
      <c r="K2820" s="171"/>
      <c r="L2820" s="171"/>
      <c r="O2820" s="171"/>
      <c r="P2820" s="171"/>
      <c r="S2820" s="171"/>
      <c r="T2820" s="171"/>
      <c r="W2820" s="171"/>
      <c r="X2820" s="171"/>
      <c r="AA2820" s="171"/>
    </row>
    <row r="2821" spans="4:27" x14ac:dyDescent="0.2">
      <c r="D2821" s="171"/>
      <c r="E2821" s="171"/>
      <c r="F2821" s="171"/>
      <c r="G2821" s="171"/>
      <c r="H2821" s="171"/>
      <c r="K2821" s="171"/>
      <c r="L2821" s="171"/>
      <c r="O2821" s="171"/>
      <c r="P2821" s="171"/>
      <c r="S2821" s="171"/>
      <c r="T2821" s="171"/>
      <c r="W2821" s="171"/>
      <c r="X2821" s="171"/>
      <c r="AA2821" s="171"/>
    </row>
    <row r="2822" spans="4:27" x14ac:dyDescent="0.2">
      <c r="D2822" s="171"/>
      <c r="E2822" s="171"/>
      <c r="F2822" s="171"/>
      <c r="G2822" s="171"/>
      <c r="H2822" s="171"/>
      <c r="K2822" s="171"/>
      <c r="L2822" s="171"/>
      <c r="O2822" s="171"/>
      <c r="P2822" s="171"/>
      <c r="S2822" s="171"/>
      <c r="T2822" s="171"/>
      <c r="W2822" s="171"/>
      <c r="X2822" s="171"/>
      <c r="AA2822" s="171"/>
    </row>
    <row r="2823" spans="4:27" x14ac:dyDescent="0.2">
      <c r="D2823" s="171"/>
      <c r="E2823" s="171"/>
      <c r="F2823" s="171"/>
      <c r="G2823" s="171"/>
      <c r="H2823" s="171"/>
      <c r="K2823" s="171"/>
      <c r="L2823" s="171"/>
      <c r="O2823" s="171"/>
      <c r="P2823" s="171"/>
      <c r="S2823" s="171"/>
      <c r="T2823" s="171"/>
      <c r="W2823" s="171"/>
      <c r="X2823" s="171"/>
      <c r="AA2823" s="171"/>
    </row>
    <row r="2824" spans="4:27" x14ac:dyDescent="0.2">
      <c r="D2824" s="171"/>
      <c r="E2824" s="171"/>
      <c r="F2824" s="171"/>
      <c r="G2824" s="171"/>
      <c r="H2824" s="171"/>
      <c r="K2824" s="171"/>
      <c r="L2824" s="171"/>
      <c r="O2824" s="171"/>
      <c r="P2824" s="171"/>
      <c r="S2824" s="171"/>
      <c r="T2824" s="171"/>
      <c r="W2824" s="171"/>
      <c r="X2824" s="171"/>
      <c r="AA2824" s="171"/>
    </row>
    <row r="2825" spans="4:27" x14ac:dyDescent="0.2">
      <c r="D2825" s="171"/>
      <c r="E2825" s="171"/>
      <c r="F2825" s="171"/>
      <c r="G2825" s="171"/>
      <c r="H2825" s="171"/>
      <c r="K2825" s="171"/>
      <c r="L2825" s="171"/>
      <c r="O2825" s="171"/>
      <c r="P2825" s="171"/>
      <c r="S2825" s="171"/>
      <c r="T2825" s="171"/>
      <c r="W2825" s="171"/>
      <c r="X2825" s="171"/>
      <c r="AA2825" s="171"/>
    </row>
    <row r="2826" spans="4:27" x14ac:dyDescent="0.2">
      <c r="D2826" s="171"/>
      <c r="E2826" s="171"/>
      <c r="F2826" s="171"/>
      <c r="G2826" s="171"/>
      <c r="H2826" s="171"/>
      <c r="K2826" s="171"/>
      <c r="L2826" s="171"/>
      <c r="O2826" s="171"/>
      <c r="P2826" s="171"/>
      <c r="S2826" s="171"/>
      <c r="T2826" s="171"/>
      <c r="W2826" s="171"/>
      <c r="X2826" s="171"/>
      <c r="AA2826" s="171"/>
    </row>
    <row r="2827" spans="4:27" x14ac:dyDescent="0.2">
      <c r="D2827" s="171"/>
      <c r="E2827" s="171"/>
      <c r="F2827" s="171"/>
      <c r="G2827" s="171"/>
      <c r="H2827" s="171"/>
      <c r="K2827" s="171"/>
      <c r="L2827" s="171"/>
      <c r="O2827" s="171"/>
      <c r="P2827" s="171"/>
      <c r="S2827" s="171"/>
      <c r="T2827" s="171"/>
      <c r="W2827" s="171"/>
      <c r="X2827" s="171"/>
      <c r="AA2827" s="171"/>
    </row>
    <row r="2828" spans="4:27" x14ac:dyDescent="0.2">
      <c r="D2828" s="171"/>
      <c r="E2828" s="171"/>
      <c r="F2828" s="171"/>
      <c r="G2828" s="171"/>
      <c r="H2828" s="171"/>
      <c r="K2828" s="171"/>
      <c r="L2828" s="171"/>
      <c r="O2828" s="171"/>
      <c r="P2828" s="171"/>
      <c r="S2828" s="171"/>
      <c r="T2828" s="171"/>
      <c r="W2828" s="171"/>
      <c r="X2828" s="171"/>
      <c r="AA2828" s="171"/>
    </row>
    <row r="2829" spans="4:27" x14ac:dyDescent="0.2">
      <c r="D2829" s="171"/>
      <c r="E2829" s="171"/>
      <c r="F2829" s="171"/>
      <c r="G2829" s="171"/>
      <c r="H2829" s="171"/>
      <c r="K2829" s="171"/>
      <c r="L2829" s="171"/>
      <c r="O2829" s="171"/>
      <c r="P2829" s="171"/>
      <c r="S2829" s="171"/>
      <c r="T2829" s="171"/>
      <c r="W2829" s="171"/>
      <c r="X2829" s="171"/>
      <c r="AA2829" s="171"/>
    </row>
    <row r="2830" spans="4:27" x14ac:dyDescent="0.2">
      <c r="D2830" s="171"/>
      <c r="E2830" s="171"/>
      <c r="F2830" s="171"/>
      <c r="G2830" s="171"/>
      <c r="H2830" s="171"/>
      <c r="K2830" s="171"/>
      <c r="L2830" s="171"/>
      <c r="O2830" s="171"/>
      <c r="P2830" s="171"/>
      <c r="S2830" s="171"/>
      <c r="T2830" s="171"/>
      <c r="W2830" s="171"/>
      <c r="X2830" s="171"/>
      <c r="AA2830" s="171"/>
    </row>
    <row r="2831" spans="4:27" x14ac:dyDescent="0.2">
      <c r="D2831" s="171"/>
      <c r="E2831" s="171"/>
      <c r="F2831" s="171"/>
      <c r="G2831" s="171"/>
      <c r="H2831" s="171"/>
      <c r="K2831" s="171"/>
      <c r="L2831" s="171"/>
      <c r="O2831" s="171"/>
      <c r="P2831" s="171"/>
      <c r="S2831" s="171"/>
      <c r="T2831" s="171"/>
      <c r="W2831" s="171"/>
      <c r="X2831" s="171"/>
      <c r="AA2831" s="171"/>
    </row>
    <row r="2832" spans="4:27" x14ac:dyDescent="0.2">
      <c r="D2832" s="171"/>
      <c r="E2832" s="171"/>
      <c r="F2832" s="171"/>
      <c r="G2832" s="171"/>
      <c r="H2832" s="171"/>
      <c r="K2832" s="171"/>
      <c r="L2832" s="171"/>
      <c r="O2832" s="171"/>
      <c r="P2832" s="171"/>
      <c r="S2832" s="171"/>
      <c r="T2832" s="171"/>
      <c r="W2832" s="171"/>
      <c r="X2832" s="171"/>
      <c r="AA2832" s="171"/>
    </row>
    <row r="2833" spans="4:27" x14ac:dyDescent="0.2">
      <c r="D2833" s="171"/>
      <c r="E2833" s="171"/>
      <c r="F2833" s="171"/>
      <c r="G2833" s="171"/>
      <c r="H2833" s="171"/>
      <c r="K2833" s="171"/>
      <c r="L2833" s="171"/>
      <c r="O2833" s="171"/>
      <c r="P2833" s="171"/>
      <c r="S2833" s="171"/>
      <c r="T2833" s="171"/>
      <c r="W2833" s="171"/>
      <c r="X2833" s="171"/>
      <c r="AA2833" s="171"/>
    </row>
    <row r="2834" spans="4:27" x14ac:dyDescent="0.2">
      <c r="D2834" s="171"/>
      <c r="E2834" s="171"/>
      <c r="F2834" s="171"/>
      <c r="G2834" s="171"/>
      <c r="H2834" s="171"/>
      <c r="K2834" s="171"/>
      <c r="L2834" s="171"/>
      <c r="O2834" s="171"/>
      <c r="P2834" s="171"/>
      <c r="S2834" s="171"/>
      <c r="T2834" s="171"/>
      <c r="W2834" s="171"/>
      <c r="X2834" s="171"/>
      <c r="AA2834" s="171"/>
    </row>
    <row r="2835" spans="4:27" x14ac:dyDescent="0.2">
      <c r="D2835" s="171"/>
      <c r="E2835" s="171"/>
      <c r="F2835" s="171"/>
      <c r="G2835" s="171"/>
      <c r="H2835" s="171"/>
      <c r="K2835" s="171"/>
      <c r="L2835" s="171"/>
      <c r="O2835" s="171"/>
      <c r="P2835" s="171"/>
      <c r="S2835" s="171"/>
      <c r="T2835" s="171"/>
      <c r="W2835" s="171"/>
      <c r="X2835" s="171"/>
      <c r="AA2835" s="171"/>
    </row>
    <row r="2836" spans="4:27" x14ac:dyDescent="0.2">
      <c r="D2836" s="171"/>
      <c r="E2836" s="171"/>
      <c r="F2836" s="171"/>
      <c r="G2836" s="171"/>
      <c r="H2836" s="171"/>
      <c r="K2836" s="171"/>
      <c r="L2836" s="171"/>
      <c r="O2836" s="171"/>
      <c r="P2836" s="171"/>
      <c r="S2836" s="171"/>
      <c r="T2836" s="171"/>
      <c r="W2836" s="171"/>
      <c r="X2836" s="171"/>
      <c r="AA2836" s="171"/>
    </row>
    <row r="2837" spans="4:27" x14ac:dyDescent="0.2">
      <c r="D2837" s="171"/>
      <c r="E2837" s="171"/>
      <c r="F2837" s="171"/>
      <c r="G2837" s="171"/>
      <c r="H2837" s="171"/>
      <c r="K2837" s="171"/>
      <c r="L2837" s="171"/>
      <c r="O2837" s="171"/>
      <c r="P2837" s="171"/>
      <c r="S2837" s="171"/>
      <c r="T2837" s="171"/>
      <c r="W2837" s="171"/>
      <c r="X2837" s="171"/>
      <c r="AA2837" s="171"/>
    </row>
    <row r="2838" spans="4:27" x14ac:dyDescent="0.2">
      <c r="D2838" s="171"/>
      <c r="E2838" s="171"/>
      <c r="F2838" s="171"/>
      <c r="G2838" s="171"/>
      <c r="H2838" s="171"/>
      <c r="K2838" s="171"/>
      <c r="L2838" s="171"/>
      <c r="O2838" s="171"/>
      <c r="P2838" s="171"/>
      <c r="S2838" s="171"/>
      <c r="T2838" s="171"/>
      <c r="W2838" s="171"/>
      <c r="X2838" s="171"/>
      <c r="AA2838" s="171"/>
    </row>
    <row r="2839" spans="4:27" x14ac:dyDescent="0.2">
      <c r="D2839" s="171"/>
      <c r="E2839" s="171"/>
      <c r="F2839" s="171"/>
      <c r="G2839" s="171"/>
      <c r="H2839" s="171"/>
      <c r="K2839" s="171"/>
      <c r="L2839" s="171"/>
      <c r="O2839" s="171"/>
      <c r="P2839" s="171"/>
      <c r="S2839" s="171"/>
      <c r="T2839" s="171"/>
      <c r="W2839" s="171"/>
      <c r="X2839" s="171"/>
      <c r="AA2839" s="171"/>
    </row>
    <row r="2840" spans="4:27" x14ac:dyDescent="0.2">
      <c r="D2840" s="171"/>
      <c r="E2840" s="171"/>
      <c r="F2840" s="171"/>
      <c r="G2840" s="171"/>
      <c r="H2840" s="171"/>
      <c r="K2840" s="171"/>
      <c r="L2840" s="171"/>
      <c r="O2840" s="171"/>
      <c r="P2840" s="171"/>
      <c r="S2840" s="171"/>
      <c r="T2840" s="171"/>
      <c r="W2840" s="171"/>
      <c r="X2840" s="171"/>
      <c r="AA2840" s="171"/>
    </row>
    <row r="2841" spans="4:27" x14ac:dyDescent="0.2">
      <c r="D2841" s="171"/>
      <c r="E2841" s="171"/>
      <c r="F2841" s="171"/>
      <c r="G2841" s="171"/>
      <c r="H2841" s="171"/>
      <c r="K2841" s="171"/>
      <c r="L2841" s="171"/>
      <c r="O2841" s="171"/>
      <c r="P2841" s="171"/>
      <c r="S2841" s="171"/>
      <c r="T2841" s="171"/>
      <c r="W2841" s="171"/>
      <c r="X2841" s="171"/>
      <c r="AA2841" s="171"/>
    </row>
    <row r="2842" spans="4:27" x14ac:dyDescent="0.2">
      <c r="D2842" s="171"/>
      <c r="E2842" s="171"/>
      <c r="F2842" s="171"/>
      <c r="G2842" s="171"/>
      <c r="H2842" s="171"/>
      <c r="K2842" s="171"/>
      <c r="L2842" s="171"/>
      <c r="O2842" s="171"/>
      <c r="P2842" s="171"/>
      <c r="S2842" s="171"/>
      <c r="T2842" s="171"/>
      <c r="W2842" s="171"/>
      <c r="X2842" s="171"/>
      <c r="AA2842" s="171"/>
    </row>
    <row r="2843" spans="4:27" x14ac:dyDescent="0.2">
      <c r="D2843" s="171"/>
      <c r="E2843" s="171"/>
      <c r="F2843" s="171"/>
      <c r="G2843" s="171"/>
      <c r="H2843" s="171"/>
      <c r="K2843" s="171"/>
      <c r="L2843" s="171"/>
      <c r="O2843" s="171"/>
      <c r="P2843" s="171"/>
      <c r="S2843" s="171"/>
      <c r="T2843" s="171"/>
      <c r="W2843" s="171"/>
      <c r="X2843" s="171"/>
      <c r="AA2843" s="171"/>
    </row>
    <row r="2844" spans="4:27" x14ac:dyDescent="0.2">
      <c r="D2844" s="171"/>
      <c r="E2844" s="171"/>
      <c r="F2844" s="171"/>
      <c r="G2844" s="171"/>
      <c r="H2844" s="171"/>
      <c r="K2844" s="171"/>
      <c r="L2844" s="171"/>
      <c r="O2844" s="171"/>
      <c r="P2844" s="171"/>
      <c r="S2844" s="171"/>
      <c r="T2844" s="171"/>
      <c r="W2844" s="171"/>
      <c r="X2844" s="171"/>
      <c r="AA2844" s="171"/>
    </row>
    <row r="2845" spans="4:27" x14ac:dyDescent="0.2">
      <c r="D2845" s="171"/>
      <c r="E2845" s="171"/>
      <c r="F2845" s="171"/>
      <c r="G2845" s="171"/>
      <c r="H2845" s="171"/>
      <c r="K2845" s="171"/>
      <c r="L2845" s="171"/>
      <c r="O2845" s="171"/>
      <c r="P2845" s="171"/>
      <c r="S2845" s="171"/>
      <c r="T2845" s="171"/>
      <c r="W2845" s="171"/>
      <c r="X2845" s="171"/>
      <c r="AA2845" s="171"/>
    </row>
    <row r="2846" spans="4:27" x14ac:dyDescent="0.2">
      <c r="D2846" s="171"/>
      <c r="E2846" s="171"/>
      <c r="F2846" s="171"/>
      <c r="G2846" s="171"/>
      <c r="H2846" s="171"/>
      <c r="K2846" s="171"/>
      <c r="L2846" s="171"/>
      <c r="O2846" s="171"/>
      <c r="P2846" s="171"/>
      <c r="S2846" s="171"/>
      <c r="T2846" s="171"/>
      <c r="W2846" s="171"/>
      <c r="X2846" s="171"/>
      <c r="AA2846" s="171"/>
    </row>
    <row r="2847" spans="4:27" x14ac:dyDescent="0.2">
      <c r="D2847" s="171"/>
      <c r="E2847" s="171"/>
      <c r="F2847" s="171"/>
      <c r="G2847" s="171"/>
      <c r="H2847" s="171"/>
      <c r="K2847" s="171"/>
      <c r="L2847" s="171"/>
      <c r="O2847" s="171"/>
      <c r="P2847" s="171"/>
      <c r="S2847" s="171"/>
      <c r="T2847" s="171"/>
      <c r="W2847" s="171"/>
      <c r="X2847" s="171"/>
      <c r="AA2847" s="171"/>
    </row>
    <row r="2848" spans="4:27" x14ac:dyDescent="0.2">
      <c r="D2848" s="171"/>
      <c r="E2848" s="171"/>
      <c r="F2848" s="171"/>
      <c r="G2848" s="171"/>
      <c r="H2848" s="171"/>
      <c r="K2848" s="171"/>
      <c r="L2848" s="171"/>
      <c r="O2848" s="171"/>
      <c r="P2848" s="171"/>
      <c r="S2848" s="171"/>
      <c r="T2848" s="171"/>
      <c r="W2848" s="171"/>
      <c r="X2848" s="171"/>
      <c r="AA2848" s="171"/>
    </row>
    <row r="2849" spans="4:27" x14ac:dyDescent="0.2">
      <c r="D2849" s="171"/>
      <c r="E2849" s="171"/>
      <c r="F2849" s="171"/>
      <c r="G2849" s="171"/>
      <c r="H2849" s="171"/>
      <c r="K2849" s="171"/>
      <c r="L2849" s="171"/>
      <c r="O2849" s="171"/>
      <c r="P2849" s="171"/>
      <c r="S2849" s="171"/>
      <c r="T2849" s="171"/>
      <c r="W2849" s="171"/>
      <c r="X2849" s="171"/>
      <c r="AA2849" s="171"/>
    </row>
    <row r="2850" spans="4:27" x14ac:dyDescent="0.2">
      <c r="D2850" s="171"/>
      <c r="E2850" s="171"/>
      <c r="F2850" s="171"/>
      <c r="G2850" s="171"/>
      <c r="H2850" s="171"/>
      <c r="K2850" s="171"/>
      <c r="L2850" s="171"/>
      <c r="O2850" s="171"/>
      <c r="P2850" s="171"/>
      <c r="S2850" s="171"/>
      <c r="T2850" s="171"/>
      <c r="W2850" s="171"/>
      <c r="X2850" s="171"/>
      <c r="AA2850" s="171"/>
    </row>
    <row r="2851" spans="4:27" x14ac:dyDescent="0.2">
      <c r="D2851" s="171"/>
      <c r="E2851" s="171"/>
      <c r="F2851" s="171"/>
      <c r="G2851" s="171"/>
      <c r="H2851" s="171"/>
      <c r="K2851" s="171"/>
      <c r="L2851" s="171"/>
      <c r="O2851" s="171"/>
      <c r="P2851" s="171"/>
      <c r="S2851" s="171"/>
      <c r="T2851" s="171"/>
      <c r="W2851" s="171"/>
      <c r="X2851" s="171"/>
      <c r="AA2851" s="171"/>
    </row>
    <row r="2852" spans="4:27" x14ac:dyDescent="0.2">
      <c r="D2852" s="171"/>
      <c r="E2852" s="171"/>
      <c r="F2852" s="171"/>
      <c r="G2852" s="171"/>
      <c r="H2852" s="171"/>
      <c r="K2852" s="171"/>
      <c r="L2852" s="171"/>
      <c r="O2852" s="171"/>
      <c r="P2852" s="171"/>
      <c r="S2852" s="171"/>
      <c r="T2852" s="171"/>
      <c r="W2852" s="171"/>
      <c r="X2852" s="171"/>
      <c r="AA2852" s="171"/>
    </row>
    <row r="2853" spans="4:27" x14ac:dyDescent="0.2">
      <c r="D2853" s="171"/>
      <c r="E2853" s="171"/>
      <c r="F2853" s="171"/>
      <c r="G2853" s="171"/>
      <c r="H2853" s="171"/>
      <c r="K2853" s="171"/>
      <c r="L2853" s="171"/>
      <c r="O2853" s="171"/>
      <c r="P2853" s="171"/>
      <c r="S2853" s="171"/>
      <c r="T2853" s="171"/>
      <c r="W2853" s="171"/>
      <c r="X2853" s="171"/>
      <c r="AA2853" s="171"/>
    </row>
    <row r="2854" spans="4:27" x14ac:dyDescent="0.2">
      <c r="D2854" s="171"/>
      <c r="E2854" s="171"/>
      <c r="F2854" s="171"/>
      <c r="G2854" s="171"/>
      <c r="H2854" s="171"/>
      <c r="K2854" s="171"/>
      <c r="L2854" s="171"/>
      <c r="O2854" s="171"/>
      <c r="P2854" s="171"/>
      <c r="S2854" s="171"/>
      <c r="T2854" s="171"/>
      <c r="W2854" s="171"/>
      <c r="X2854" s="171"/>
      <c r="AA2854" s="171"/>
    </row>
    <row r="2855" spans="4:27" x14ac:dyDescent="0.2">
      <c r="D2855" s="171"/>
      <c r="E2855" s="171"/>
      <c r="F2855" s="171"/>
      <c r="G2855" s="171"/>
      <c r="H2855" s="171"/>
      <c r="K2855" s="171"/>
      <c r="L2855" s="171"/>
      <c r="O2855" s="171"/>
      <c r="P2855" s="171"/>
      <c r="S2855" s="171"/>
      <c r="T2855" s="171"/>
      <c r="W2855" s="171"/>
      <c r="X2855" s="171"/>
      <c r="AA2855" s="171"/>
    </row>
    <row r="2856" spans="4:27" x14ac:dyDescent="0.2">
      <c r="D2856" s="171"/>
      <c r="E2856" s="171"/>
      <c r="F2856" s="171"/>
      <c r="G2856" s="171"/>
      <c r="H2856" s="171"/>
      <c r="K2856" s="171"/>
      <c r="L2856" s="171"/>
      <c r="O2856" s="171"/>
      <c r="P2856" s="171"/>
      <c r="S2856" s="171"/>
      <c r="T2856" s="171"/>
      <c r="W2856" s="171"/>
      <c r="X2856" s="171"/>
      <c r="AA2856" s="171"/>
    </row>
    <row r="2857" spans="4:27" x14ac:dyDescent="0.2">
      <c r="D2857" s="171"/>
      <c r="E2857" s="171"/>
      <c r="F2857" s="171"/>
      <c r="G2857" s="171"/>
      <c r="H2857" s="171"/>
      <c r="K2857" s="171"/>
      <c r="L2857" s="171"/>
      <c r="O2857" s="171"/>
      <c r="P2857" s="171"/>
      <c r="S2857" s="171"/>
      <c r="T2857" s="171"/>
      <c r="W2857" s="171"/>
      <c r="X2857" s="171"/>
      <c r="AA2857" s="171"/>
    </row>
    <row r="2858" spans="4:27" x14ac:dyDescent="0.2">
      <c r="D2858" s="171"/>
      <c r="E2858" s="171"/>
      <c r="F2858" s="171"/>
      <c r="G2858" s="171"/>
      <c r="H2858" s="171"/>
      <c r="K2858" s="171"/>
      <c r="L2858" s="171"/>
      <c r="O2858" s="171"/>
      <c r="P2858" s="171"/>
      <c r="S2858" s="171"/>
      <c r="T2858" s="171"/>
      <c r="W2858" s="171"/>
      <c r="X2858" s="171"/>
      <c r="AA2858" s="171"/>
    </row>
    <row r="2859" spans="4:27" x14ac:dyDescent="0.2">
      <c r="D2859" s="171"/>
      <c r="E2859" s="171"/>
      <c r="F2859" s="171"/>
      <c r="G2859" s="171"/>
      <c r="H2859" s="171"/>
      <c r="K2859" s="171"/>
      <c r="L2859" s="171"/>
      <c r="O2859" s="171"/>
      <c r="P2859" s="171"/>
      <c r="S2859" s="171"/>
      <c r="T2859" s="171"/>
      <c r="W2859" s="171"/>
      <c r="X2859" s="171"/>
      <c r="AA2859" s="171"/>
    </row>
    <row r="2860" spans="4:27" x14ac:dyDescent="0.2">
      <c r="D2860" s="171"/>
      <c r="E2860" s="171"/>
      <c r="F2860" s="171"/>
      <c r="G2860" s="171"/>
      <c r="H2860" s="171"/>
      <c r="K2860" s="171"/>
      <c r="L2860" s="171"/>
      <c r="O2860" s="171"/>
      <c r="P2860" s="171"/>
      <c r="S2860" s="171"/>
      <c r="T2860" s="171"/>
      <c r="W2860" s="171"/>
      <c r="X2860" s="171"/>
      <c r="AA2860" s="171"/>
    </row>
    <row r="2861" spans="4:27" x14ac:dyDescent="0.2">
      <c r="D2861" s="171"/>
      <c r="E2861" s="171"/>
      <c r="F2861" s="171"/>
      <c r="G2861" s="171"/>
      <c r="H2861" s="171"/>
      <c r="K2861" s="171"/>
      <c r="L2861" s="171"/>
      <c r="O2861" s="171"/>
      <c r="P2861" s="171"/>
      <c r="S2861" s="171"/>
      <c r="T2861" s="171"/>
      <c r="W2861" s="171"/>
      <c r="X2861" s="171"/>
      <c r="AA2861" s="171"/>
    </row>
    <row r="2862" spans="4:27" x14ac:dyDescent="0.2">
      <c r="D2862" s="171"/>
      <c r="E2862" s="171"/>
      <c r="F2862" s="171"/>
      <c r="G2862" s="171"/>
      <c r="H2862" s="171"/>
      <c r="K2862" s="171"/>
      <c r="L2862" s="171"/>
      <c r="O2862" s="171"/>
      <c r="P2862" s="171"/>
      <c r="S2862" s="171"/>
      <c r="T2862" s="171"/>
      <c r="W2862" s="171"/>
      <c r="X2862" s="171"/>
      <c r="AA2862" s="171"/>
    </row>
    <row r="2863" spans="4:27" x14ac:dyDescent="0.2">
      <c r="D2863" s="171"/>
      <c r="E2863" s="171"/>
      <c r="F2863" s="171"/>
      <c r="G2863" s="171"/>
      <c r="H2863" s="171"/>
      <c r="K2863" s="171"/>
      <c r="L2863" s="171"/>
      <c r="O2863" s="171"/>
      <c r="P2863" s="171"/>
      <c r="S2863" s="171"/>
      <c r="T2863" s="171"/>
      <c r="W2863" s="171"/>
      <c r="X2863" s="171"/>
      <c r="AA2863" s="171"/>
    </row>
    <row r="2864" spans="4:27" x14ac:dyDescent="0.2">
      <c r="D2864" s="171"/>
      <c r="E2864" s="171"/>
      <c r="F2864" s="171"/>
      <c r="G2864" s="171"/>
      <c r="H2864" s="171"/>
      <c r="K2864" s="171"/>
      <c r="L2864" s="171"/>
      <c r="O2864" s="171"/>
      <c r="P2864" s="171"/>
      <c r="S2864" s="171"/>
      <c r="T2864" s="171"/>
      <c r="W2864" s="171"/>
      <c r="X2864" s="171"/>
      <c r="AA2864" s="171"/>
    </row>
    <row r="2865" spans="4:27" x14ac:dyDescent="0.2">
      <c r="D2865" s="171"/>
      <c r="E2865" s="171"/>
      <c r="F2865" s="171"/>
      <c r="G2865" s="171"/>
      <c r="H2865" s="171"/>
      <c r="K2865" s="171"/>
      <c r="L2865" s="171"/>
      <c r="O2865" s="171"/>
      <c r="P2865" s="171"/>
      <c r="S2865" s="171"/>
      <c r="T2865" s="171"/>
      <c r="W2865" s="171"/>
      <c r="X2865" s="171"/>
      <c r="AA2865" s="171"/>
    </row>
    <row r="2866" spans="4:27" x14ac:dyDescent="0.2">
      <c r="D2866" s="171"/>
      <c r="E2866" s="171"/>
      <c r="F2866" s="171"/>
      <c r="G2866" s="171"/>
      <c r="H2866" s="171"/>
      <c r="K2866" s="171"/>
      <c r="L2866" s="171"/>
      <c r="O2866" s="171"/>
      <c r="P2866" s="171"/>
      <c r="S2866" s="171"/>
      <c r="T2866" s="171"/>
      <c r="W2866" s="171"/>
      <c r="X2866" s="171"/>
      <c r="AA2866" s="171"/>
    </row>
    <row r="2867" spans="4:27" x14ac:dyDescent="0.2">
      <c r="D2867" s="171"/>
      <c r="E2867" s="171"/>
      <c r="F2867" s="171"/>
      <c r="G2867" s="171"/>
      <c r="H2867" s="171"/>
      <c r="K2867" s="171"/>
      <c r="L2867" s="171"/>
      <c r="O2867" s="171"/>
      <c r="P2867" s="171"/>
      <c r="S2867" s="171"/>
      <c r="T2867" s="171"/>
      <c r="W2867" s="171"/>
      <c r="X2867" s="171"/>
      <c r="AA2867" s="171"/>
    </row>
    <row r="2868" spans="4:27" x14ac:dyDescent="0.2">
      <c r="D2868" s="171"/>
      <c r="E2868" s="171"/>
      <c r="F2868" s="171"/>
      <c r="G2868" s="171"/>
      <c r="H2868" s="171"/>
      <c r="K2868" s="171"/>
      <c r="L2868" s="171"/>
      <c r="O2868" s="171"/>
      <c r="P2868" s="171"/>
      <c r="S2868" s="171"/>
      <c r="T2868" s="171"/>
      <c r="W2868" s="171"/>
      <c r="X2868" s="171"/>
      <c r="AA2868" s="171"/>
    </row>
    <row r="2869" spans="4:27" x14ac:dyDescent="0.2">
      <c r="D2869" s="171"/>
      <c r="E2869" s="171"/>
      <c r="F2869" s="171"/>
      <c r="G2869" s="171"/>
      <c r="H2869" s="171"/>
      <c r="K2869" s="171"/>
      <c r="L2869" s="171"/>
      <c r="O2869" s="171"/>
      <c r="P2869" s="171"/>
      <c r="S2869" s="171"/>
      <c r="T2869" s="171"/>
      <c r="W2869" s="171"/>
      <c r="X2869" s="171"/>
      <c r="AA2869" s="171"/>
    </row>
    <row r="2870" spans="4:27" x14ac:dyDescent="0.2">
      <c r="D2870" s="171"/>
      <c r="E2870" s="171"/>
      <c r="F2870" s="171"/>
      <c r="G2870" s="171"/>
      <c r="H2870" s="171"/>
      <c r="K2870" s="171"/>
      <c r="L2870" s="171"/>
      <c r="O2870" s="171"/>
      <c r="P2870" s="171"/>
      <c r="S2870" s="171"/>
      <c r="T2870" s="171"/>
      <c r="W2870" s="171"/>
      <c r="X2870" s="171"/>
      <c r="AA2870" s="171"/>
    </row>
    <row r="2871" spans="4:27" x14ac:dyDescent="0.2">
      <c r="D2871" s="171"/>
      <c r="E2871" s="171"/>
      <c r="F2871" s="171"/>
      <c r="G2871" s="171"/>
      <c r="H2871" s="171"/>
      <c r="K2871" s="171"/>
      <c r="L2871" s="171"/>
      <c r="O2871" s="171"/>
      <c r="P2871" s="171"/>
      <c r="S2871" s="171"/>
      <c r="T2871" s="171"/>
      <c r="W2871" s="171"/>
      <c r="X2871" s="171"/>
      <c r="AA2871" s="171"/>
    </row>
    <row r="2872" spans="4:27" x14ac:dyDescent="0.2">
      <c r="D2872" s="171"/>
      <c r="E2872" s="171"/>
      <c r="F2872" s="171"/>
      <c r="G2872" s="171"/>
      <c r="H2872" s="171"/>
      <c r="K2872" s="171"/>
      <c r="L2872" s="171"/>
      <c r="O2872" s="171"/>
      <c r="P2872" s="171"/>
      <c r="S2872" s="171"/>
      <c r="T2872" s="171"/>
      <c r="W2872" s="171"/>
      <c r="X2872" s="171"/>
      <c r="AA2872" s="171"/>
    </row>
    <row r="2873" spans="4:27" x14ac:dyDescent="0.2">
      <c r="D2873" s="171"/>
      <c r="E2873" s="171"/>
      <c r="F2873" s="171"/>
      <c r="G2873" s="171"/>
      <c r="H2873" s="171"/>
      <c r="K2873" s="171"/>
      <c r="L2873" s="171"/>
      <c r="O2873" s="171"/>
      <c r="P2873" s="171"/>
      <c r="S2873" s="171"/>
      <c r="T2873" s="171"/>
      <c r="W2873" s="171"/>
      <c r="X2873" s="171"/>
      <c r="AA2873" s="171"/>
    </row>
    <row r="2874" spans="4:27" x14ac:dyDescent="0.2">
      <c r="D2874" s="171"/>
      <c r="E2874" s="171"/>
      <c r="F2874" s="171"/>
      <c r="G2874" s="171"/>
      <c r="H2874" s="171"/>
      <c r="K2874" s="171"/>
      <c r="L2874" s="171"/>
      <c r="O2874" s="171"/>
      <c r="P2874" s="171"/>
      <c r="S2874" s="171"/>
      <c r="T2874" s="171"/>
      <c r="W2874" s="171"/>
      <c r="X2874" s="171"/>
      <c r="AA2874" s="171"/>
    </row>
    <row r="2875" spans="4:27" x14ac:dyDescent="0.2">
      <c r="D2875" s="171"/>
      <c r="E2875" s="171"/>
      <c r="F2875" s="171"/>
      <c r="G2875" s="171"/>
      <c r="H2875" s="171"/>
      <c r="K2875" s="171"/>
      <c r="L2875" s="171"/>
      <c r="O2875" s="171"/>
      <c r="P2875" s="171"/>
      <c r="S2875" s="171"/>
      <c r="T2875" s="171"/>
      <c r="W2875" s="171"/>
      <c r="X2875" s="171"/>
      <c r="AA2875" s="171"/>
    </row>
    <row r="2876" spans="4:27" x14ac:dyDescent="0.2">
      <c r="D2876" s="171"/>
      <c r="E2876" s="171"/>
      <c r="F2876" s="171"/>
      <c r="G2876" s="171"/>
      <c r="H2876" s="171"/>
      <c r="K2876" s="171"/>
      <c r="L2876" s="171"/>
      <c r="O2876" s="171"/>
      <c r="P2876" s="171"/>
      <c r="S2876" s="171"/>
      <c r="T2876" s="171"/>
      <c r="W2876" s="171"/>
      <c r="X2876" s="171"/>
      <c r="AA2876" s="171"/>
    </row>
    <row r="2877" spans="4:27" x14ac:dyDescent="0.2">
      <c r="D2877" s="171"/>
      <c r="E2877" s="171"/>
      <c r="F2877" s="171"/>
      <c r="G2877" s="171"/>
      <c r="H2877" s="171"/>
      <c r="K2877" s="171"/>
      <c r="L2877" s="171"/>
      <c r="O2877" s="171"/>
      <c r="P2877" s="171"/>
      <c r="S2877" s="171"/>
      <c r="T2877" s="171"/>
      <c r="W2877" s="171"/>
      <c r="X2877" s="171"/>
      <c r="AA2877" s="171"/>
    </row>
    <row r="2878" spans="4:27" x14ac:dyDescent="0.2">
      <c r="D2878" s="171"/>
      <c r="E2878" s="171"/>
      <c r="F2878" s="171"/>
      <c r="G2878" s="171"/>
      <c r="H2878" s="171"/>
      <c r="K2878" s="171"/>
      <c r="L2878" s="171"/>
      <c r="O2878" s="171"/>
      <c r="P2878" s="171"/>
      <c r="S2878" s="171"/>
      <c r="T2878" s="171"/>
      <c r="W2878" s="171"/>
      <c r="X2878" s="171"/>
      <c r="AA2878" s="171"/>
    </row>
    <row r="2879" spans="4:27" x14ac:dyDescent="0.2">
      <c r="D2879" s="171"/>
      <c r="E2879" s="171"/>
      <c r="F2879" s="171"/>
      <c r="G2879" s="171"/>
      <c r="H2879" s="171"/>
      <c r="K2879" s="171"/>
      <c r="L2879" s="171"/>
      <c r="O2879" s="171"/>
      <c r="P2879" s="171"/>
      <c r="S2879" s="171"/>
      <c r="T2879" s="171"/>
      <c r="W2879" s="171"/>
      <c r="X2879" s="171"/>
      <c r="AA2879" s="171"/>
    </row>
    <row r="2880" spans="4:27" x14ac:dyDescent="0.2">
      <c r="D2880" s="171"/>
      <c r="E2880" s="171"/>
      <c r="F2880" s="171"/>
      <c r="G2880" s="171"/>
      <c r="H2880" s="171"/>
      <c r="K2880" s="171"/>
      <c r="L2880" s="171"/>
      <c r="O2880" s="171"/>
      <c r="P2880" s="171"/>
      <c r="S2880" s="171"/>
      <c r="T2880" s="171"/>
      <c r="W2880" s="171"/>
      <c r="X2880" s="171"/>
      <c r="AA2880" s="171"/>
    </row>
    <row r="2881" spans="4:27" x14ac:dyDescent="0.2">
      <c r="D2881" s="171"/>
      <c r="E2881" s="171"/>
      <c r="F2881" s="171"/>
      <c r="G2881" s="171"/>
      <c r="H2881" s="171"/>
      <c r="K2881" s="171"/>
      <c r="L2881" s="171"/>
      <c r="O2881" s="171"/>
      <c r="P2881" s="171"/>
      <c r="S2881" s="171"/>
      <c r="T2881" s="171"/>
      <c r="W2881" s="171"/>
      <c r="X2881" s="171"/>
      <c r="AA2881" s="171"/>
    </row>
    <row r="2882" spans="4:27" x14ac:dyDescent="0.2">
      <c r="D2882" s="171"/>
      <c r="E2882" s="171"/>
      <c r="F2882" s="171"/>
      <c r="G2882" s="171"/>
      <c r="H2882" s="171"/>
      <c r="K2882" s="171"/>
      <c r="L2882" s="171"/>
      <c r="O2882" s="171"/>
      <c r="P2882" s="171"/>
      <c r="S2882" s="171"/>
      <c r="T2882" s="171"/>
      <c r="W2882" s="171"/>
      <c r="X2882" s="171"/>
      <c r="AA2882" s="171"/>
    </row>
    <row r="2883" spans="4:27" x14ac:dyDescent="0.2">
      <c r="D2883" s="171"/>
      <c r="E2883" s="171"/>
      <c r="F2883" s="171"/>
      <c r="G2883" s="171"/>
      <c r="H2883" s="171"/>
      <c r="K2883" s="171"/>
      <c r="L2883" s="171"/>
      <c r="O2883" s="171"/>
      <c r="P2883" s="171"/>
      <c r="S2883" s="171"/>
      <c r="T2883" s="171"/>
      <c r="W2883" s="171"/>
      <c r="X2883" s="171"/>
      <c r="AA2883" s="171"/>
    </row>
    <row r="2884" spans="4:27" x14ac:dyDescent="0.2">
      <c r="D2884" s="171"/>
      <c r="E2884" s="171"/>
      <c r="F2884" s="171"/>
      <c r="G2884" s="171"/>
      <c r="H2884" s="171"/>
      <c r="K2884" s="171"/>
      <c r="L2884" s="171"/>
      <c r="O2884" s="171"/>
      <c r="P2884" s="171"/>
      <c r="S2884" s="171"/>
      <c r="T2884" s="171"/>
      <c r="W2884" s="171"/>
      <c r="X2884" s="171"/>
      <c r="AA2884" s="171"/>
    </row>
    <row r="2885" spans="4:27" x14ac:dyDescent="0.2">
      <c r="D2885" s="171"/>
      <c r="E2885" s="171"/>
      <c r="F2885" s="171"/>
      <c r="G2885" s="171"/>
      <c r="H2885" s="171"/>
      <c r="K2885" s="171"/>
      <c r="L2885" s="171"/>
      <c r="O2885" s="171"/>
      <c r="P2885" s="171"/>
      <c r="S2885" s="171"/>
      <c r="T2885" s="171"/>
      <c r="W2885" s="171"/>
      <c r="X2885" s="171"/>
      <c r="AA2885" s="171"/>
    </row>
    <row r="2886" spans="4:27" x14ac:dyDescent="0.2">
      <c r="D2886" s="171"/>
      <c r="E2886" s="171"/>
      <c r="F2886" s="171"/>
      <c r="G2886" s="171"/>
      <c r="H2886" s="171"/>
      <c r="K2886" s="171"/>
      <c r="L2886" s="171"/>
      <c r="O2886" s="171"/>
      <c r="P2886" s="171"/>
      <c r="S2886" s="171"/>
      <c r="T2886" s="171"/>
      <c r="W2886" s="171"/>
      <c r="X2886" s="171"/>
      <c r="AA2886" s="171"/>
    </row>
    <row r="2887" spans="4:27" x14ac:dyDescent="0.2">
      <c r="D2887" s="171"/>
      <c r="E2887" s="171"/>
      <c r="F2887" s="171"/>
      <c r="G2887" s="171"/>
      <c r="H2887" s="171"/>
      <c r="K2887" s="171"/>
      <c r="L2887" s="171"/>
      <c r="O2887" s="171"/>
      <c r="P2887" s="171"/>
      <c r="S2887" s="171"/>
      <c r="T2887" s="171"/>
      <c r="W2887" s="171"/>
      <c r="X2887" s="171"/>
      <c r="AA2887" s="171"/>
    </row>
    <row r="2888" spans="4:27" x14ac:dyDescent="0.2">
      <c r="D2888" s="171"/>
      <c r="E2888" s="171"/>
      <c r="F2888" s="171"/>
      <c r="G2888" s="171"/>
      <c r="H2888" s="171"/>
      <c r="K2888" s="171"/>
      <c r="L2888" s="171"/>
      <c r="O2888" s="171"/>
      <c r="P2888" s="171"/>
      <c r="S2888" s="171"/>
      <c r="T2888" s="171"/>
      <c r="W2888" s="171"/>
      <c r="X2888" s="171"/>
      <c r="AA2888" s="171"/>
    </row>
    <row r="2889" spans="4:27" x14ac:dyDescent="0.2">
      <c r="D2889" s="171"/>
      <c r="E2889" s="171"/>
      <c r="F2889" s="171"/>
      <c r="G2889" s="171"/>
      <c r="H2889" s="171"/>
      <c r="K2889" s="171"/>
      <c r="L2889" s="171"/>
      <c r="O2889" s="171"/>
      <c r="P2889" s="171"/>
      <c r="S2889" s="171"/>
      <c r="T2889" s="171"/>
      <c r="W2889" s="171"/>
      <c r="X2889" s="171"/>
      <c r="AA2889" s="171"/>
    </row>
    <row r="2890" spans="4:27" x14ac:dyDescent="0.2">
      <c r="D2890" s="171"/>
      <c r="E2890" s="171"/>
      <c r="F2890" s="171"/>
      <c r="G2890" s="171"/>
      <c r="H2890" s="171"/>
      <c r="K2890" s="171"/>
      <c r="L2890" s="171"/>
      <c r="O2890" s="171"/>
      <c r="P2890" s="171"/>
      <c r="S2890" s="171"/>
      <c r="T2890" s="171"/>
      <c r="W2890" s="171"/>
      <c r="X2890" s="171"/>
      <c r="AA2890" s="171"/>
    </row>
    <row r="2891" spans="4:27" x14ac:dyDescent="0.2">
      <c r="D2891" s="171"/>
      <c r="E2891" s="171"/>
      <c r="F2891" s="171"/>
      <c r="G2891" s="171"/>
      <c r="H2891" s="171"/>
      <c r="K2891" s="171"/>
      <c r="L2891" s="171"/>
      <c r="O2891" s="171"/>
      <c r="P2891" s="171"/>
      <c r="S2891" s="171"/>
      <c r="T2891" s="171"/>
      <c r="W2891" s="171"/>
      <c r="X2891" s="171"/>
      <c r="AA2891" s="171"/>
    </row>
    <row r="2892" spans="4:27" x14ac:dyDescent="0.2">
      <c r="D2892" s="171"/>
      <c r="E2892" s="171"/>
      <c r="F2892" s="171"/>
      <c r="G2892" s="171"/>
      <c r="H2892" s="171"/>
      <c r="K2892" s="171"/>
      <c r="L2892" s="171"/>
      <c r="O2892" s="171"/>
      <c r="P2892" s="171"/>
      <c r="S2892" s="171"/>
      <c r="T2892" s="171"/>
      <c r="W2892" s="171"/>
      <c r="X2892" s="171"/>
      <c r="AA2892" s="171"/>
    </row>
    <row r="2893" spans="4:27" x14ac:dyDescent="0.2">
      <c r="D2893" s="171"/>
      <c r="E2893" s="171"/>
      <c r="F2893" s="171"/>
      <c r="G2893" s="171"/>
      <c r="H2893" s="171"/>
      <c r="K2893" s="171"/>
      <c r="L2893" s="171"/>
      <c r="O2893" s="171"/>
      <c r="P2893" s="171"/>
      <c r="S2893" s="171"/>
      <c r="T2893" s="171"/>
      <c r="W2893" s="171"/>
      <c r="X2893" s="171"/>
      <c r="AA2893" s="171"/>
    </row>
    <row r="2894" spans="4:27" x14ac:dyDescent="0.2">
      <c r="D2894" s="171"/>
      <c r="E2894" s="171"/>
      <c r="F2894" s="171"/>
      <c r="G2894" s="171"/>
      <c r="H2894" s="171"/>
      <c r="K2894" s="171"/>
      <c r="L2894" s="171"/>
      <c r="O2894" s="171"/>
      <c r="P2894" s="171"/>
      <c r="S2894" s="171"/>
      <c r="T2894" s="171"/>
      <c r="W2894" s="171"/>
      <c r="X2894" s="171"/>
      <c r="AA2894" s="171"/>
    </row>
    <row r="2895" spans="4:27" x14ac:dyDescent="0.2">
      <c r="D2895" s="171"/>
      <c r="E2895" s="171"/>
      <c r="F2895" s="171"/>
      <c r="G2895" s="171"/>
      <c r="H2895" s="171"/>
      <c r="K2895" s="171"/>
      <c r="L2895" s="171"/>
      <c r="O2895" s="171"/>
      <c r="P2895" s="171"/>
      <c r="S2895" s="171"/>
      <c r="T2895" s="171"/>
      <c r="W2895" s="171"/>
      <c r="X2895" s="171"/>
      <c r="AA2895" s="171"/>
    </row>
    <row r="2896" spans="4:27" x14ac:dyDescent="0.2">
      <c r="D2896" s="171"/>
      <c r="E2896" s="171"/>
      <c r="F2896" s="171"/>
      <c r="G2896" s="171"/>
      <c r="H2896" s="171"/>
      <c r="K2896" s="171"/>
      <c r="L2896" s="171"/>
      <c r="O2896" s="171"/>
      <c r="P2896" s="171"/>
      <c r="S2896" s="171"/>
      <c r="T2896" s="171"/>
      <c r="W2896" s="171"/>
      <c r="X2896" s="171"/>
      <c r="AA2896" s="171"/>
    </row>
    <row r="2897" spans="4:27" x14ac:dyDescent="0.2">
      <c r="D2897" s="171"/>
      <c r="E2897" s="171"/>
      <c r="F2897" s="171"/>
      <c r="G2897" s="171"/>
      <c r="H2897" s="171"/>
      <c r="K2897" s="171"/>
      <c r="L2897" s="171"/>
      <c r="O2897" s="171"/>
      <c r="P2897" s="171"/>
      <c r="S2897" s="171"/>
      <c r="T2897" s="171"/>
      <c r="W2897" s="171"/>
      <c r="X2897" s="171"/>
      <c r="AA2897" s="171"/>
    </row>
    <row r="2898" spans="4:27" x14ac:dyDescent="0.2">
      <c r="D2898" s="171"/>
      <c r="E2898" s="171"/>
      <c r="F2898" s="171"/>
      <c r="G2898" s="171"/>
      <c r="H2898" s="171"/>
      <c r="K2898" s="171"/>
      <c r="L2898" s="171"/>
      <c r="O2898" s="171"/>
      <c r="P2898" s="171"/>
      <c r="S2898" s="171"/>
      <c r="T2898" s="171"/>
      <c r="W2898" s="171"/>
      <c r="X2898" s="171"/>
      <c r="AA2898" s="171"/>
    </row>
    <row r="2899" spans="4:27" x14ac:dyDescent="0.2">
      <c r="D2899" s="171"/>
      <c r="E2899" s="171"/>
      <c r="F2899" s="171"/>
      <c r="G2899" s="171"/>
      <c r="H2899" s="171"/>
      <c r="K2899" s="171"/>
      <c r="L2899" s="171"/>
      <c r="O2899" s="171"/>
      <c r="P2899" s="171"/>
      <c r="S2899" s="171"/>
      <c r="T2899" s="171"/>
      <c r="W2899" s="171"/>
      <c r="X2899" s="171"/>
      <c r="AA2899" s="171"/>
    </row>
    <row r="2900" spans="4:27" x14ac:dyDescent="0.2">
      <c r="D2900" s="171"/>
      <c r="E2900" s="171"/>
      <c r="F2900" s="171"/>
      <c r="G2900" s="171"/>
      <c r="H2900" s="171"/>
      <c r="K2900" s="171"/>
      <c r="L2900" s="171"/>
      <c r="O2900" s="171"/>
      <c r="P2900" s="171"/>
      <c r="S2900" s="171"/>
      <c r="T2900" s="171"/>
      <c r="W2900" s="171"/>
      <c r="X2900" s="171"/>
      <c r="AA2900" s="171"/>
    </row>
    <row r="2901" spans="4:27" x14ac:dyDescent="0.2">
      <c r="D2901" s="171"/>
      <c r="E2901" s="171"/>
      <c r="F2901" s="171"/>
      <c r="G2901" s="171"/>
      <c r="H2901" s="171"/>
      <c r="K2901" s="171"/>
      <c r="L2901" s="171"/>
      <c r="O2901" s="171"/>
      <c r="P2901" s="171"/>
      <c r="S2901" s="171"/>
      <c r="T2901" s="171"/>
      <c r="W2901" s="171"/>
      <c r="X2901" s="171"/>
      <c r="AA2901" s="171"/>
    </row>
    <row r="2902" spans="4:27" x14ac:dyDescent="0.2">
      <c r="D2902" s="171"/>
      <c r="E2902" s="171"/>
      <c r="F2902" s="171"/>
      <c r="G2902" s="171"/>
      <c r="H2902" s="171"/>
      <c r="K2902" s="171"/>
      <c r="L2902" s="171"/>
      <c r="O2902" s="171"/>
      <c r="P2902" s="171"/>
      <c r="S2902" s="171"/>
      <c r="T2902" s="171"/>
      <c r="W2902" s="171"/>
      <c r="X2902" s="171"/>
      <c r="AA2902" s="171"/>
    </row>
    <row r="2903" spans="4:27" x14ac:dyDescent="0.2">
      <c r="D2903" s="171"/>
      <c r="E2903" s="171"/>
      <c r="F2903" s="171"/>
      <c r="G2903" s="171"/>
      <c r="H2903" s="171"/>
      <c r="K2903" s="171"/>
      <c r="L2903" s="171"/>
      <c r="O2903" s="171"/>
      <c r="P2903" s="171"/>
      <c r="S2903" s="171"/>
      <c r="T2903" s="171"/>
      <c r="W2903" s="171"/>
      <c r="X2903" s="171"/>
      <c r="AA2903" s="171"/>
    </row>
    <row r="2904" spans="4:27" x14ac:dyDescent="0.2">
      <c r="D2904" s="171"/>
      <c r="E2904" s="171"/>
      <c r="F2904" s="171"/>
      <c r="G2904" s="171"/>
      <c r="H2904" s="171"/>
      <c r="K2904" s="171"/>
      <c r="L2904" s="171"/>
      <c r="O2904" s="171"/>
      <c r="P2904" s="171"/>
      <c r="S2904" s="171"/>
      <c r="T2904" s="171"/>
      <c r="W2904" s="171"/>
      <c r="X2904" s="171"/>
      <c r="AA2904" s="171"/>
    </row>
    <row r="2905" spans="4:27" x14ac:dyDescent="0.2">
      <c r="D2905" s="171"/>
      <c r="E2905" s="171"/>
      <c r="F2905" s="171"/>
      <c r="G2905" s="171"/>
      <c r="H2905" s="171"/>
      <c r="K2905" s="171"/>
      <c r="L2905" s="171"/>
      <c r="O2905" s="171"/>
      <c r="P2905" s="171"/>
      <c r="S2905" s="171"/>
      <c r="T2905" s="171"/>
      <c r="W2905" s="171"/>
      <c r="X2905" s="171"/>
      <c r="AA2905" s="171"/>
    </row>
    <row r="2906" spans="4:27" x14ac:dyDescent="0.2">
      <c r="D2906" s="171"/>
      <c r="E2906" s="171"/>
      <c r="F2906" s="171"/>
      <c r="G2906" s="171"/>
      <c r="H2906" s="171"/>
      <c r="K2906" s="171"/>
      <c r="L2906" s="171"/>
      <c r="O2906" s="171"/>
      <c r="P2906" s="171"/>
      <c r="S2906" s="171"/>
      <c r="T2906" s="171"/>
      <c r="W2906" s="171"/>
      <c r="X2906" s="171"/>
      <c r="AA2906" s="171"/>
    </row>
    <row r="2907" spans="4:27" x14ac:dyDescent="0.2">
      <c r="D2907" s="171"/>
      <c r="E2907" s="171"/>
      <c r="F2907" s="171"/>
      <c r="G2907" s="171"/>
      <c r="H2907" s="171"/>
      <c r="K2907" s="171"/>
      <c r="L2907" s="171"/>
      <c r="O2907" s="171"/>
      <c r="P2907" s="171"/>
      <c r="S2907" s="171"/>
      <c r="T2907" s="171"/>
      <c r="W2907" s="171"/>
      <c r="X2907" s="171"/>
      <c r="AA2907" s="171"/>
    </row>
    <row r="2908" spans="4:27" x14ac:dyDescent="0.2">
      <c r="D2908" s="171"/>
      <c r="E2908" s="171"/>
      <c r="F2908" s="171"/>
      <c r="G2908" s="171"/>
      <c r="H2908" s="171"/>
      <c r="K2908" s="171"/>
      <c r="L2908" s="171"/>
      <c r="O2908" s="171"/>
      <c r="P2908" s="171"/>
      <c r="S2908" s="171"/>
      <c r="T2908" s="171"/>
      <c r="W2908" s="171"/>
      <c r="X2908" s="171"/>
      <c r="AA2908" s="171"/>
    </row>
    <row r="2909" spans="4:27" x14ac:dyDescent="0.2">
      <c r="D2909" s="171"/>
      <c r="E2909" s="171"/>
      <c r="F2909" s="171"/>
      <c r="G2909" s="171"/>
      <c r="H2909" s="171"/>
      <c r="K2909" s="171"/>
      <c r="L2909" s="171"/>
      <c r="O2909" s="171"/>
      <c r="P2909" s="171"/>
      <c r="S2909" s="171"/>
      <c r="T2909" s="171"/>
      <c r="W2909" s="171"/>
      <c r="X2909" s="171"/>
      <c r="AA2909" s="171"/>
    </row>
    <row r="2910" spans="4:27" x14ac:dyDescent="0.2">
      <c r="D2910" s="171"/>
      <c r="E2910" s="171"/>
      <c r="F2910" s="171"/>
      <c r="G2910" s="171"/>
      <c r="H2910" s="171"/>
      <c r="K2910" s="171"/>
      <c r="L2910" s="171"/>
      <c r="O2910" s="171"/>
      <c r="P2910" s="171"/>
      <c r="S2910" s="171"/>
      <c r="T2910" s="171"/>
      <c r="W2910" s="171"/>
      <c r="X2910" s="171"/>
      <c r="AA2910" s="171"/>
    </row>
    <row r="2911" spans="4:27" x14ac:dyDescent="0.2">
      <c r="D2911" s="171"/>
      <c r="E2911" s="171"/>
      <c r="F2911" s="171"/>
      <c r="G2911" s="171"/>
      <c r="H2911" s="171"/>
      <c r="K2911" s="171"/>
      <c r="L2911" s="171"/>
      <c r="O2911" s="171"/>
      <c r="P2911" s="171"/>
      <c r="S2911" s="171"/>
      <c r="T2911" s="171"/>
      <c r="W2911" s="171"/>
      <c r="X2911" s="171"/>
      <c r="AA2911" s="171"/>
    </row>
    <row r="2912" spans="4:27" x14ac:dyDescent="0.2">
      <c r="D2912" s="171"/>
      <c r="E2912" s="171"/>
      <c r="F2912" s="171"/>
      <c r="G2912" s="171"/>
      <c r="H2912" s="171"/>
      <c r="K2912" s="171"/>
      <c r="L2912" s="171"/>
      <c r="O2912" s="171"/>
      <c r="P2912" s="171"/>
      <c r="S2912" s="171"/>
      <c r="T2912" s="171"/>
      <c r="W2912" s="171"/>
      <c r="X2912" s="171"/>
      <c r="AA2912" s="171"/>
    </row>
    <row r="2913" spans="4:27" x14ac:dyDescent="0.2">
      <c r="D2913" s="171"/>
      <c r="E2913" s="171"/>
      <c r="F2913" s="171"/>
      <c r="G2913" s="171"/>
      <c r="H2913" s="171"/>
      <c r="K2913" s="171"/>
      <c r="L2913" s="171"/>
      <c r="O2913" s="171"/>
      <c r="P2913" s="171"/>
      <c r="S2913" s="171"/>
      <c r="T2913" s="171"/>
      <c r="W2913" s="171"/>
      <c r="X2913" s="171"/>
      <c r="AA2913" s="171"/>
    </row>
    <row r="2914" spans="4:27" x14ac:dyDescent="0.2">
      <c r="D2914" s="171"/>
      <c r="E2914" s="171"/>
      <c r="F2914" s="171"/>
      <c r="G2914" s="171"/>
      <c r="H2914" s="171"/>
      <c r="K2914" s="171"/>
      <c r="L2914" s="171"/>
      <c r="O2914" s="171"/>
      <c r="P2914" s="171"/>
      <c r="S2914" s="171"/>
      <c r="T2914" s="171"/>
      <c r="W2914" s="171"/>
      <c r="X2914" s="171"/>
      <c r="AA2914" s="171"/>
    </row>
    <row r="2915" spans="4:27" x14ac:dyDescent="0.2">
      <c r="D2915" s="171"/>
      <c r="E2915" s="171"/>
      <c r="F2915" s="171"/>
      <c r="G2915" s="171"/>
      <c r="H2915" s="171"/>
      <c r="K2915" s="171"/>
      <c r="L2915" s="171"/>
      <c r="O2915" s="171"/>
      <c r="P2915" s="171"/>
      <c r="S2915" s="171"/>
      <c r="T2915" s="171"/>
      <c r="W2915" s="171"/>
      <c r="X2915" s="171"/>
      <c r="AA2915" s="171"/>
    </row>
    <row r="2916" spans="4:27" x14ac:dyDescent="0.2">
      <c r="D2916" s="171"/>
      <c r="E2916" s="171"/>
      <c r="F2916" s="171"/>
      <c r="G2916" s="171"/>
      <c r="H2916" s="171"/>
      <c r="K2916" s="171"/>
      <c r="L2916" s="171"/>
      <c r="O2916" s="171"/>
      <c r="P2916" s="171"/>
      <c r="S2916" s="171"/>
      <c r="T2916" s="171"/>
      <c r="W2916" s="171"/>
      <c r="X2916" s="171"/>
      <c r="AA2916" s="171"/>
    </row>
    <row r="2917" spans="4:27" x14ac:dyDescent="0.2">
      <c r="D2917" s="171"/>
      <c r="E2917" s="171"/>
      <c r="F2917" s="171"/>
      <c r="G2917" s="171"/>
      <c r="H2917" s="171"/>
      <c r="K2917" s="171"/>
      <c r="L2917" s="171"/>
      <c r="O2917" s="171"/>
      <c r="P2917" s="171"/>
      <c r="S2917" s="171"/>
      <c r="T2917" s="171"/>
      <c r="W2917" s="171"/>
      <c r="X2917" s="171"/>
      <c r="AA2917" s="171"/>
    </row>
    <row r="2918" spans="4:27" x14ac:dyDescent="0.2">
      <c r="D2918" s="171"/>
      <c r="E2918" s="171"/>
      <c r="F2918" s="171"/>
      <c r="G2918" s="171"/>
      <c r="H2918" s="171"/>
      <c r="K2918" s="171"/>
      <c r="L2918" s="171"/>
      <c r="O2918" s="171"/>
      <c r="P2918" s="171"/>
      <c r="S2918" s="171"/>
      <c r="T2918" s="171"/>
      <c r="W2918" s="171"/>
      <c r="X2918" s="171"/>
      <c r="AA2918" s="171"/>
    </row>
    <row r="2919" spans="4:27" x14ac:dyDescent="0.2">
      <c r="D2919" s="171"/>
      <c r="E2919" s="171"/>
      <c r="F2919" s="171"/>
      <c r="G2919" s="171"/>
      <c r="H2919" s="171"/>
      <c r="K2919" s="171"/>
      <c r="L2919" s="171"/>
      <c r="O2919" s="171"/>
      <c r="P2919" s="171"/>
      <c r="S2919" s="171"/>
      <c r="T2919" s="171"/>
      <c r="W2919" s="171"/>
      <c r="X2919" s="171"/>
      <c r="AA2919" s="171"/>
    </row>
    <row r="2920" spans="4:27" x14ac:dyDescent="0.2">
      <c r="D2920" s="171"/>
      <c r="E2920" s="171"/>
      <c r="F2920" s="171"/>
      <c r="G2920" s="171"/>
      <c r="H2920" s="171"/>
      <c r="K2920" s="171"/>
      <c r="L2920" s="171"/>
      <c r="O2920" s="171"/>
      <c r="P2920" s="171"/>
      <c r="S2920" s="171"/>
      <c r="T2920" s="171"/>
      <c r="W2920" s="171"/>
      <c r="X2920" s="171"/>
      <c r="AA2920" s="171"/>
    </row>
    <row r="2921" spans="4:27" x14ac:dyDescent="0.2">
      <c r="D2921" s="171"/>
      <c r="E2921" s="171"/>
      <c r="F2921" s="171"/>
      <c r="G2921" s="171"/>
      <c r="H2921" s="171"/>
      <c r="K2921" s="171"/>
      <c r="L2921" s="171"/>
      <c r="O2921" s="171"/>
      <c r="P2921" s="171"/>
      <c r="S2921" s="171"/>
      <c r="T2921" s="171"/>
      <c r="W2921" s="171"/>
      <c r="X2921" s="171"/>
      <c r="AA2921" s="171"/>
    </row>
    <row r="2922" spans="4:27" x14ac:dyDescent="0.2">
      <c r="D2922" s="171"/>
      <c r="E2922" s="171"/>
      <c r="F2922" s="171"/>
      <c r="G2922" s="171"/>
      <c r="H2922" s="171"/>
      <c r="K2922" s="171"/>
      <c r="L2922" s="171"/>
      <c r="O2922" s="171"/>
      <c r="P2922" s="171"/>
      <c r="S2922" s="171"/>
      <c r="T2922" s="171"/>
      <c r="W2922" s="171"/>
      <c r="X2922" s="171"/>
      <c r="AA2922" s="171"/>
    </row>
    <row r="2923" spans="4:27" x14ac:dyDescent="0.2">
      <c r="D2923" s="171"/>
      <c r="E2923" s="171"/>
      <c r="F2923" s="171"/>
      <c r="G2923" s="171"/>
      <c r="H2923" s="171"/>
      <c r="K2923" s="171"/>
      <c r="L2923" s="171"/>
      <c r="O2923" s="171"/>
      <c r="P2923" s="171"/>
      <c r="S2923" s="171"/>
      <c r="T2923" s="171"/>
      <c r="W2923" s="171"/>
      <c r="X2923" s="171"/>
      <c r="AA2923" s="171"/>
    </row>
    <row r="2924" spans="4:27" x14ac:dyDescent="0.2">
      <c r="D2924" s="171"/>
      <c r="E2924" s="171"/>
      <c r="F2924" s="171"/>
      <c r="G2924" s="171"/>
      <c r="H2924" s="171"/>
      <c r="K2924" s="171"/>
      <c r="L2924" s="171"/>
      <c r="O2924" s="171"/>
      <c r="P2924" s="171"/>
      <c r="S2924" s="171"/>
      <c r="T2924" s="171"/>
      <c r="W2924" s="171"/>
      <c r="X2924" s="171"/>
      <c r="AA2924" s="171"/>
    </row>
    <row r="2925" spans="4:27" x14ac:dyDescent="0.2">
      <c r="D2925" s="171"/>
      <c r="E2925" s="171"/>
      <c r="F2925" s="171"/>
      <c r="G2925" s="171"/>
      <c r="H2925" s="171"/>
      <c r="K2925" s="171"/>
      <c r="L2925" s="171"/>
      <c r="O2925" s="171"/>
      <c r="P2925" s="171"/>
      <c r="S2925" s="171"/>
      <c r="T2925" s="171"/>
      <c r="W2925" s="171"/>
      <c r="X2925" s="171"/>
      <c r="AA2925" s="171"/>
    </row>
    <row r="2926" spans="4:27" x14ac:dyDescent="0.2">
      <c r="D2926" s="171"/>
      <c r="E2926" s="171"/>
      <c r="F2926" s="171"/>
      <c r="G2926" s="171"/>
      <c r="H2926" s="171"/>
      <c r="K2926" s="171"/>
      <c r="L2926" s="171"/>
      <c r="O2926" s="171"/>
      <c r="P2926" s="171"/>
      <c r="S2926" s="171"/>
      <c r="T2926" s="171"/>
      <c r="W2926" s="171"/>
      <c r="X2926" s="171"/>
      <c r="AA2926" s="171"/>
    </row>
    <row r="2927" spans="4:27" x14ac:dyDescent="0.2">
      <c r="D2927" s="171"/>
      <c r="E2927" s="171"/>
      <c r="F2927" s="171"/>
      <c r="G2927" s="171"/>
      <c r="H2927" s="171"/>
      <c r="K2927" s="171"/>
      <c r="L2927" s="171"/>
      <c r="O2927" s="171"/>
      <c r="P2927" s="171"/>
      <c r="S2927" s="171"/>
      <c r="T2927" s="171"/>
      <c r="W2927" s="171"/>
      <c r="X2927" s="171"/>
      <c r="AA2927" s="171"/>
    </row>
    <row r="2928" spans="4:27" x14ac:dyDescent="0.2">
      <c r="D2928" s="171"/>
      <c r="E2928" s="171"/>
      <c r="F2928" s="171"/>
      <c r="G2928" s="171"/>
      <c r="H2928" s="171"/>
      <c r="K2928" s="171"/>
      <c r="L2928" s="171"/>
      <c r="O2928" s="171"/>
      <c r="P2928" s="171"/>
      <c r="S2928" s="171"/>
      <c r="T2928" s="171"/>
      <c r="W2928" s="171"/>
      <c r="X2928" s="171"/>
      <c r="AA2928" s="171"/>
    </row>
    <row r="2929" spans="4:27" x14ac:dyDescent="0.2">
      <c r="D2929" s="171"/>
      <c r="E2929" s="171"/>
      <c r="F2929" s="171"/>
      <c r="G2929" s="171"/>
      <c r="H2929" s="171"/>
      <c r="K2929" s="171"/>
      <c r="L2929" s="171"/>
      <c r="O2929" s="171"/>
      <c r="P2929" s="171"/>
      <c r="S2929" s="171"/>
      <c r="T2929" s="171"/>
      <c r="W2929" s="171"/>
      <c r="X2929" s="171"/>
      <c r="AA2929" s="171"/>
    </row>
    <row r="2930" spans="4:27" x14ac:dyDescent="0.2">
      <c r="D2930" s="171"/>
      <c r="E2930" s="171"/>
      <c r="F2930" s="171"/>
      <c r="G2930" s="171"/>
      <c r="H2930" s="171"/>
      <c r="K2930" s="171"/>
      <c r="L2930" s="171"/>
      <c r="O2930" s="171"/>
      <c r="P2930" s="171"/>
      <c r="S2930" s="171"/>
      <c r="T2930" s="171"/>
      <c r="W2930" s="171"/>
      <c r="X2930" s="171"/>
      <c r="AA2930" s="171"/>
    </row>
    <row r="2931" spans="4:27" x14ac:dyDescent="0.2">
      <c r="D2931" s="171"/>
      <c r="E2931" s="171"/>
      <c r="F2931" s="171"/>
      <c r="G2931" s="171"/>
      <c r="H2931" s="171"/>
      <c r="K2931" s="171"/>
      <c r="L2931" s="171"/>
      <c r="O2931" s="171"/>
      <c r="P2931" s="171"/>
      <c r="S2931" s="171"/>
      <c r="T2931" s="171"/>
      <c r="W2931" s="171"/>
      <c r="X2931" s="171"/>
      <c r="AA2931" s="171"/>
    </row>
    <row r="2932" spans="4:27" x14ac:dyDescent="0.2">
      <c r="D2932" s="171"/>
      <c r="E2932" s="171"/>
      <c r="F2932" s="171"/>
      <c r="G2932" s="171"/>
      <c r="H2932" s="171"/>
      <c r="K2932" s="171"/>
      <c r="L2932" s="171"/>
      <c r="O2932" s="171"/>
      <c r="P2932" s="171"/>
      <c r="S2932" s="171"/>
      <c r="T2932" s="171"/>
      <c r="W2932" s="171"/>
      <c r="X2932" s="171"/>
      <c r="AA2932" s="171"/>
    </row>
    <row r="2933" spans="4:27" x14ac:dyDescent="0.2">
      <c r="D2933" s="171"/>
      <c r="E2933" s="171"/>
      <c r="F2933" s="171"/>
      <c r="G2933" s="171"/>
      <c r="H2933" s="171"/>
      <c r="K2933" s="171"/>
      <c r="L2933" s="171"/>
      <c r="O2933" s="171"/>
      <c r="P2933" s="171"/>
      <c r="S2933" s="171"/>
      <c r="T2933" s="171"/>
      <c r="W2933" s="171"/>
      <c r="X2933" s="171"/>
      <c r="AA2933" s="171"/>
    </row>
    <row r="2934" spans="4:27" x14ac:dyDescent="0.2">
      <c r="D2934" s="171"/>
      <c r="E2934" s="171"/>
      <c r="F2934" s="171"/>
      <c r="G2934" s="171"/>
      <c r="H2934" s="171"/>
      <c r="K2934" s="171"/>
      <c r="L2934" s="171"/>
      <c r="O2934" s="171"/>
      <c r="P2934" s="171"/>
      <c r="S2934" s="171"/>
      <c r="T2934" s="171"/>
      <c r="W2934" s="171"/>
      <c r="X2934" s="171"/>
      <c r="AA2934" s="171"/>
    </row>
    <row r="2935" spans="4:27" x14ac:dyDescent="0.2">
      <c r="D2935" s="171"/>
      <c r="E2935" s="171"/>
      <c r="F2935" s="171"/>
      <c r="G2935" s="171"/>
      <c r="H2935" s="171"/>
      <c r="K2935" s="171"/>
      <c r="L2935" s="171"/>
      <c r="O2935" s="171"/>
      <c r="P2935" s="171"/>
      <c r="S2935" s="171"/>
      <c r="T2935" s="171"/>
      <c r="W2935" s="171"/>
      <c r="X2935" s="171"/>
      <c r="AA2935" s="171"/>
    </row>
    <row r="2936" spans="4:27" x14ac:dyDescent="0.2">
      <c r="D2936" s="171"/>
      <c r="E2936" s="171"/>
      <c r="F2936" s="171"/>
      <c r="G2936" s="171"/>
      <c r="H2936" s="171"/>
      <c r="K2936" s="171"/>
      <c r="L2936" s="171"/>
      <c r="O2936" s="171"/>
      <c r="P2936" s="171"/>
      <c r="S2936" s="171"/>
      <c r="T2936" s="171"/>
      <c r="W2936" s="171"/>
      <c r="X2936" s="171"/>
      <c r="AA2936" s="171"/>
    </row>
    <row r="2937" spans="4:27" x14ac:dyDescent="0.2">
      <c r="D2937" s="171"/>
      <c r="E2937" s="171"/>
      <c r="F2937" s="171"/>
      <c r="G2937" s="171"/>
      <c r="H2937" s="171"/>
      <c r="K2937" s="171"/>
      <c r="L2937" s="171"/>
      <c r="O2937" s="171"/>
      <c r="P2937" s="171"/>
      <c r="S2937" s="171"/>
      <c r="T2937" s="171"/>
      <c r="W2937" s="171"/>
      <c r="X2937" s="171"/>
      <c r="AA2937" s="171"/>
    </row>
    <row r="2938" spans="4:27" x14ac:dyDescent="0.2">
      <c r="D2938" s="171"/>
      <c r="E2938" s="171"/>
      <c r="F2938" s="171"/>
      <c r="G2938" s="171"/>
      <c r="H2938" s="171"/>
      <c r="K2938" s="171"/>
      <c r="L2938" s="171"/>
      <c r="O2938" s="171"/>
      <c r="P2938" s="171"/>
      <c r="S2938" s="171"/>
      <c r="T2938" s="171"/>
      <c r="W2938" s="171"/>
      <c r="X2938" s="171"/>
      <c r="AA2938" s="171"/>
    </row>
    <row r="2939" spans="4:27" x14ac:dyDescent="0.2">
      <c r="D2939" s="171"/>
      <c r="E2939" s="171"/>
      <c r="F2939" s="171"/>
      <c r="G2939" s="171"/>
      <c r="H2939" s="171"/>
      <c r="K2939" s="171"/>
      <c r="L2939" s="171"/>
      <c r="O2939" s="171"/>
      <c r="P2939" s="171"/>
      <c r="S2939" s="171"/>
      <c r="T2939" s="171"/>
      <c r="W2939" s="171"/>
      <c r="X2939" s="171"/>
      <c r="AA2939" s="171"/>
    </row>
    <row r="2940" spans="4:27" x14ac:dyDescent="0.2">
      <c r="D2940" s="171"/>
      <c r="E2940" s="171"/>
      <c r="F2940" s="171"/>
      <c r="G2940" s="171"/>
      <c r="H2940" s="171"/>
      <c r="K2940" s="171"/>
      <c r="L2940" s="171"/>
      <c r="O2940" s="171"/>
      <c r="P2940" s="171"/>
      <c r="S2940" s="171"/>
      <c r="T2940" s="171"/>
      <c r="W2940" s="171"/>
      <c r="X2940" s="171"/>
      <c r="AA2940" s="171"/>
    </row>
    <row r="2941" spans="4:27" x14ac:dyDescent="0.2">
      <c r="D2941" s="171"/>
      <c r="E2941" s="171"/>
      <c r="F2941" s="171"/>
      <c r="G2941" s="171"/>
      <c r="H2941" s="171"/>
      <c r="K2941" s="171"/>
      <c r="L2941" s="171"/>
      <c r="O2941" s="171"/>
      <c r="P2941" s="171"/>
      <c r="S2941" s="171"/>
      <c r="T2941" s="171"/>
      <c r="W2941" s="171"/>
      <c r="X2941" s="171"/>
      <c r="AA2941" s="171"/>
    </row>
    <row r="2942" spans="4:27" x14ac:dyDescent="0.2">
      <c r="D2942" s="171"/>
      <c r="E2942" s="171"/>
      <c r="F2942" s="171"/>
      <c r="G2942" s="171"/>
      <c r="H2942" s="171"/>
      <c r="K2942" s="171"/>
      <c r="L2942" s="171"/>
      <c r="O2942" s="171"/>
      <c r="P2942" s="171"/>
      <c r="S2942" s="171"/>
      <c r="T2942" s="171"/>
      <c r="W2942" s="171"/>
      <c r="X2942" s="171"/>
      <c r="AA2942" s="171"/>
    </row>
    <row r="2943" spans="4:27" x14ac:dyDescent="0.2">
      <c r="D2943" s="171"/>
      <c r="E2943" s="171"/>
      <c r="F2943" s="171"/>
      <c r="G2943" s="171"/>
      <c r="H2943" s="171"/>
      <c r="K2943" s="171"/>
      <c r="L2943" s="171"/>
      <c r="O2943" s="171"/>
      <c r="P2943" s="171"/>
      <c r="S2943" s="171"/>
      <c r="T2943" s="171"/>
      <c r="W2943" s="171"/>
      <c r="X2943" s="171"/>
      <c r="AA2943" s="171"/>
    </row>
    <row r="2944" spans="4:27" x14ac:dyDescent="0.2">
      <c r="D2944" s="171"/>
      <c r="E2944" s="171"/>
      <c r="F2944" s="171"/>
      <c r="G2944" s="171"/>
      <c r="H2944" s="171"/>
      <c r="K2944" s="171"/>
      <c r="L2944" s="171"/>
      <c r="O2944" s="171"/>
      <c r="P2944" s="171"/>
      <c r="S2944" s="171"/>
      <c r="T2944" s="171"/>
      <c r="W2944" s="171"/>
      <c r="X2944" s="171"/>
      <c r="AA2944" s="171"/>
    </row>
    <row r="2945" spans="4:27" x14ac:dyDescent="0.2">
      <c r="D2945" s="171"/>
      <c r="E2945" s="171"/>
      <c r="F2945" s="171"/>
      <c r="G2945" s="171"/>
      <c r="H2945" s="171"/>
      <c r="K2945" s="171"/>
      <c r="L2945" s="171"/>
      <c r="O2945" s="171"/>
      <c r="P2945" s="171"/>
      <c r="S2945" s="171"/>
      <c r="T2945" s="171"/>
      <c r="W2945" s="171"/>
      <c r="X2945" s="171"/>
      <c r="AA2945" s="171"/>
    </row>
    <row r="2946" spans="4:27" x14ac:dyDescent="0.2">
      <c r="D2946" s="171"/>
      <c r="E2946" s="171"/>
      <c r="F2946" s="171"/>
      <c r="G2946" s="171"/>
      <c r="H2946" s="171"/>
      <c r="K2946" s="171"/>
      <c r="L2946" s="171"/>
      <c r="O2946" s="171"/>
      <c r="P2946" s="171"/>
      <c r="S2946" s="171"/>
      <c r="T2946" s="171"/>
      <c r="W2946" s="171"/>
      <c r="X2946" s="171"/>
      <c r="AA2946" s="171"/>
    </row>
    <row r="2947" spans="4:27" x14ac:dyDescent="0.2">
      <c r="D2947" s="171"/>
      <c r="E2947" s="171"/>
      <c r="F2947" s="171"/>
      <c r="G2947" s="171"/>
      <c r="H2947" s="171"/>
      <c r="K2947" s="171"/>
      <c r="L2947" s="171"/>
      <c r="O2947" s="171"/>
      <c r="P2947" s="171"/>
      <c r="S2947" s="171"/>
      <c r="T2947" s="171"/>
      <c r="W2947" s="171"/>
      <c r="X2947" s="171"/>
      <c r="AA2947" s="171"/>
    </row>
    <row r="2948" spans="4:27" x14ac:dyDescent="0.2">
      <c r="D2948" s="171"/>
      <c r="E2948" s="171"/>
      <c r="F2948" s="171"/>
      <c r="G2948" s="171"/>
      <c r="H2948" s="171"/>
      <c r="K2948" s="171"/>
      <c r="L2948" s="171"/>
      <c r="O2948" s="171"/>
      <c r="P2948" s="171"/>
      <c r="S2948" s="171"/>
      <c r="T2948" s="171"/>
      <c r="W2948" s="171"/>
      <c r="X2948" s="171"/>
      <c r="AA2948" s="171"/>
    </row>
    <row r="2949" spans="4:27" x14ac:dyDescent="0.2">
      <c r="D2949" s="171"/>
      <c r="E2949" s="171"/>
      <c r="F2949" s="171"/>
      <c r="G2949" s="171"/>
      <c r="H2949" s="171"/>
      <c r="K2949" s="171"/>
      <c r="L2949" s="171"/>
      <c r="O2949" s="171"/>
      <c r="P2949" s="171"/>
      <c r="S2949" s="171"/>
      <c r="T2949" s="171"/>
      <c r="W2949" s="171"/>
      <c r="X2949" s="171"/>
      <c r="AA2949" s="171"/>
    </row>
    <row r="2950" spans="4:27" x14ac:dyDescent="0.2">
      <c r="D2950" s="171"/>
      <c r="E2950" s="171"/>
      <c r="F2950" s="171"/>
      <c r="G2950" s="171"/>
      <c r="H2950" s="171"/>
      <c r="K2950" s="171"/>
      <c r="L2950" s="171"/>
      <c r="O2950" s="171"/>
      <c r="P2950" s="171"/>
      <c r="S2950" s="171"/>
      <c r="T2950" s="171"/>
      <c r="W2950" s="171"/>
      <c r="X2950" s="171"/>
      <c r="AA2950" s="171"/>
    </row>
    <row r="2951" spans="4:27" x14ac:dyDescent="0.2">
      <c r="D2951" s="171"/>
      <c r="E2951" s="171"/>
      <c r="F2951" s="171"/>
      <c r="G2951" s="171"/>
      <c r="H2951" s="171"/>
      <c r="K2951" s="171"/>
      <c r="L2951" s="171"/>
      <c r="O2951" s="171"/>
      <c r="P2951" s="171"/>
      <c r="S2951" s="171"/>
      <c r="T2951" s="171"/>
      <c r="W2951" s="171"/>
      <c r="X2951" s="171"/>
      <c r="AA2951" s="171"/>
    </row>
    <row r="2952" spans="4:27" x14ac:dyDescent="0.2">
      <c r="D2952" s="171"/>
      <c r="E2952" s="171"/>
      <c r="F2952" s="171"/>
      <c r="G2952" s="171"/>
      <c r="H2952" s="171"/>
      <c r="K2952" s="171"/>
      <c r="L2952" s="171"/>
      <c r="O2952" s="171"/>
      <c r="P2952" s="171"/>
      <c r="S2952" s="171"/>
      <c r="T2952" s="171"/>
      <c r="W2952" s="171"/>
      <c r="X2952" s="171"/>
      <c r="AA2952" s="171"/>
    </row>
    <row r="2953" spans="4:27" x14ac:dyDescent="0.2">
      <c r="D2953" s="171"/>
      <c r="E2953" s="171"/>
      <c r="F2953" s="171"/>
      <c r="G2953" s="171"/>
      <c r="H2953" s="171"/>
      <c r="K2953" s="171"/>
      <c r="L2953" s="171"/>
      <c r="O2953" s="171"/>
      <c r="P2953" s="171"/>
      <c r="S2953" s="171"/>
      <c r="T2953" s="171"/>
      <c r="W2953" s="171"/>
      <c r="X2953" s="171"/>
      <c r="AA2953" s="171"/>
    </row>
    <row r="2954" spans="4:27" x14ac:dyDescent="0.2">
      <c r="D2954" s="171"/>
      <c r="E2954" s="171"/>
      <c r="F2954" s="171"/>
      <c r="G2954" s="171"/>
      <c r="H2954" s="171"/>
      <c r="K2954" s="171"/>
      <c r="L2954" s="171"/>
      <c r="O2954" s="171"/>
      <c r="P2954" s="171"/>
      <c r="S2954" s="171"/>
      <c r="T2954" s="171"/>
      <c r="W2954" s="171"/>
      <c r="X2954" s="171"/>
      <c r="AA2954" s="171"/>
    </row>
    <row r="2955" spans="4:27" x14ac:dyDescent="0.2">
      <c r="D2955" s="171"/>
      <c r="E2955" s="171"/>
      <c r="F2955" s="171"/>
      <c r="G2955" s="171"/>
      <c r="H2955" s="171"/>
      <c r="K2955" s="171"/>
      <c r="L2955" s="171"/>
      <c r="O2955" s="171"/>
      <c r="P2955" s="171"/>
      <c r="S2955" s="171"/>
      <c r="T2955" s="171"/>
      <c r="W2955" s="171"/>
      <c r="X2955" s="171"/>
      <c r="AA2955" s="171"/>
    </row>
    <row r="2956" spans="4:27" x14ac:dyDescent="0.2">
      <c r="D2956" s="171"/>
      <c r="E2956" s="171"/>
      <c r="F2956" s="171"/>
      <c r="G2956" s="171"/>
      <c r="H2956" s="171"/>
      <c r="K2956" s="171"/>
      <c r="L2956" s="171"/>
      <c r="O2956" s="171"/>
      <c r="P2956" s="171"/>
      <c r="S2956" s="171"/>
      <c r="T2956" s="171"/>
      <c r="W2956" s="171"/>
      <c r="X2956" s="171"/>
      <c r="AA2956" s="171"/>
    </row>
    <row r="2957" spans="4:27" x14ac:dyDescent="0.2">
      <c r="D2957" s="171"/>
      <c r="E2957" s="171"/>
      <c r="F2957" s="171"/>
      <c r="G2957" s="171"/>
      <c r="H2957" s="171"/>
      <c r="K2957" s="171"/>
      <c r="L2957" s="171"/>
      <c r="O2957" s="171"/>
      <c r="P2957" s="171"/>
      <c r="S2957" s="171"/>
      <c r="T2957" s="171"/>
      <c r="W2957" s="171"/>
      <c r="X2957" s="171"/>
      <c r="AA2957" s="171"/>
    </row>
    <row r="2958" spans="4:27" x14ac:dyDescent="0.2">
      <c r="D2958" s="171"/>
      <c r="E2958" s="171"/>
      <c r="F2958" s="171"/>
      <c r="G2958" s="171"/>
      <c r="H2958" s="171"/>
      <c r="K2958" s="171"/>
      <c r="L2958" s="171"/>
      <c r="O2958" s="171"/>
      <c r="P2958" s="171"/>
      <c r="S2958" s="171"/>
      <c r="T2958" s="171"/>
      <c r="W2958" s="171"/>
      <c r="X2958" s="171"/>
      <c r="AA2958" s="171"/>
    </row>
    <row r="2959" spans="4:27" x14ac:dyDescent="0.2">
      <c r="D2959" s="171"/>
      <c r="E2959" s="171"/>
      <c r="F2959" s="171"/>
      <c r="G2959" s="171"/>
      <c r="H2959" s="171"/>
      <c r="K2959" s="171"/>
      <c r="L2959" s="171"/>
      <c r="O2959" s="171"/>
      <c r="P2959" s="171"/>
      <c r="S2959" s="171"/>
      <c r="T2959" s="171"/>
      <c r="W2959" s="171"/>
      <c r="X2959" s="171"/>
      <c r="AA2959" s="171"/>
    </row>
    <row r="2960" spans="4:27" x14ac:dyDescent="0.2">
      <c r="D2960" s="171"/>
      <c r="E2960" s="171"/>
      <c r="F2960" s="171"/>
      <c r="G2960" s="171"/>
      <c r="H2960" s="171"/>
      <c r="K2960" s="171"/>
      <c r="L2960" s="171"/>
      <c r="O2960" s="171"/>
      <c r="P2960" s="171"/>
      <c r="S2960" s="171"/>
      <c r="T2960" s="171"/>
      <c r="W2960" s="171"/>
      <c r="X2960" s="171"/>
      <c r="AA2960" s="171"/>
    </row>
    <row r="2961" spans="4:27" x14ac:dyDescent="0.2">
      <c r="D2961" s="171"/>
      <c r="E2961" s="171"/>
      <c r="F2961" s="171"/>
      <c r="G2961" s="171"/>
      <c r="H2961" s="171"/>
      <c r="K2961" s="171"/>
      <c r="L2961" s="171"/>
      <c r="O2961" s="171"/>
      <c r="P2961" s="171"/>
      <c r="S2961" s="171"/>
      <c r="T2961" s="171"/>
      <c r="W2961" s="171"/>
      <c r="X2961" s="171"/>
      <c r="AA2961" s="171"/>
    </row>
    <row r="2962" spans="4:27" x14ac:dyDescent="0.2">
      <c r="D2962" s="171"/>
      <c r="E2962" s="171"/>
      <c r="F2962" s="171"/>
      <c r="G2962" s="171"/>
      <c r="H2962" s="171"/>
      <c r="K2962" s="171"/>
      <c r="L2962" s="171"/>
      <c r="O2962" s="171"/>
      <c r="P2962" s="171"/>
      <c r="S2962" s="171"/>
      <c r="T2962" s="171"/>
      <c r="W2962" s="171"/>
      <c r="X2962" s="171"/>
      <c r="AA2962" s="171"/>
    </row>
    <row r="2963" spans="4:27" x14ac:dyDescent="0.2">
      <c r="D2963" s="171"/>
      <c r="E2963" s="171"/>
      <c r="F2963" s="171"/>
      <c r="G2963" s="171"/>
      <c r="H2963" s="171"/>
      <c r="K2963" s="171"/>
      <c r="L2963" s="171"/>
      <c r="O2963" s="171"/>
      <c r="P2963" s="171"/>
      <c r="S2963" s="171"/>
      <c r="T2963" s="171"/>
      <c r="W2963" s="171"/>
      <c r="X2963" s="171"/>
      <c r="AA2963" s="171"/>
    </row>
    <row r="2964" spans="4:27" x14ac:dyDescent="0.2">
      <c r="D2964" s="171"/>
      <c r="E2964" s="171"/>
      <c r="F2964" s="171"/>
      <c r="G2964" s="171"/>
      <c r="H2964" s="171"/>
      <c r="K2964" s="171"/>
      <c r="L2964" s="171"/>
      <c r="O2964" s="171"/>
      <c r="P2964" s="171"/>
      <c r="S2964" s="171"/>
      <c r="T2964" s="171"/>
      <c r="W2964" s="171"/>
      <c r="X2964" s="171"/>
      <c r="AA2964" s="171"/>
    </row>
    <row r="2965" spans="4:27" x14ac:dyDescent="0.2">
      <c r="D2965" s="171"/>
      <c r="E2965" s="171"/>
      <c r="F2965" s="171"/>
      <c r="G2965" s="171"/>
      <c r="H2965" s="171"/>
      <c r="K2965" s="171"/>
      <c r="L2965" s="171"/>
      <c r="O2965" s="171"/>
      <c r="P2965" s="171"/>
      <c r="S2965" s="171"/>
      <c r="T2965" s="171"/>
      <c r="W2965" s="171"/>
      <c r="X2965" s="171"/>
      <c r="AA2965" s="171"/>
    </row>
    <row r="2966" spans="4:27" x14ac:dyDescent="0.2">
      <c r="D2966" s="171"/>
      <c r="E2966" s="171"/>
      <c r="F2966" s="171"/>
      <c r="G2966" s="171"/>
      <c r="H2966" s="171"/>
      <c r="K2966" s="171"/>
      <c r="L2966" s="171"/>
      <c r="O2966" s="171"/>
      <c r="P2966" s="171"/>
      <c r="S2966" s="171"/>
      <c r="T2966" s="171"/>
      <c r="W2966" s="171"/>
      <c r="X2966" s="171"/>
      <c r="AA2966" s="171"/>
    </row>
    <row r="2967" spans="4:27" x14ac:dyDescent="0.2">
      <c r="D2967" s="171"/>
      <c r="E2967" s="171"/>
      <c r="F2967" s="171"/>
      <c r="G2967" s="171"/>
      <c r="H2967" s="171"/>
      <c r="K2967" s="171"/>
      <c r="L2967" s="171"/>
      <c r="O2967" s="171"/>
      <c r="P2967" s="171"/>
      <c r="S2967" s="171"/>
      <c r="T2967" s="171"/>
      <c r="W2967" s="171"/>
      <c r="X2967" s="171"/>
      <c r="AA2967" s="171"/>
    </row>
    <row r="2968" spans="4:27" x14ac:dyDescent="0.2">
      <c r="D2968" s="171"/>
      <c r="E2968" s="171"/>
      <c r="F2968" s="171"/>
      <c r="G2968" s="171"/>
      <c r="H2968" s="171"/>
      <c r="K2968" s="171"/>
      <c r="L2968" s="171"/>
      <c r="O2968" s="171"/>
      <c r="P2968" s="171"/>
      <c r="S2968" s="171"/>
      <c r="T2968" s="171"/>
      <c r="W2968" s="171"/>
      <c r="X2968" s="171"/>
      <c r="AA2968" s="171"/>
    </row>
    <row r="2969" spans="4:27" x14ac:dyDescent="0.2">
      <c r="D2969" s="171"/>
      <c r="E2969" s="171"/>
      <c r="F2969" s="171"/>
      <c r="G2969" s="171"/>
      <c r="H2969" s="171"/>
      <c r="K2969" s="171"/>
      <c r="L2969" s="171"/>
      <c r="O2969" s="171"/>
      <c r="P2969" s="171"/>
      <c r="S2969" s="171"/>
      <c r="T2969" s="171"/>
      <c r="W2969" s="171"/>
      <c r="X2969" s="171"/>
      <c r="AA2969" s="171"/>
    </row>
    <row r="2970" spans="4:27" x14ac:dyDescent="0.2">
      <c r="D2970" s="171"/>
      <c r="E2970" s="171"/>
      <c r="F2970" s="171"/>
      <c r="G2970" s="171"/>
      <c r="H2970" s="171"/>
      <c r="K2970" s="171"/>
      <c r="L2970" s="171"/>
      <c r="O2970" s="171"/>
      <c r="P2970" s="171"/>
      <c r="S2970" s="171"/>
      <c r="T2970" s="171"/>
      <c r="W2970" s="171"/>
      <c r="X2970" s="171"/>
      <c r="AA2970" s="171"/>
    </row>
    <row r="2971" spans="4:27" x14ac:dyDescent="0.2">
      <c r="D2971" s="171"/>
      <c r="E2971" s="171"/>
      <c r="F2971" s="171"/>
      <c r="G2971" s="171"/>
      <c r="H2971" s="171"/>
      <c r="K2971" s="171"/>
      <c r="L2971" s="171"/>
      <c r="O2971" s="171"/>
      <c r="P2971" s="171"/>
      <c r="S2971" s="171"/>
      <c r="T2971" s="171"/>
      <c r="W2971" s="171"/>
      <c r="X2971" s="171"/>
      <c r="AA2971" s="171"/>
    </row>
    <row r="2972" spans="4:27" x14ac:dyDescent="0.2">
      <c r="D2972" s="171"/>
      <c r="E2972" s="171"/>
      <c r="F2972" s="171"/>
      <c r="G2972" s="171"/>
      <c r="H2972" s="171"/>
      <c r="K2972" s="171"/>
      <c r="L2972" s="171"/>
      <c r="O2972" s="171"/>
      <c r="P2972" s="171"/>
      <c r="S2972" s="171"/>
      <c r="T2972" s="171"/>
      <c r="W2972" s="171"/>
      <c r="X2972" s="171"/>
      <c r="AA2972" s="171"/>
    </row>
    <row r="2973" spans="4:27" x14ac:dyDescent="0.2">
      <c r="D2973" s="171"/>
      <c r="E2973" s="171"/>
      <c r="F2973" s="171"/>
      <c r="G2973" s="171"/>
      <c r="H2973" s="171"/>
      <c r="K2973" s="171"/>
      <c r="L2973" s="171"/>
      <c r="O2973" s="171"/>
      <c r="P2973" s="171"/>
      <c r="S2973" s="171"/>
      <c r="T2973" s="171"/>
      <c r="W2973" s="171"/>
      <c r="X2973" s="171"/>
      <c r="AA2973" s="171"/>
    </row>
    <row r="2974" spans="4:27" x14ac:dyDescent="0.2">
      <c r="D2974" s="171"/>
      <c r="E2974" s="171"/>
      <c r="F2974" s="171"/>
      <c r="G2974" s="171"/>
      <c r="H2974" s="171"/>
      <c r="K2974" s="171"/>
      <c r="L2974" s="171"/>
      <c r="O2974" s="171"/>
      <c r="P2974" s="171"/>
      <c r="S2974" s="171"/>
      <c r="T2974" s="171"/>
      <c r="W2974" s="171"/>
      <c r="X2974" s="171"/>
      <c r="AA2974" s="171"/>
    </row>
    <row r="2975" spans="4:27" x14ac:dyDescent="0.2">
      <c r="D2975" s="171"/>
      <c r="E2975" s="171"/>
      <c r="F2975" s="171"/>
      <c r="G2975" s="171"/>
      <c r="H2975" s="171"/>
      <c r="K2975" s="171"/>
      <c r="L2975" s="171"/>
      <c r="O2975" s="171"/>
      <c r="P2975" s="171"/>
      <c r="S2975" s="171"/>
      <c r="T2975" s="171"/>
      <c r="W2975" s="171"/>
      <c r="X2975" s="171"/>
      <c r="AA2975" s="171"/>
    </row>
    <row r="2976" spans="4:27" x14ac:dyDescent="0.2">
      <c r="D2976" s="171"/>
      <c r="E2976" s="171"/>
      <c r="F2976" s="171"/>
      <c r="G2976" s="171"/>
      <c r="H2976" s="171"/>
      <c r="K2976" s="171"/>
      <c r="L2976" s="171"/>
      <c r="O2976" s="171"/>
      <c r="P2976" s="171"/>
      <c r="S2976" s="171"/>
      <c r="T2976" s="171"/>
      <c r="W2976" s="171"/>
      <c r="X2976" s="171"/>
      <c r="AA2976" s="171"/>
    </row>
    <row r="2977" spans="4:27" x14ac:dyDescent="0.2">
      <c r="D2977" s="171"/>
      <c r="E2977" s="171"/>
      <c r="F2977" s="171"/>
      <c r="G2977" s="171"/>
      <c r="H2977" s="171"/>
      <c r="K2977" s="171"/>
      <c r="L2977" s="171"/>
      <c r="O2977" s="171"/>
      <c r="P2977" s="171"/>
      <c r="S2977" s="171"/>
      <c r="T2977" s="171"/>
      <c r="W2977" s="171"/>
      <c r="X2977" s="171"/>
      <c r="AA2977" s="171"/>
    </row>
    <row r="2978" spans="4:27" x14ac:dyDescent="0.2">
      <c r="D2978" s="171"/>
      <c r="E2978" s="171"/>
      <c r="F2978" s="171"/>
      <c r="G2978" s="171"/>
      <c r="H2978" s="171"/>
      <c r="K2978" s="171"/>
      <c r="L2978" s="171"/>
      <c r="O2978" s="171"/>
      <c r="P2978" s="171"/>
      <c r="S2978" s="171"/>
      <c r="T2978" s="171"/>
      <c r="W2978" s="171"/>
      <c r="X2978" s="171"/>
      <c r="AA2978" s="171"/>
    </row>
    <row r="2979" spans="4:27" x14ac:dyDescent="0.2">
      <c r="D2979" s="171"/>
      <c r="E2979" s="171"/>
      <c r="F2979" s="171"/>
      <c r="G2979" s="171"/>
      <c r="H2979" s="171"/>
      <c r="K2979" s="171"/>
      <c r="L2979" s="171"/>
      <c r="O2979" s="171"/>
      <c r="P2979" s="171"/>
      <c r="S2979" s="171"/>
      <c r="T2979" s="171"/>
      <c r="W2979" s="171"/>
      <c r="X2979" s="171"/>
      <c r="AA2979" s="171"/>
    </row>
    <row r="2980" spans="4:27" x14ac:dyDescent="0.2">
      <c r="D2980" s="171"/>
      <c r="E2980" s="171"/>
      <c r="F2980" s="171"/>
      <c r="G2980" s="171"/>
      <c r="H2980" s="171"/>
      <c r="K2980" s="171"/>
      <c r="L2980" s="171"/>
      <c r="O2980" s="171"/>
      <c r="P2980" s="171"/>
      <c r="S2980" s="171"/>
      <c r="T2980" s="171"/>
      <c r="W2980" s="171"/>
      <c r="X2980" s="171"/>
      <c r="AA2980" s="171"/>
    </row>
    <row r="2981" spans="4:27" x14ac:dyDescent="0.2">
      <c r="D2981" s="171"/>
      <c r="E2981" s="171"/>
      <c r="F2981" s="171"/>
      <c r="G2981" s="171"/>
      <c r="H2981" s="171"/>
      <c r="K2981" s="171"/>
      <c r="L2981" s="171"/>
      <c r="O2981" s="171"/>
      <c r="P2981" s="171"/>
      <c r="S2981" s="171"/>
      <c r="T2981" s="171"/>
      <c r="W2981" s="171"/>
      <c r="X2981" s="171"/>
      <c r="AA2981" s="171"/>
    </row>
    <row r="2982" spans="4:27" x14ac:dyDescent="0.2">
      <c r="D2982" s="171"/>
      <c r="E2982" s="171"/>
      <c r="F2982" s="171"/>
      <c r="G2982" s="171"/>
      <c r="H2982" s="171"/>
      <c r="K2982" s="171"/>
      <c r="L2982" s="171"/>
      <c r="O2982" s="171"/>
      <c r="P2982" s="171"/>
      <c r="S2982" s="171"/>
      <c r="T2982" s="171"/>
      <c r="W2982" s="171"/>
      <c r="X2982" s="171"/>
      <c r="AA2982" s="171"/>
    </row>
    <row r="2983" spans="4:27" x14ac:dyDescent="0.2">
      <c r="D2983" s="171"/>
      <c r="E2983" s="171"/>
      <c r="F2983" s="171"/>
      <c r="G2983" s="171"/>
      <c r="H2983" s="171"/>
      <c r="K2983" s="171"/>
      <c r="L2983" s="171"/>
      <c r="O2983" s="171"/>
      <c r="P2983" s="171"/>
      <c r="S2983" s="171"/>
      <c r="T2983" s="171"/>
      <c r="W2983" s="171"/>
      <c r="X2983" s="171"/>
      <c r="AA2983" s="171"/>
    </row>
    <row r="2984" spans="4:27" x14ac:dyDescent="0.2">
      <c r="D2984" s="171"/>
      <c r="E2984" s="171"/>
      <c r="F2984" s="171"/>
      <c r="G2984" s="171"/>
      <c r="H2984" s="171"/>
      <c r="K2984" s="171"/>
      <c r="L2984" s="171"/>
      <c r="O2984" s="171"/>
      <c r="P2984" s="171"/>
      <c r="S2984" s="171"/>
      <c r="T2984" s="171"/>
      <c r="W2984" s="171"/>
      <c r="X2984" s="171"/>
      <c r="AA2984" s="171"/>
    </row>
    <row r="2985" spans="4:27" x14ac:dyDescent="0.2">
      <c r="D2985" s="171"/>
      <c r="E2985" s="171"/>
      <c r="F2985" s="171"/>
      <c r="G2985" s="171"/>
      <c r="H2985" s="171"/>
      <c r="K2985" s="171"/>
      <c r="L2985" s="171"/>
      <c r="O2985" s="171"/>
      <c r="P2985" s="171"/>
      <c r="S2985" s="171"/>
      <c r="T2985" s="171"/>
      <c r="W2985" s="171"/>
      <c r="X2985" s="171"/>
      <c r="AA2985" s="171"/>
    </row>
    <row r="2986" spans="4:27" x14ac:dyDescent="0.2">
      <c r="D2986" s="171"/>
      <c r="E2986" s="171"/>
      <c r="F2986" s="171"/>
      <c r="G2986" s="171"/>
      <c r="H2986" s="171"/>
      <c r="K2986" s="171"/>
      <c r="L2986" s="171"/>
      <c r="O2986" s="171"/>
      <c r="P2986" s="171"/>
      <c r="S2986" s="171"/>
      <c r="T2986" s="171"/>
      <c r="W2986" s="171"/>
      <c r="X2986" s="171"/>
      <c r="AA2986" s="171"/>
    </row>
    <row r="2987" spans="4:27" x14ac:dyDescent="0.2">
      <c r="D2987" s="171"/>
      <c r="E2987" s="171"/>
      <c r="F2987" s="171"/>
      <c r="G2987" s="171"/>
      <c r="H2987" s="171"/>
      <c r="K2987" s="171"/>
      <c r="L2987" s="171"/>
      <c r="O2987" s="171"/>
      <c r="P2987" s="171"/>
      <c r="S2987" s="171"/>
      <c r="T2987" s="171"/>
      <c r="W2987" s="171"/>
      <c r="X2987" s="171"/>
      <c r="AA2987" s="171"/>
    </row>
    <row r="2988" spans="4:27" x14ac:dyDescent="0.2">
      <c r="D2988" s="171"/>
      <c r="E2988" s="171"/>
      <c r="F2988" s="171"/>
      <c r="G2988" s="171"/>
      <c r="H2988" s="171"/>
      <c r="K2988" s="171"/>
      <c r="L2988" s="171"/>
      <c r="O2988" s="171"/>
      <c r="P2988" s="171"/>
      <c r="S2988" s="171"/>
      <c r="T2988" s="171"/>
      <c r="W2988" s="171"/>
      <c r="X2988" s="171"/>
      <c r="AA2988" s="171"/>
    </row>
    <row r="2989" spans="4:27" x14ac:dyDescent="0.2">
      <c r="D2989" s="171"/>
      <c r="E2989" s="171"/>
      <c r="F2989" s="171"/>
      <c r="G2989" s="171"/>
      <c r="H2989" s="171"/>
      <c r="K2989" s="171"/>
      <c r="L2989" s="171"/>
      <c r="O2989" s="171"/>
      <c r="P2989" s="171"/>
      <c r="S2989" s="171"/>
      <c r="T2989" s="171"/>
      <c r="W2989" s="171"/>
      <c r="X2989" s="171"/>
      <c r="AA2989" s="171"/>
    </row>
    <row r="2990" spans="4:27" x14ac:dyDescent="0.2">
      <c r="D2990" s="171"/>
      <c r="E2990" s="171"/>
      <c r="F2990" s="171"/>
      <c r="G2990" s="171"/>
      <c r="H2990" s="171"/>
      <c r="K2990" s="171"/>
      <c r="L2990" s="171"/>
      <c r="O2990" s="171"/>
      <c r="P2990" s="171"/>
      <c r="S2990" s="171"/>
      <c r="T2990" s="171"/>
      <c r="W2990" s="171"/>
      <c r="X2990" s="171"/>
      <c r="AA2990" s="171"/>
    </row>
    <row r="2991" spans="4:27" x14ac:dyDescent="0.2">
      <c r="D2991" s="171"/>
      <c r="E2991" s="171"/>
      <c r="F2991" s="171"/>
      <c r="G2991" s="171"/>
      <c r="H2991" s="171"/>
      <c r="K2991" s="171"/>
      <c r="L2991" s="171"/>
      <c r="O2991" s="171"/>
      <c r="P2991" s="171"/>
      <c r="S2991" s="171"/>
      <c r="T2991" s="171"/>
      <c r="W2991" s="171"/>
      <c r="X2991" s="171"/>
      <c r="AA2991" s="171"/>
    </row>
    <row r="2992" spans="4:27" x14ac:dyDescent="0.2">
      <c r="D2992" s="171"/>
      <c r="E2992" s="171"/>
      <c r="F2992" s="171"/>
      <c r="G2992" s="171"/>
      <c r="H2992" s="171"/>
      <c r="K2992" s="171"/>
      <c r="L2992" s="171"/>
      <c r="O2992" s="171"/>
      <c r="P2992" s="171"/>
      <c r="S2992" s="171"/>
      <c r="T2992" s="171"/>
      <c r="W2992" s="171"/>
      <c r="X2992" s="171"/>
      <c r="AA2992" s="171"/>
    </row>
    <row r="2993" spans="4:27" x14ac:dyDescent="0.2">
      <c r="D2993" s="171"/>
      <c r="E2993" s="171"/>
      <c r="F2993" s="171"/>
      <c r="G2993" s="171"/>
      <c r="H2993" s="171"/>
      <c r="K2993" s="171"/>
      <c r="L2993" s="171"/>
      <c r="O2993" s="171"/>
      <c r="P2993" s="171"/>
      <c r="S2993" s="171"/>
      <c r="T2993" s="171"/>
      <c r="W2993" s="171"/>
      <c r="X2993" s="171"/>
      <c r="AA2993" s="171"/>
    </row>
    <row r="2994" spans="4:27" x14ac:dyDescent="0.2">
      <c r="D2994" s="171"/>
      <c r="E2994" s="171"/>
      <c r="F2994" s="171"/>
      <c r="G2994" s="171"/>
      <c r="H2994" s="171"/>
      <c r="K2994" s="171"/>
      <c r="L2994" s="171"/>
      <c r="O2994" s="171"/>
      <c r="P2994" s="171"/>
      <c r="S2994" s="171"/>
      <c r="T2994" s="171"/>
      <c r="W2994" s="171"/>
      <c r="X2994" s="171"/>
      <c r="AA2994" s="171"/>
    </row>
    <row r="2995" spans="4:27" x14ac:dyDescent="0.2">
      <c r="D2995" s="171"/>
      <c r="E2995" s="171"/>
      <c r="F2995" s="171"/>
      <c r="G2995" s="171"/>
      <c r="H2995" s="171"/>
      <c r="K2995" s="171"/>
      <c r="L2995" s="171"/>
      <c r="O2995" s="171"/>
      <c r="P2995" s="171"/>
      <c r="S2995" s="171"/>
      <c r="T2995" s="171"/>
      <c r="W2995" s="171"/>
      <c r="X2995" s="171"/>
      <c r="AA2995" s="171"/>
    </row>
    <row r="2996" spans="4:27" x14ac:dyDescent="0.2">
      <c r="D2996" s="171"/>
      <c r="E2996" s="171"/>
      <c r="F2996" s="171"/>
      <c r="G2996" s="171"/>
      <c r="H2996" s="171"/>
      <c r="K2996" s="171"/>
      <c r="L2996" s="171"/>
      <c r="O2996" s="171"/>
      <c r="P2996" s="171"/>
      <c r="S2996" s="171"/>
      <c r="T2996" s="171"/>
      <c r="W2996" s="171"/>
      <c r="X2996" s="171"/>
      <c r="AA2996" s="171"/>
    </row>
    <row r="2997" spans="4:27" x14ac:dyDescent="0.2">
      <c r="D2997" s="171"/>
      <c r="E2997" s="171"/>
      <c r="F2997" s="171"/>
      <c r="G2997" s="171"/>
      <c r="H2997" s="171"/>
      <c r="K2997" s="171"/>
      <c r="L2997" s="171"/>
      <c r="O2997" s="171"/>
      <c r="P2997" s="171"/>
      <c r="S2997" s="171"/>
      <c r="T2997" s="171"/>
      <c r="W2997" s="171"/>
      <c r="X2997" s="171"/>
      <c r="AA2997" s="171"/>
    </row>
    <row r="2998" spans="4:27" x14ac:dyDescent="0.2">
      <c r="D2998" s="171"/>
      <c r="E2998" s="171"/>
      <c r="F2998" s="171"/>
      <c r="G2998" s="171"/>
      <c r="H2998" s="171"/>
      <c r="K2998" s="171"/>
      <c r="L2998" s="171"/>
      <c r="O2998" s="171"/>
      <c r="P2998" s="171"/>
      <c r="S2998" s="171"/>
      <c r="T2998" s="171"/>
      <c r="W2998" s="171"/>
      <c r="X2998" s="171"/>
      <c r="AA2998" s="171"/>
    </row>
    <row r="2999" spans="4:27" x14ac:dyDescent="0.2">
      <c r="D2999" s="171"/>
      <c r="E2999" s="171"/>
      <c r="F2999" s="171"/>
      <c r="G2999" s="171"/>
      <c r="H2999" s="171"/>
      <c r="K2999" s="171"/>
      <c r="L2999" s="171"/>
      <c r="O2999" s="171"/>
      <c r="P2999" s="171"/>
      <c r="S2999" s="171"/>
      <c r="T2999" s="171"/>
      <c r="W2999" s="171"/>
      <c r="X2999" s="171"/>
      <c r="AA2999" s="171"/>
    </row>
    <row r="3000" spans="4:27" x14ac:dyDescent="0.2">
      <c r="D3000" s="171"/>
      <c r="E3000" s="171"/>
      <c r="F3000" s="171"/>
      <c r="G3000" s="171"/>
      <c r="H3000" s="171"/>
      <c r="K3000" s="171"/>
      <c r="L3000" s="171"/>
      <c r="O3000" s="171"/>
      <c r="P3000" s="171"/>
      <c r="S3000" s="171"/>
      <c r="T3000" s="171"/>
      <c r="W3000" s="171"/>
      <c r="X3000" s="171"/>
      <c r="AA3000" s="171"/>
    </row>
    <row r="3001" spans="4:27" x14ac:dyDescent="0.2">
      <c r="D3001" s="171"/>
      <c r="E3001" s="171"/>
      <c r="F3001" s="171"/>
      <c r="G3001" s="171"/>
      <c r="H3001" s="171"/>
      <c r="K3001" s="171"/>
      <c r="L3001" s="171"/>
      <c r="O3001" s="171"/>
      <c r="P3001" s="171"/>
      <c r="S3001" s="171"/>
      <c r="T3001" s="171"/>
      <c r="W3001" s="171"/>
      <c r="X3001" s="171"/>
      <c r="AA3001" s="171"/>
    </row>
    <row r="3002" spans="4:27" x14ac:dyDescent="0.2">
      <c r="D3002" s="171"/>
      <c r="E3002" s="171"/>
      <c r="F3002" s="171"/>
      <c r="G3002" s="171"/>
      <c r="H3002" s="171"/>
      <c r="K3002" s="171"/>
      <c r="L3002" s="171"/>
      <c r="O3002" s="171"/>
      <c r="P3002" s="171"/>
      <c r="S3002" s="171"/>
      <c r="T3002" s="171"/>
      <c r="W3002" s="171"/>
      <c r="X3002" s="171"/>
      <c r="AA3002" s="171"/>
    </row>
    <row r="3003" spans="4:27" x14ac:dyDescent="0.2">
      <c r="D3003" s="171"/>
      <c r="E3003" s="171"/>
      <c r="F3003" s="171"/>
      <c r="G3003" s="171"/>
      <c r="H3003" s="171"/>
      <c r="K3003" s="171"/>
      <c r="L3003" s="171"/>
      <c r="O3003" s="171"/>
      <c r="P3003" s="171"/>
      <c r="S3003" s="171"/>
      <c r="T3003" s="171"/>
      <c r="W3003" s="171"/>
      <c r="X3003" s="171"/>
      <c r="AA3003" s="171"/>
    </row>
    <row r="3004" spans="4:27" x14ac:dyDescent="0.2">
      <c r="D3004" s="171"/>
      <c r="E3004" s="171"/>
      <c r="F3004" s="171"/>
      <c r="G3004" s="171"/>
      <c r="H3004" s="171"/>
      <c r="K3004" s="171"/>
      <c r="L3004" s="171"/>
      <c r="O3004" s="171"/>
      <c r="P3004" s="171"/>
      <c r="S3004" s="171"/>
      <c r="T3004" s="171"/>
      <c r="W3004" s="171"/>
      <c r="X3004" s="171"/>
      <c r="AA3004" s="171"/>
    </row>
    <row r="3005" spans="4:27" x14ac:dyDescent="0.2">
      <c r="D3005" s="171"/>
      <c r="E3005" s="171"/>
      <c r="F3005" s="171"/>
      <c r="G3005" s="171"/>
      <c r="H3005" s="171"/>
      <c r="K3005" s="171"/>
      <c r="L3005" s="171"/>
      <c r="O3005" s="171"/>
      <c r="P3005" s="171"/>
      <c r="S3005" s="171"/>
      <c r="T3005" s="171"/>
      <c r="W3005" s="171"/>
      <c r="X3005" s="171"/>
      <c r="AA3005" s="171"/>
    </row>
    <row r="3006" spans="4:27" x14ac:dyDescent="0.2">
      <c r="D3006" s="171"/>
      <c r="E3006" s="171"/>
      <c r="F3006" s="171"/>
      <c r="G3006" s="171"/>
      <c r="H3006" s="171"/>
      <c r="K3006" s="171"/>
      <c r="L3006" s="171"/>
      <c r="O3006" s="171"/>
      <c r="P3006" s="171"/>
      <c r="S3006" s="171"/>
      <c r="T3006" s="171"/>
      <c r="W3006" s="171"/>
      <c r="X3006" s="171"/>
      <c r="AA3006" s="171"/>
    </row>
    <row r="3007" spans="4:27" x14ac:dyDescent="0.2">
      <c r="D3007" s="171"/>
      <c r="E3007" s="171"/>
      <c r="F3007" s="171"/>
      <c r="G3007" s="171"/>
      <c r="H3007" s="171"/>
      <c r="K3007" s="171"/>
      <c r="L3007" s="171"/>
      <c r="O3007" s="171"/>
      <c r="P3007" s="171"/>
      <c r="S3007" s="171"/>
      <c r="T3007" s="171"/>
      <c r="W3007" s="171"/>
      <c r="X3007" s="171"/>
      <c r="AA3007" s="171"/>
    </row>
    <row r="3008" spans="4:27" x14ac:dyDescent="0.2">
      <c r="D3008" s="171"/>
      <c r="E3008" s="171"/>
      <c r="F3008" s="171"/>
      <c r="G3008" s="171"/>
      <c r="H3008" s="171"/>
      <c r="K3008" s="171"/>
      <c r="L3008" s="171"/>
      <c r="O3008" s="171"/>
      <c r="P3008" s="171"/>
      <c r="S3008" s="171"/>
      <c r="T3008" s="171"/>
      <c r="W3008" s="171"/>
      <c r="X3008" s="171"/>
      <c r="AA3008" s="171"/>
    </row>
    <row r="3009" spans="4:27" x14ac:dyDescent="0.2">
      <c r="D3009" s="171"/>
      <c r="E3009" s="171"/>
      <c r="F3009" s="171"/>
      <c r="G3009" s="171"/>
      <c r="H3009" s="171"/>
      <c r="K3009" s="171"/>
      <c r="L3009" s="171"/>
      <c r="O3009" s="171"/>
      <c r="P3009" s="171"/>
      <c r="S3009" s="171"/>
      <c r="T3009" s="171"/>
      <c r="W3009" s="171"/>
      <c r="X3009" s="171"/>
      <c r="AA3009" s="171"/>
    </row>
    <row r="3010" spans="4:27" x14ac:dyDescent="0.2">
      <c r="D3010" s="171"/>
      <c r="E3010" s="171"/>
      <c r="F3010" s="171"/>
      <c r="G3010" s="171"/>
      <c r="H3010" s="171"/>
      <c r="K3010" s="171"/>
      <c r="L3010" s="171"/>
      <c r="O3010" s="171"/>
      <c r="P3010" s="171"/>
      <c r="S3010" s="171"/>
      <c r="T3010" s="171"/>
      <c r="W3010" s="171"/>
      <c r="X3010" s="171"/>
      <c r="AA3010" s="171"/>
    </row>
    <row r="3011" spans="4:27" x14ac:dyDescent="0.2">
      <c r="D3011" s="171"/>
      <c r="E3011" s="171"/>
      <c r="F3011" s="171"/>
      <c r="G3011" s="171"/>
      <c r="H3011" s="171"/>
      <c r="K3011" s="171"/>
      <c r="L3011" s="171"/>
      <c r="O3011" s="171"/>
      <c r="P3011" s="171"/>
      <c r="S3011" s="171"/>
      <c r="T3011" s="171"/>
      <c r="W3011" s="171"/>
      <c r="X3011" s="171"/>
      <c r="AA3011" s="171"/>
    </row>
    <row r="3012" spans="4:27" x14ac:dyDescent="0.2">
      <c r="D3012" s="171"/>
      <c r="E3012" s="171"/>
      <c r="F3012" s="171"/>
      <c r="G3012" s="171"/>
      <c r="H3012" s="171"/>
      <c r="K3012" s="171"/>
      <c r="L3012" s="171"/>
      <c r="O3012" s="171"/>
      <c r="P3012" s="171"/>
      <c r="S3012" s="171"/>
      <c r="T3012" s="171"/>
      <c r="W3012" s="171"/>
      <c r="X3012" s="171"/>
      <c r="AA3012" s="171"/>
    </row>
    <row r="3013" spans="4:27" x14ac:dyDescent="0.2">
      <c r="D3013" s="171"/>
      <c r="E3013" s="171"/>
      <c r="F3013" s="171"/>
      <c r="G3013" s="171"/>
      <c r="H3013" s="171"/>
      <c r="K3013" s="171"/>
      <c r="L3013" s="171"/>
      <c r="O3013" s="171"/>
      <c r="P3013" s="171"/>
      <c r="S3013" s="171"/>
      <c r="T3013" s="171"/>
      <c r="W3013" s="171"/>
      <c r="X3013" s="171"/>
      <c r="AA3013" s="171"/>
    </row>
    <row r="3014" spans="4:27" x14ac:dyDescent="0.2">
      <c r="D3014" s="171"/>
      <c r="E3014" s="171"/>
      <c r="F3014" s="171"/>
      <c r="G3014" s="171"/>
      <c r="H3014" s="171"/>
      <c r="K3014" s="171"/>
      <c r="L3014" s="171"/>
      <c r="O3014" s="171"/>
      <c r="P3014" s="171"/>
      <c r="S3014" s="171"/>
      <c r="T3014" s="171"/>
      <c r="W3014" s="171"/>
      <c r="X3014" s="171"/>
      <c r="AA3014" s="171"/>
    </row>
    <row r="3015" spans="4:27" x14ac:dyDescent="0.2">
      <c r="D3015" s="171"/>
      <c r="E3015" s="171"/>
      <c r="F3015" s="171"/>
      <c r="G3015" s="171"/>
      <c r="H3015" s="171"/>
      <c r="K3015" s="171"/>
      <c r="L3015" s="171"/>
      <c r="O3015" s="171"/>
      <c r="P3015" s="171"/>
      <c r="S3015" s="171"/>
      <c r="T3015" s="171"/>
      <c r="W3015" s="171"/>
      <c r="X3015" s="171"/>
      <c r="AA3015" s="171"/>
    </row>
    <row r="3016" spans="4:27" x14ac:dyDescent="0.2">
      <c r="D3016" s="171"/>
      <c r="E3016" s="171"/>
      <c r="F3016" s="171"/>
      <c r="G3016" s="171"/>
      <c r="H3016" s="171"/>
      <c r="K3016" s="171"/>
      <c r="L3016" s="171"/>
      <c r="O3016" s="171"/>
      <c r="P3016" s="171"/>
      <c r="S3016" s="171"/>
      <c r="T3016" s="171"/>
      <c r="W3016" s="171"/>
      <c r="X3016" s="171"/>
      <c r="AA3016" s="171"/>
    </row>
    <row r="3017" spans="4:27" x14ac:dyDescent="0.2">
      <c r="D3017" s="171"/>
      <c r="E3017" s="171"/>
      <c r="F3017" s="171"/>
      <c r="G3017" s="171"/>
      <c r="H3017" s="171"/>
      <c r="K3017" s="171"/>
      <c r="L3017" s="171"/>
      <c r="O3017" s="171"/>
      <c r="P3017" s="171"/>
      <c r="S3017" s="171"/>
      <c r="T3017" s="171"/>
      <c r="W3017" s="171"/>
      <c r="X3017" s="171"/>
      <c r="AA3017" s="171"/>
    </row>
    <row r="3018" spans="4:27" x14ac:dyDescent="0.2">
      <c r="D3018" s="171"/>
      <c r="E3018" s="171"/>
      <c r="F3018" s="171"/>
      <c r="G3018" s="171"/>
      <c r="H3018" s="171"/>
      <c r="K3018" s="171"/>
      <c r="L3018" s="171"/>
      <c r="O3018" s="171"/>
      <c r="P3018" s="171"/>
      <c r="S3018" s="171"/>
      <c r="T3018" s="171"/>
      <c r="W3018" s="171"/>
      <c r="X3018" s="171"/>
      <c r="AA3018" s="171"/>
    </row>
    <row r="3019" spans="4:27" x14ac:dyDescent="0.2">
      <c r="D3019" s="171"/>
      <c r="E3019" s="171"/>
      <c r="F3019" s="171"/>
      <c r="G3019" s="171"/>
      <c r="H3019" s="171"/>
      <c r="K3019" s="171"/>
      <c r="L3019" s="171"/>
      <c r="O3019" s="171"/>
      <c r="P3019" s="171"/>
      <c r="S3019" s="171"/>
      <c r="T3019" s="171"/>
      <c r="W3019" s="171"/>
      <c r="X3019" s="171"/>
      <c r="AA3019" s="171"/>
    </row>
    <row r="3020" spans="4:27" x14ac:dyDescent="0.2">
      <c r="D3020" s="171"/>
      <c r="E3020" s="171"/>
      <c r="F3020" s="171"/>
      <c r="G3020" s="171"/>
      <c r="H3020" s="171"/>
      <c r="K3020" s="171"/>
      <c r="L3020" s="171"/>
      <c r="O3020" s="171"/>
      <c r="P3020" s="171"/>
      <c r="S3020" s="171"/>
      <c r="T3020" s="171"/>
      <c r="W3020" s="171"/>
      <c r="X3020" s="171"/>
      <c r="AA3020" s="171"/>
    </row>
    <row r="3021" spans="4:27" x14ac:dyDescent="0.2">
      <c r="D3021" s="171"/>
      <c r="E3021" s="171"/>
      <c r="F3021" s="171"/>
      <c r="G3021" s="171"/>
      <c r="H3021" s="171"/>
      <c r="K3021" s="171"/>
      <c r="L3021" s="171"/>
      <c r="O3021" s="171"/>
      <c r="P3021" s="171"/>
      <c r="S3021" s="171"/>
      <c r="T3021" s="171"/>
      <c r="W3021" s="171"/>
      <c r="X3021" s="171"/>
      <c r="AA3021" s="171"/>
    </row>
    <row r="3022" spans="4:27" x14ac:dyDescent="0.2">
      <c r="D3022" s="171"/>
      <c r="E3022" s="171"/>
      <c r="F3022" s="171"/>
      <c r="G3022" s="171"/>
      <c r="H3022" s="171"/>
      <c r="K3022" s="171"/>
      <c r="L3022" s="171"/>
      <c r="O3022" s="171"/>
      <c r="P3022" s="171"/>
      <c r="S3022" s="171"/>
      <c r="T3022" s="171"/>
      <c r="W3022" s="171"/>
      <c r="X3022" s="171"/>
      <c r="AA3022" s="171"/>
    </row>
    <row r="3023" spans="4:27" x14ac:dyDescent="0.2">
      <c r="D3023" s="171"/>
      <c r="E3023" s="171"/>
      <c r="F3023" s="171"/>
      <c r="G3023" s="171"/>
      <c r="H3023" s="171"/>
      <c r="K3023" s="171"/>
      <c r="L3023" s="171"/>
      <c r="O3023" s="171"/>
      <c r="P3023" s="171"/>
      <c r="S3023" s="171"/>
      <c r="T3023" s="171"/>
      <c r="W3023" s="171"/>
      <c r="X3023" s="171"/>
      <c r="AA3023" s="171"/>
    </row>
    <row r="3024" spans="4:27" x14ac:dyDescent="0.2">
      <c r="D3024" s="171"/>
      <c r="E3024" s="171"/>
      <c r="F3024" s="171"/>
      <c r="G3024" s="171"/>
      <c r="H3024" s="171"/>
      <c r="K3024" s="171"/>
      <c r="L3024" s="171"/>
      <c r="O3024" s="171"/>
      <c r="P3024" s="171"/>
      <c r="S3024" s="171"/>
      <c r="T3024" s="171"/>
      <c r="W3024" s="171"/>
      <c r="X3024" s="171"/>
      <c r="AA3024" s="171"/>
    </row>
    <row r="3025" spans="4:27" x14ac:dyDescent="0.2">
      <c r="D3025" s="171"/>
      <c r="E3025" s="171"/>
      <c r="F3025" s="171"/>
      <c r="G3025" s="171"/>
      <c r="H3025" s="171"/>
      <c r="K3025" s="171"/>
      <c r="L3025" s="171"/>
      <c r="O3025" s="171"/>
      <c r="P3025" s="171"/>
      <c r="S3025" s="171"/>
      <c r="T3025" s="171"/>
      <c r="W3025" s="171"/>
      <c r="X3025" s="171"/>
      <c r="AA3025" s="171"/>
    </row>
    <row r="3026" spans="4:27" x14ac:dyDescent="0.2">
      <c r="D3026" s="171"/>
      <c r="E3026" s="171"/>
      <c r="F3026" s="171"/>
      <c r="G3026" s="171"/>
      <c r="H3026" s="171"/>
      <c r="K3026" s="171"/>
      <c r="L3026" s="171"/>
      <c r="O3026" s="171"/>
      <c r="P3026" s="171"/>
      <c r="S3026" s="171"/>
      <c r="T3026" s="171"/>
      <c r="W3026" s="171"/>
      <c r="X3026" s="171"/>
      <c r="AA3026" s="171"/>
    </row>
    <row r="3027" spans="4:27" x14ac:dyDescent="0.2">
      <c r="D3027" s="171"/>
      <c r="E3027" s="171"/>
      <c r="F3027" s="171"/>
      <c r="G3027" s="171"/>
      <c r="H3027" s="171"/>
      <c r="K3027" s="171"/>
      <c r="L3027" s="171"/>
      <c r="O3027" s="171"/>
      <c r="P3027" s="171"/>
      <c r="S3027" s="171"/>
      <c r="T3027" s="171"/>
      <c r="W3027" s="171"/>
      <c r="X3027" s="171"/>
      <c r="AA3027" s="171"/>
    </row>
    <row r="3028" spans="4:27" x14ac:dyDescent="0.2">
      <c r="D3028" s="171"/>
      <c r="E3028" s="171"/>
      <c r="F3028" s="171"/>
      <c r="G3028" s="171"/>
      <c r="H3028" s="171"/>
      <c r="K3028" s="171"/>
      <c r="L3028" s="171"/>
      <c r="O3028" s="171"/>
      <c r="P3028" s="171"/>
      <c r="S3028" s="171"/>
      <c r="T3028" s="171"/>
      <c r="W3028" s="171"/>
      <c r="X3028" s="171"/>
      <c r="AA3028" s="171"/>
    </row>
    <row r="3029" spans="4:27" x14ac:dyDescent="0.2">
      <c r="D3029" s="171"/>
      <c r="E3029" s="171"/>
      <c r="F3029" s="171"/>
      <c r="G3029" s="171"/>
      <c r="H3029" s="171"/>
      <c r="K3029" s="171"/>
      <c r="L3029" s="171"/>
      <c r="O3029" s="171"/>
      <c r="P3029" s="171"/>
      <c r="S3029" s="171"/>
      <c r="T3029" s="171"/>
      <c r="W3029" s="171"/>
      <c r="X3029" s="171"/>
      <c r="AA3029" s="171"/>
    </row>
    <row r="3030" spans="4:27" x14ac:dyDescent="0.2">
      <c r="D3030" s="171"/>
      <c r="E3030" s="171"/>
      <c r="F3030" s="171"/>
      <c r="G3030" s="171"/>
      <c r="H3030" s="171"/>
      <c r="K3030" s="171"/>
      <c r="L3030" s="171"/>
      <c r="O3030" s="171"/>
      <c r="P3030" s="171"/>
      <c r="S3030" s="171"/>
      <c r="T3030" s="171"/>
      <c r="W3030" s="171"/>
      <c r="X3030" s="171"/>
      <c r="AA3030" s="171"/>
    </row>
    <row r="3031" spans="4:27" x14ac:dyDescent="0.2">
      <c r="D3031" s="171"/>
      <c r="E3031" s="171"/>
      <c r="F3031" s="171"/>
      <c r="G3031" s="171"/>
      <c r="H3031" s="171"/>
      <c r="K3031" s="171"/>
      <c r="L3031" s="171"/>
      <c r="O3031" s="171"/>
      <c r="P3031" s="171"/>
      <c r="S3031" s="171"/>
      <c r="T3031" s="171"/>
      <c r="W3031" s="171"/>
      <c r="X3031" s="171"/>
      <c r="AA3031" s="171"/>
    </row>
    <row r="3032" spans="4:27" x14ac:dyDescent="0.2">
      <c r="D3032" s="171"/>
      <c r="E3032" s="171"/>
      <c r="F3032" s="171"/>
      <c r="G3032" s="171"/>
      <c r="H3032" s="171"/>
      <c r="K3032" s="171"/>
      <c r="L3032" s="171"/>
      <c r="O3032" s="171"/>
      <c r="P3032" s="171"/>
      <c r="S3032" s="171"/>
      <c r="T3032" s="171"/>
      <c r="W3032" s="171"/>
      <c r="X3032" s="171"/>
      <c r="AA3032" s="171"/>
    </row>
    <row r="3033" spans="4:27" x14ac:dyDescent="0.2">
      <c r="D3033" s="171"/>
      <c r="E3033" s="171"/>
      <c r="F3033" s="171"/>
      <c r="G3033" s="171"/>
      <c r="H3033" s="171"/>
      <c r="K3033" s="171"/>
      <c r="L3033" s="171"/>
      <c r="O3033" s="171"/>
      <c r="P3033" s="171"/>
      <c r="S3033" s="171"/>
      <c r="T3033" s="171"/>
      <c r="W3033" s="171"/>
      <c r="X3033" s="171"/>
      <c r="AA3033" s="171"/>
    </row>
    <row r="3034" spans="4:27" x14ac:dyDescent="0.2">
      <c r="D3034" s="171"/>
      <c r="E3034" s="171"/>
      <c r="F3034" s="171"/>
      <c r="G3034" s="171"/>
      <c r="H3034" s="171"/>
      <c r="K3034" s="171"/>
      <c r="L3034" s="171"/>
      <c r="O3034" s="171"/>
      <c r="P3034" s="171"/>
      <c r="S3034" s="171"/>
      <c r="T3034" s="171"/>
      <c r="W3034" s="171"/>
      <c r="X3034" s="171"/>
      <c r="AA3034" s="171"/>
    </row>
    <row r="3035" spans="4:27" x14ac:dyDescent="0.2">
      <c r="D3035" s="171"/>
      <c r="E3035" s="171"/>
      <c r="F3035" s="171"/>
      <c r="G3035" s="171"/>
      <c r="H3035" s="171"/>
      <c r="K3035" s="171"/>
      <c r="L3035" s="171"/>
      <c r="O3035" s="171"/>
      <c r="P3035" s="171"/>
      <c r="S3035" s="171"/>
      <c r="T3035" s="171"/>
      <c r="W3035" s="171"/>
      <c r="X3035" s="171"/>
      <c r="AA3035" s="171"/>
    </row>
    <row r="3036" spans="4:27" x14ac:dyDescent="0.2">
      <c r="D3036" s="171"/>
      <c r="E3036" s="171"/>
      <c r="F3036" s="171"/>
      <c r="G3036" s="171"/>
      <c r="H3036" s="171"/>
      <c r="K3036" s="171"/>
      <c r="L3036" s="171"/>
      <c r="O3036" s="171"/>
      <c r="P3036" s="171"/>
      <c r="S3036" s="171"/>
      <c r="T3036" s="171"/>
      <c r="W3036" s="171"/>
      <c r="X3036" s="171"/>
      <c r="AA3036" s="171"/>
    </row>
    <row r="3037" spans="4:27" x14ac:dyDescent="0.2">
      <c r="D3037" s="171"/>
      <c r="E3037" s="171"/>
      <c r="F3037" s="171"/>
      <c r="G3037" s="171"/>
      <c r="H3037" s="171"/>
      <c r="K3037" s="171"/>
      <c r="L3037" s="171"/>
      <c r="O3037" s="171"/>
      <c r="P3037" s="171"/>
      <c r="S3037" s="171"/>
      <c r="T3037" s="171"/>
      <c r="W3037" s="171"/>
      <c r="X3037" s="171"/>
      <c r="AA3037" s="171"/>
    </row>
    <row r="3038" spans="4:27" x14ac:dyDescent="0.2">
      <c r="D3038" s="171"/>
      <c r="E3038" s="171"/>
      <c r="F3038" s="171"/>
      <c r="G3038" s="171"/>
      <c r="H3038" s="171"/>
      <c r="K3038" s="171"/>
      <c r="L3038" s="171"/>
      <c r="O3038" s="171"/>
      <c r="P3038" s="171"/>
      <c r="S3038" s="171"/>
      <c r="T3038" s="171"/>
      <c r="W3038" s="171"/>
      <c r="X3038" s="171"/>
      <c r="AA3038" s="171"/>
    </row>
    <row r="3039" spans="4:27" x14ac:dyDescent="0.2">
      <c r="D3039" s="171"/>
      <c r="E3039" s="171"/>
      <c r="F3039" s="171"/>
      <c r="G3039" s="171"/>
      <c r="H3039" s="171"/>
      <c r="K3039" s="171"/>
      <c r="L3039" s="171"/>
      <c r="O3039" s="171"/>
      <c r="P3039" s="171"/>
      <c r="S3039" s="171"/>
      <c r="T3039" s="171"/>
      <c r="W3039" s="171"/>
      <c r="X3039" s="171"/>
      <c r="AA3039" s="171"/>
    </row>
    <row r="3040" spans="4:27" x14ac:dyDescent="0.2">
      <c r="D3040" s="171"/>
      <c r="E3040" s="171"/>
      <c r="F3040" s="171"/>
      <c r="G3040" s="171"/>
      <c r="H3040" s="171"/>
      <c r="K3040" s="171"/>
      <c r="L3040" s="171"/>
      <c r="O3040" s="171"/>
      <c r="P3040" s="171"/>
      <c r="S3040" s="171"/>
      <c r="T3040" s="171"/>
      <c r="W3040" s="171"/>
      <c r="X3040" s="171"/>
      <c r="AA3040" s="171"/>
    </row>
    <row r="3041" spans="4:27" x14ac:dyDescent="0.2">
      <c r="D3041" s="171"/>
      <c r="E3041" s="171"/>
      <c r="F3041" s="171"/>
      <c r="G3041" s="171"/>
      <c r="H3041" s="171"/>
      <c r="K3041" s="171"/>
      <c r="L3041" s="171"/>
      <c r="O3041" s="171"/>
      <c r="P3041" s="171"/>
      <c r="S3041" s="171"/>
      <c r="T3041" s="171"/>
      <c r="W3041" s="171"/>
      <c r="X3041" s="171"/>
      <c r="AA3041" s="171"/>
    </row>
    <row r="3042" spans="4:27" x14ac:dyDescent="0.2">
      <c r="D3042" s="171"/>
      <c r="E3042" s="171"/>
      <c r="F3042" s="171"/>
      <c r="G3042" s="171"/>
      <c r="H3042" s="171"/>
      <c r="K3042" s="171"/>
      <c r="L3042" s="171"/>
      <c r="O3042" s="171"/>
      <c r="P3042" s="171"/>
      <c r="S3042" s="171"/>
      <c r="T3042" s="171"/>
      <c r="W3042" s="171"/>
      <c r="X3042" s="171"/>
      <c r="AA3042" s="171"/>
    </row>
    <row r="3043" spans="4:27" x14ac:dyDescent="0.2">
      <c r="D3043" s="171"/>
      <c r="E3043" s="171"/>
      <c r="F3043" s="171"/>
      <c r="G3043" s="171"/>
      <c r="H3043" s="171"/>
      <c r="K3043" s="171"/>
      <c r="L3043" s="171"/>
      <c r="O3043" s="171"/>
      <c r="P3043" s="171"/>
      <c r="S3043" s="171"/>
      <c r="T3043" s="171"/>
      <c r="W3043" s="171"/>
      <c r="X3043" s="171"/>
      <c r="AA3043" s="171"/>
    </row>
    <row r="3044" spans="4:27" x14ac:dyDescent="0.2">
      <c r="D3044" s="171"/>
      <c r="E3044" s="171"/>
      <c r="F3044" s="171"/>
      <c r="G3044" s="171"/>
      <c r="H3044" s="171"/>
      <c r="K3044" s="171"/>
      <c r="L3044" s="171"/>
      <c r="O3044" s="171"/>
      <c r="P3044" s="171"/>
      <c r="S3044" s="171"/>
      <c r="T3044" s="171"/>
      <c r="W3044" s="171"/>
      <c r="X3044" s="171"/>
      <c r="AA3044" s="171"/>
    </row>
    <row r="3045" spans="4:27" x14ac:dyDescent="0.2">
      <c r="D3045" s="171"/>
      <c r="E3045" s="171"/>
      <c r="F3045" s="171"/>
      <c r="G3045" s="171"/>
      <c r="H3045" s="171"/>
      <c r="K3045" s="171"/>
      <c r="L3045" s="171"/>
      <c r="O3045" s="171"/>
      <c r="P3045" s="171"/>
      <c r="S3045" s="171"/>
      <c r="T3045" s="171"/>
      <c r="W3045" s="171"/>
      <c r="X3045" s="171"/>
      <c r="AA3045" s="171"/>
    </row>
    <row r="3046" spans="4:27" x14ac:dyDescent="0.2">
      <c r="D3046" s="171"/>
      <c r="E3046" s="171"/>
      <c r="F3046" s="171"/>
      <c r="G3046" s="171"/>
      <c r="H3046" s="171"/>
      <c r="K3046" s="171"/>
      <c r="L3046" s="171"/>
      <c r="O3046" s="171"/>
      <c r="P3046" s="171"/>
      <c r="S3046" s="171"/>
      <c r="T3046" s="171"/>
      <c r="W3046" s="171"/>
      <c r="X3046" s="171"/>
      <c r="AA3046" s="171"/>
    </row>
    <row r="3047" spans="4:27" x14ac:dyDescent="0.2">
      <c r="D3047" s="171"/>
      <c r="E3047" s="171"/>
      <c r="F3047" s="171"/>
      <c r="G3047" s="171"/>
      <c r="H3047" s="171"/>
      <c r="K3047" s="171"/>
      <c r="L3047" s="171"/>
      <c r="O3047" s="171"/>
      <c r="P3047" s="171"/>
      <c r="S3047" s="171"/>
      <c r="T3047" s="171"/>
      <c r="W3047" s="171"/>
      <c r="X3047" s="171"/>
      <c r="AA3047" s="171"/>
    </row>
    <row r="3048" spans="4:27" x14ac:dyDescent="0.2">
      <c r="D3048" s="171"/>
      <c r="E3048" s="171"/>
      <c r="F3048" s="171"/>
      <c r="G3048" s="171"/>
      <c r="H3048" s="171"/>
      <c r="K3048" s="171"/>
      <c r="L3048" s="171"/>
      <c r="O3048" s="171"/>
      <c r="P3048" s="171"/>
      <c r="S3048" s="171"/>
      <c r="T3048" s="171"/>
      <c r="W3048" s="171"/>
      <c r="X3048" s="171"/>
      <c r="AA3048" s="171"/>
    </row>
    <row r="3049" spans="4:27" x14ac:dyDescent="0.2">
      <c r="D3049" s="171"/>
      <c r="E3049" s="171"/>
      <c r="F3049" s="171"/>
      <c r="G3049" s="171"/>
      <c r="H3049" s="171"/>
      <c r="K3049" s="171"/>
      <c r="L3049" s="171"/>
      <c r="O3049" s="171"/>
      <c r="P3049" s="171"/>
      <c r="S3049" s="171"/>
      <c r="T3049" s="171"/>
      <c r="W3049" s="171"/>
      <c r="X3049" s="171"/>
      <c r="AA3049" s="171"/>
    </row>
    <row r="3050" spans="4:27" x14ac:dyDescent="0.2">
      <c r="D3050" s="171"/>
      <c r="E3050" s="171"/>
      <c r="F3050" s="171"/>
      <c r="G3050" s="171"/>
      <c r="H3050" s="171"/>
      <c r="K3050" s="171"/>
      <c r="L3050" s="171"/>
      <c r="O3050" s="171"/>
      <c r="P3050" s="171"/>
      <c r="S3050" s="171"/>
      <c r="T3050" s="171"/>
      <c r="W3050" s="171"/>
      <c r="X3050" s="171"/>
      <c r="AA3050" s="171"/>
    </row>
    <row r="3051" spans="4:27" x14ac:dyDescent="0.2">
      <c r="D3051" s="171"/>
      <c r="E3051" s="171"/>
      <c r="F3051" s="171"/>
      <c r="G3051" s="171"/>
      <c r="H3051" s="171"/>
      <c r="K3051" s="171"/>
      <c r="L3051" s="171"/>
      <c r="O3051" s="171"/>
      <c r="P3051" s="171"/>
      <c r="S3051" s="171"/>
      <c r="T3051" s="171"/>
      <c r="W3051" s="171"/>
      <c r="X3051" s="171"/>
      <c r="AA3051" s="171"/>
    </row>
    <row r="3052" spans="4:27" x14ac:dyDescent="0.2">
      <c r="D3052" s="171"/>
      <c r="E3052" s="171"/>
      <c r="F3052" s="171"/>
      <c r="G3052" s="171"/>
      <c r="H3052" s="171"/>
      <c r="K3052" s="171"/>
      <c r="L3052" s="171"/>
      <c r="O3052" s="171"/>
      <c r="P3052" s="171"/>
      <c r="S3052" s="171"/>
      <c r="T3052" s="171"/>
      <c r="W3052" s="171"/>
      <c r="X3052" s="171"/>
      <c r="AA3052" s="171"/>
    </row>
    <row r="3053" spans="4:27" x14ac:dyDescent="0.2">
      <c r="D3053" s="171"/>
      <c r="E3053" s="171"/>
      <c r="F3053" s="171"/>
      <c r="G3053" s="171"/>
      <c r="H3053" s="171"/>
      <c r="K3053" s="171"/>
      <c r="L3053" s="171"/>
      <c r="O3053" s="171"/>
      <c r="P3053" s="171"/>
      <c r="S3053" s="171"/>
      <c r="T3053" s="171"/>
      <c r="W3053" s="171"/>
      <c r="X3053" s="171"/>
      <c r="AA3053" s="171"/>
    </row>
    <row r="3054" spans="4:27" x14ac:dyDescent="0.2">
      <c r="D3054" s="171"/>
      <c r="E3054" s="171"/>
      <c r="F3054" s="171"/>
      <c r="G3054" s="171"/>
      <c r="H3054" s="171"/>
      <c r="K3054" s="171"/>
      <c r="L3054" s="171"/>
      <c r="O3054" s="171"/>
      <c r="P3054" s="171"/>
      <c r="S3054" s="171"/>
      <c r="T3054" s="171"/>
      <c r="W3054" s="171"/>
      <c r="X3054" s="171"/>
      <c r="AA3054" s="171"/>
    </row>
    <row r="3055" spans="4:27" x14ac:dyDescent="0.2">
      <c r="D3055" s="171"/>
      <c r="E3055" s="171"/>
      <c r="F3055" s="171"/>
      <c r="G3055" s="171"/>
      <c r="H3055" s="171"/>
      <c r="K3055" s="171"/>
      <c r="L3055" s="171"/>
      <c r="O3055" s="171"/>
      <c r="P3055" s="171"/>
      <c r="S3055" s="171"/>
      <c r="T3055" s="171"/>
      <c r="W3055" s="171"/>
      <c r="X3055" s="171"/>
      <c r="AA3055" s="171"/>
    </row>
    <row r="3056" spans="4:27" x14ac:dyDescent="0.2">
      <c r="D3056" s="171"/>
      <c r="E3056" s="171"/>
      <c r="F3056" s="171"/>
      <c r="G3056" s="171"/>
      <c r="H3056" s="171"/>
      <c r="K3056" s="171"/>
      <c r="L3056" s="171"/>
      <c r="O3056" s="171"/>
      <c r="P3056" s="171"/>
      <c r="S3056" s="171"/>
      <c r="T3056" s="171"/>
      <c r="W3056" s="171"/>
      <c r="X3056" s="171"/>
      <c r="AA3056" s="171"/>
    </row>
    <row r="3057" spans="4:27" x14ac:dyDescent="0.2">
      <c r="D3057" s="171"/>
      <c r="E3057" s="171"/>
      <c r="F3057" s="171"/>
      <c r="G3057" s="171"/>
      <c r="H3057" s="171"/>
      <c r="K3057" s="171"/>
      <c r="L3057" s="171"/>
      <c r="O3057" s="171"/>
      <c r="P3057" s="171"/>
      <c r="S3057" s="171"/>
      <c r="T3057" s="171"/>
      <c r="W3057" s="171"/>
      <c r="X3057" s="171"/>
      <c r="AA3057" s="171"/>
    </row>
    <row r="3058" spans="4:27" x14ac:dyDescent="0.2">
      <c r="D3058" s="171"/>
      <c r="E3058" s="171"/>
      <c r="F3058" s="171"/>
      <c r="G3058" s="171"/>
      <c r="H3058" s="171"/>
      <c r="K3058" s="171"/>
      <c r="L3058" s="171"/>
      <c r="O3058" s="171"/>
      <c r="P3058" s="171"/>
      <c r="S3058" s="171"/>
      <c r="T3058" s="171"/>
      <c r="W3058" s="171"/>
      <c r="X3058" s="171"/>
      <c r="AA3058" s="171"/>
    </row>
    <row r="3059" spans="4:27" x14ac:dyDescent="0.2">
      <c r="D3059" s="171"/>
      <c r="E3059" s="171"/>
      <c r="F3059" s="171"/>
      <c r="G3059" s="171"/>
      <c r="H3059" s="171"/>
      <c r="K3059" s="171"/>
      <c r="L3059" s="171"/>
      <c r="O3059" s="171"/>
      <c r="P3059" s="171"/>
      <c r="S3059" s="171"/>
      <c r="T3059" s="171"/>
      <c r="W3059" s="171"/>
      <c r="X3059" s="171"/>
      <c r="AA3059" s="171"/>
    </row>
    <row r="3060" spans="4:27" x14ac:dyDescent="0.2">
      <c r="D3060" s="171"/>
      <c r="E3060" s="171"/>
      <c r="F3060" s="171"/>
      <c r="G3060" s="171"/>
      <c r="H3060" s="171"/>
      <c r="K3060" s="171"/>
      <c r="L3060" s="171"/>
      <c r="O3060" s="171"/>
      <c r="P3060" s="171"/>
      <c r="S3060" s="171"/>
      <c r="T3060" s="171"/>
      <c r="W3060" s="171"/>
      <c r="X3060" s="171"/>
      <c r="AA3060" s="171"/>
    </row>
    <row r="3061" spans="4:27" x14ac:dyDescent="0.2">
      <c r="D3061" s="171"/>
      <c r="E3061" s="171"/>
      <c r="F3061" s="171"/>
      <c r="G3061" s="171"/>
      <c r="H3061" s="171"/>
      <c r="K3061" s="171"/>
      <c r="L3061" s="171"/>
      <c r="O3061" s="171"/>
      <c r="P3061" s="171"/>
      <c r="S3061" s="171"/>
      <c r="T3061" s="171"/>
      <c r="W3061" s="171"/>
      <c r="X3061" s="171"/>
      <c r="AA3061" s="171"/>
    </row>
    <row r="3062" spans="4:27" x14ac:dyDescent="0.2">
      <c r="D3062" s="171"/>
      <c r="E3062" s="171"/>
      <c r="F3062" s="171"/>
      <c r="G3062" s="171"/>
      <c r="H3062" s="171"/>
      <c r="K3062" s="171"/>
      <c r="L3062" s="171"/>
      <c r="O3062" s="171"/>
      <c r="P3062" s="171"/>
      <c r="S3062" s="171"/>
      <c r="T3062" s="171"/>
      <c r="W3062" s="171"/>
      <c r="X3062" s="171"/>
      <c r="AA3062" s="171"/>
    </row>
    <row r="3063" spans="4:27" x14ac:dyDescent="0.2">
      <c r="D3063" s="171"/>
      <c r="E3063" s="171"/>
      <c r="F3063" s="171"/>
      <c r="G3063" s="171"/>
      <c r="H3063" s="171"/>
      <c r="K3063" s="171"/>
      <c r="L3063" s="171"/>
      <c r="O3063" s="171"/>
      <c r="P3063" s="171"/>
      <c r="S3063" s="171"/>
      <c r="T3063" s="171"/>
      <c r="W3063" s="171"/>
      <c r="X3063" s="171"/>
      <c r="AA3063" s="171"/>
    </row>
    <row r="3064" spans="4:27" x14ac:dyDescent="0.2">
      <c r="D3064" s="171"/>
      <c r="E3064" s="171"/>
      <c r="F3064" s="171"/>
      <c r="G3064" s="171"/>
      <c r="H3064" s="171"/>
      <c r="K3064" s="171"/>
      <c r="L3064" s="171"/>
      <c r="O3064" s="171"/>
      <c r="P3064" s="171"/>
      <c r="S3064" s="171"/>
      <c r="T3064" s="171"/>
      <c r="W3064" s="171"/>
      <c r="X3064" s="171"/>
      <c r="AA3064" s="171"/>
    </row>
    <row r="3065" spans="4:27" x14ac:dyDescent="0.2">
      <c r="D3065" s="171"/>
      <c r="E3065" s="171"/>
      <c r="F3065" s="171"/>
      <c r="G3065" s="171"/>
      <c r="H3065" s="171"/>
      <c r="K3065" s="171"/>
      <c r="L3065" s="171"/>
      <c r="O3065" s="171"/>
      <c r="P3065" s="171"/>
      <c r="S3065" s="171"/>
      <c r="T3065" s="171"/>
      <c r="W3065" s="171"/>
      <c r="X3065" s="171"/>
      <c r="AA3065" s="171"/>
    </row>
    <row r="3066" spans="4:27" x14ac:dyDescent="0.2">
      <c r="D3066" s="171"/>
      <c r="E3066" s="171"/>
      <c r="F3066" s="171"/>
      <c r="G3066" s="171"/>
      <c r="H3066" s="171"/>
      <c r="K3066" s="171"/>
      <c r="L3066" s="171"/>
      <c r="O3066" s="171"/>
      <c r="P3066" s="171"/>
      <c r="S3066" s="171"/>
      <c r="T3066" s="171"/>
      <c r="W3066" s="171"/>
      <c r="X3066" s="171"/>
      <c r="AA3066" s="171"/>
    </row>
    <row r="3067" spans="4:27" x14ac:dyDescent="0.2">
      <c r="D3067" s="171"/>
      <c r="E3067" s="171"/>
      <c r="F3067" s="171"/>
      <c r="G3067" s="171"/>
      <c r="H3067" s="171"/>
      <c r="K3067" s="171"/>
      <c r="L3067" s="171"/>
      <c r="O3067" s="171"/>
      <c r="P3067" s="171"/>
      <c r="S3067" s="171"/>
      <c r="T3067" s="171"/>
      <c r="W3067" s="171"/>
      <c r="X3067" s="171"/>
      <c r="AA3067" s="171"/>
    </row>
    <row r="3068" spans="4:27" x14ac:dyDescent="0.2">
      <c r="D3068" s="171"/>
      <c r="E3068" s="171"/>
      <c r="F3068" s="171"/>
      <c r="G3068" s="171"/>
      <c r="H3068" s="171"/>
      <c r="K3068" s="171"/>
      <c r="L3068" s="171"/>
      <c r="O3068" s="171"/>
      <c r="P3068" s="171"/>
      <c r="S3068" s="171"/>
      <c r="T3068" s="171"/>
      <c r="W3068" s="171"/>
      <c r="X3068" s="171"/>
      <c r="AA3068" s="171"/>
    </row>
    <row r="3069" spans="4:27" x14ac:dyDescent="0.2">
      <c r="D3069" s="171"/>
      <c r="E3069" s="171"/>
      <c r="F3069" s="171"/>
      <c r="G3069" s="171"/>
      <c r="H3069" s="171"/>
      <c r="K3069" s="171"/>
      <c r="L3069" s="171"/>
      <c r="O3069" s="171"/>
      <c r="P3069" s="171"/>
      <c r="S3069" s="171"/>
      <c r="T3069" s="171"/>
      <c r="W3069" s="171"/>
      <c r="X3069" s="171"/>
      <c r="AA3069" s="171"/>
    </row>
    <row r="3070" spans="4:27" x14ac:dyDescent="0.2">
      <c r="D3070" s="171"/>
      <c r="E3070" s="171"/>
      <c r="F3070" s="171"/>
      <c r="G3070" s="171"/>
      <c r="H3070" s="171"/>
      <c r="K3070" s="171"/>
      <c r="L3070" s="171"/>
      <c r="O3070" s="171"/>
      <c r="P3070" s="171"/>
      <c r="S3070" s="171"/>
      <c r="T3070" s="171"/>
      <c r="W3070" s="171"/>
      <c r="X3070" s="171"/>
      <c r="AA3070" s="171"/>
    </row>
    <row r="3071" spans="4:27" x14ac:dyDescent="0.2">
      <c r="D3071" s="171"/>
      <c r="E3071" s="171"/>
      <c r="F3071" s="171"/>
      <c r="G3071" s="171"/>
      <c r="H3071" s="171"/>
      <c r="K3071" s="171"/>
      <c r="L3071" s="171"/>
      <c r="O3071" s="171"/>
      <c r="P3071" s="171"/>
      <c r="S3071" s="171"/>
      <c r="T3071" s="171"/>
      <c r="W3071" s="171"/>
      <c r="X3071" s="171"/>
      <c r="AA3071" s="171"/>
    </row>
    <row r="3072" spans="4:27" x14ac:dyDescent="0.2">
      <c r="D3072" s="171"/>
      <c r="E3072" s="171"/>
      <c r="F3072" s="171"/>
      <c r="G3072" s="171"/>
      <c r="H3072" s="171"/>
      <c r="K3072" s="171"/>
      <c r="L3072" s="171"/>
      <c r="O3072" s="171"/>
      <c r="P3072" s="171"/>
      <c r="S3072" s="171"/>
      <c r="T3072" s="171"/>
      <c r="W3072" s="171"/>
      <c r="X3072" s="171"/>
      <c r="AA3072" s="171"/>
    </row>
    <row r="3073" spans="4:27" x14ac:dyDescent="0.2">
      <c r="D3073" s="171"/>
      <c r="E3073" s="171"/>
      <c r="F3073" s="171"/>
      <c r="G3073" s="171"/>
      <c r="H3073" s="171"/>
      <c r="K3073" s="171"/>
      <c r="L3073" s="171"/>
      <c r="O3073" s="171"/>
      <c r="P3073" s="171"/>
      <c r="S3073" s="171"/>
      <c r="T3073" s="171"/>
      <c r="W3073" s="171"/>
      <c r="X3073" s="171"/>
      <c r="AA3073" s="171"/>
    </row>
    <row r="3074" spans="4:27" x14ac:dyDescent="0.2">
      <c r="D3074" s="171"/>
      <c r="E3074" s="171"/>
      <c r="F3074" s="171"/>
      <c r="G3074" s="171"/>
      <c r="H3074" s="171"/>
      <c r="K3074" s="171"/>
      <c r="L3074" s="171"/>
      <c r="O3074" s="171"/>
      <c r="P3074" s="171"/>
      <c r="S3074" s="171"/>
      <c r="T3074" s="171"/>
      <c r="W3074" s="171"/>
      <c r="X3074" s="171"/>
      <c r="AA3074" s="171"/>
    </row>
    <row r="3075" spans="4:27" x14ac:dyDescent="0.2">
      <c r="D3075" s="171"/>
      <c r="E3075" s="171"/>
      <c r="F3075" s="171"/>
      <c r="G3075" s="171"/>
      <c r="H3075" s="171"/>
      <c r="K3075" s="171"/>
      <c r="L3075" s="171"/>
      <c r="O3075" s="171"/>
      <c r="P3075" s="171"/>
      <c r="S3075" s="171"/>
      <c r="T3075" s="171"/>
      <c r="W3075" s="171"/>
      <c r="X3075" s="171"/>
      <c r="AA3075" s="171"/>
    </row>
    <row r="3076" spans="4:27" x14ac:dyDescent="0.2">
      <c r="D3076" s="171"/>
      <c r="E3076" s="171"/>
      <c r="F3076" s="171"/>
      <c r="G3076" s="171"/>
      <c r="H3076" s="171"/>
      <c r="K3076" s="171"/>
      <c r="L3076" s="171"/>
      <c r="O3076" s="171"/>
      <c r="P3076" s="171"/>
      <c r="S3076" s="171"/>
      <c r="T3076" s="171"/>
      <c r="W3076" s="171"/>
      <c r="X3076" s="171"/>
      <c r="AA3076" s="171"/>
    </row>
    <row r="3077" spans="4:27" x14ac:dyDescent="0.2">
      <c r="D3077" s="171"/>
      <c r="E3077" s="171"/>
      <c r="F3077" s="171"/>
      <c r="G3077" s="171"/>
      <c r="H3077" s="171"/>
      <c r="K3077" s="171"/>
      <c r="L3077" s="171"/>
      <c r="O3077" s="171"/>
      <c r="P3077" s="171"/>
      <c r="S3077" s="171"/>
      <c r="T3077" s="171"/>
      <c r="W3077" s="171"/>
      <c r="X3077" s="171"/>
      <c r="AA3077" s="171"/>
    </row>
    <row r="3078" spans="4:27" x14ac:dyDescent="0.2">
      <c r="D3078" s="171"/>
      <c r="E3078" s="171"/>
      <c r="F3078" s="171"/>
      <c r="G3078" s="171"/>
      <c r="H3078" s="171"/>
      <c r="K3078" s="171"/>
      <c r="L3078" s="171"/>
      <c r="O3078" s="171"/>
      <c r="P3078" s="171"/>
      <c r="S3078" s="171"/>
      <c r="T3078" s="171"/>
      <c r="W3078" s="171"/>
      <c r="X3078" s="171"/>
      <c r="AA3078" s="171"/>
    </row>
    <row r="3079" spans="4:27" x14ac:dyDescent="0.2">
      <c r="D3079" s="171"/>
      <c r="E3079" s="171"/>
      <c r="F3079" s="171"/>
      <c r="G3079" s="171"/>
      <c r="H3079" s="171"/>
      <c r="K3079" s="171"/>
      <c r="L3079" s="171"/>
      <c r="O3079" s="171"/>
      <c r="P3079" s="171"/>
      <c r="S3079" s="171"/>
      <c r="T3079" s="171"/>
      <c r="W3079" s="171"/>
      <c r="X3079" s="171"/>
      <c r="AA3079" s="171"/>
    </row>
    <row r="3080" spans="4:27" x14ac:dyDescent="0.2">
      <c r="D3080" s="171"/>
      <c r="E3080" s="171"/>
      <c r="F3080" s="171"/>
      <c r="G3080" s="171"/>
      <c r="H3080" s="171"/>
      <c r="K3080" s="171"/>
      <c r="L3080" s="171"/>
      <c r="O3080" s="171"/>
      <c r="P3080" s="171"/>
      <c r="S3080" s="171"/>
      <c r="T3080" s="171"/>
      <c r="W3080" s="171"/>
      <c r="X3080" s="171"/>
      <c r="AA3080" s="171"/>
    </row>
    <row r="3081" spans="4:27" x14ac:dyDescent="0.2">
      <c r="D3081" s="171"/>
      <c r="E3081" s="171"/>
      <c r="F3081" s="171"/>
      <c r="G3081" s="171"/>
      <c r="H3081" s="171"/>
      <c r="K3081" s="171"/>
      <c r="L3081" s="171"/>
      <c r="O3081" s="171"/>
      <c r="P3081" s="171"/>
      <c r="S3081" s="171"/>
      <c r="T3081" s="171"/>
      <c r="W3081" s="171"/>
      <c r="X3081" s="171"/>
      <c r="AA3081" s="171"/>
    </row>
    <row r="3082" spans="4:27" x14ac:dyDescent="0.2">
      <c r="D3082" s="171"/>
      <c r="E3082" s="171"/>
      <c r="F3082" s="171"/>
      <c r="G3082" s="171"/>
      <c r="H3082" s="171"/>
      <c r="K3082" s="171"/>
      <c r="L3082" s="171"/>
      <c r="O3082" s="171"/>
      <c r="P3082" s="171"/>
      <c r="S3082" s="171"/>
      <c r="T3082" s="171"/>
      <c r="W3082" s="171"/>
      <c r="X3082" s="171"/>
      <c r="AA3082" s="171"/>
    </row>
    <row r="3083" spans="4:27" x14ac:dyDescent="0.2">
      <c r="D3083" s="171"/>
      <c r="E3083" s="171"/>
      <c r="F3083" s="171"/>
      <c r="G3083" s="171"/>
      <c r="H3083" s="171"/>
      <c r="K3083" s="171"/>
      <c r="L3083" s="171"/>
      <c r="O3083" s="171"/>
      <c r="P3083" s="171"/>
      <c r="S3083" s="171"/>
      <c r="T3083" s="171"/>
      <c r="W3083" s="171"/>
      <c r="X3083" s="171"/>
      <c r="AA3083" s="171"/>
    </row>
    <row r="3084" spans="4:27" x14ac:dyDescent="0.2">
      <c r="D3084" s="171"/>
      <c r="E3084" s="171"/>
      <c r="F3084" s="171"/>
      <c r="G3084" s="171"/>
      <c r="H3084" s="171"/>
      <c r="K3084" s="171"/>
      <c r="L3084" s="171"/>
      <c r="O3084" s="171"/>
      <c r="P3084" s="171"/>
      <c r="S3084" s="171"/>
      <c r="T3084" s="171"/>
      <c r="W3084" s="171"/>
      <c r="X3084" s="171"/>
      <c r="AA3084" s="171"/>
    </row>
    <row r="3085" spans="4:27" x14ac:dyDescent="0.2">
      <c r="D3085" s="171"/>
      <c r="E3085" s="171"/>
      <c r="F3085" s="171"/>
      <c r="G3085" s="171"/>
      <c r="H3085" s="171"/>
      <c r="K3085" s="171"/>
      <c r="L3085" s="171"/>
      <c r="O3085" s="171"/>
      <c r="P3085" s="171"/>
      <c r="S3085" s="171"/>
      <c r="T3085" s="171"/>
      <c r="W3085" s="171"/>
      <c r="X3085" s="171"/>
      <c r="AA3085" s="171"/>
    </row>
    <row r="3086" spans="4:27" x14ac:dyDescent="0.2">
      <c r="D3086" s="171"/>
      <c r="E3086" s="171"/>
      <c r="F3086" s="171"/>
      <c r="G3086" s="171"/>
      <c r="H3086" s="171"/>
      <c r="K3086" s="171"/>
      <c r="L3086" s="171"/>
      <c r="O3086" s="171"/>
      <c r="P3086" s="171"/>
      <c r="S3086" s="171"/>
      <c r="T3086" s="171"/>
      <c r="W3086" s="171"/>
      <c r="X3086" s="171"/>
      <c r="AA3086" s="171"/>
    </row>
    <row r="3087" spans="4:27" x14ac:dyDescent="0.2">
      <c r="D3087" s="171"/>
      <c r="E3087" s="171"/>
      <c r="F3087" s="171"/>
      <c r="G3087" s="171"/>
      <c r="H3087" s="171"/>
      <c r="K3087" s="171"/>
      <c r="L3087" s="171"/>
      <c r="O3087" s="171"/>
      <c r="P3087" s="171"/>
      <c r="S3087" s="171"/>
      <c r="T3087" s="171"/>
      <c r="W3087" s="171"/>
      <c r="X3087" s="171"/>
      <c r="AA3087" s="171"/>
    </row>
    <row r="3088" spans="4:27" x14ac:dyDescent="0.2">
      <c r="D3088" s="171"/>
      <c r="E3088" s="171"/>
      <c r="F3088" s="171"/>
      <c r="G3088" s="171"/>
      <c r="H3088" s="171"/>
      <c r="K3088" s="171"/>
      <c r="L3088" s="171"/>
      <c r="O3088" s="171"/>
      <c r="P3088" s="171"/>
      <c r="S3088" s="171"/>
      <c r="T3088" s="171"/>
      <c r="W3088" s="171"/>
      <c r="X3088" s="171"/>
      <c r="AA3088" s="171"/>
    </row>
    <row r="3089" spans="4:27" x14ac:dyDescent="0.2">
      <c r="D3089" s="171"/>
      <c r="E3089" s="171"/>
      <c r="F3089" s="171"/>
      <c r="G3089" s="171"/>
      <c r="H3089" s="171"/>
      <c r="K3089" s="171"/>
      <c r="L3089" s="171"/>
      <c r="O3089" s="171"/>
      <c r="P3089" s="171"/>
      <c r="S3089" s="171"/>
      <c r="T3089" s="171"/>
      <c r="W3089" s="171"/>
      <c r="X3089" s="171"/>
      <c r="AA3089" s="171"/>
    </row>
    <row r="3090" spans="4:27" x14ac:dyDescent="0.2">
      <c r="D3090" s="171"/>
      <c r="E3090" s="171"/>
      <c r="F3090" s="171"/>
      <c r="G3090" s="171"/>
      <c r="H3090" s="171"/>
      <c r="K3090" s="171"/>
      <c r="L3090" s="171"/>
      <c r="O3090" s="171"/>
      <c r="P3090" s="171"/>
      <c r="S3090" s="171"/>
      <c r="T3090" s="171"/>
      <c r="W3090" s="171"/>
      <c r="X3090" s="171"/>
      <c r="AA3090" s="171"/>
    </row>
    <row r="3091" spans="4:27" x14ac:dyDescent="0.2">
      <c r="D3091" s="171"/>
      <c r="E3091" s="171"/>
      <c r="F3091" s="171"/>
      <c r="G3091" s="171"/>
      <c r="H3091" s="171"/>
      <c r="K3091" s="171"/>
      <c r="L3091" s="171"/>
      <c r="O3091" s="171"/>
      <c r="P3091" s="171"/>
      <c r="S3091" s="171"/>
      <c r="T3091" s="171"/>
      <c r="W3091" s="171"/>
      <c r="X3091" s="171"/>
      <c r="AA3091" s="171"/>
    </row>
    <row r="3092" spans="4:27" x14ac:dyDescent="0.2">
      <c r="D3092" s="171"/>
      <c r="E3092" s="171"/>
      <c r="F3092" s="171"/>
      <c r="G3092" s="171"/>
      <c r="H3092" s="171"/>
      <c r="K3092" s="171"/>
      <c r="L3092" s="171"/>
      <c r="O3092" s="171"/>
      <c r="P3092" s="171"/>
      <c r="S3092" s="171"/>
      <c r="T3092" s="171"/>
      <c r="W3092" s="171"/>
      <c r="X3092" s="171"/>
      <c r="AA3092" s="171"/>
    </row>
    <row r="3093" spans="4:27" x14ac:dyDescent="0.2">
      <c r="D3093" s="171"/>
      <c r="E3093" s="171"/>
      <c r="F3093" s="171"/>
      <c r="G3093" s="171"/>
      <c r="H3093" s="171"/>
      <c r="K3093" s="171"/>
      <c r="L3093" s="171"/>
      <c r="O3093" s="171"/>
      <c r="P3093" s="171"/>
      <c r="S3093" s="171"/>
      <c r="T3093" s="171"/>
      <c r="W3093" s="171"/>
      <c r="X3093" s="171"/>
      <c r="AA3093" s="171"/>
    </row>
    <row r="3094" spans="4:27" x14ac:dyDescent="0.2">
      <c r="D3094" s="171"/>
      <c r="E3094" s="171"/>
      <c r="F3094" s="171"/>
      <c r="G3094" s="171"/>
      <c r="H3094" s="171"/>
      <c r="K3094" s="171"/>
      <c r="L3094" s="171"/>
      <c r="O3094" s="171"/>
      <c r="P3094" s="171"/>
      <c r="S3094" s="171"/>
      <c r="T3094" s="171"/>
      <c r="W3094" s="171"/>
      <c r="X3094" s="171"/>
      <c r="AA3094" s="171"/>
    </row>
    <row r="3095" spans="4:27" x14ac:dyDescent="0.2">
      <c r="D3095" s="171"/>
      <c r="E3095" s="171"/>
      <c r="F3095" s="171"/>
      <c r="G3095" s="171"/>
      <c r="H3095" s="171"/>
      <c r="K3095" s="171"/>
      <c r="L3095" s="171"/>
      <c r="O3095" s="171"/>
      <c r="P3095" s="171"/>
      <c r="S3095" s="171"/>
      <c r="T3095" s="171"/>
      <c r="W3095" s="171"/>
      <c r="X3095" s="171"/>
      <c r="AA3095" s="171"/>
    </row>
    <row r="3096" spans="4:27" x14ac:dyDescent="0.2">
      <c r="D3096" s="171"/>
      <c r="E3096" s="171"/>
      <c r="F3096" s="171"/>
      <c r="G3096" s="171"/>
      <c r="H3096" s="171"/>
      <c r="K3096" s="171"/>
      <c r="L3096" s="171"/>
      <c r="O3096" s="171"/>
      <c r="P3096" s="171"/>
      <c r="S3096" s="171"/>
      <c r="T3096" s="171"/>
      <c r="W3096" s="171"/>
      <c r="X3096" s="171"/>
      <c r="AA3096" s="171"/>
    </row>
    <row r="3097" spans="4:27" x14ac:dyDescent="0.2">
      <c r="D3097" s="171"/>
      <c r="E3097" s="171"/>
      <c r="F3097" s="171"/>
      <c r="G3097" s="171"/>
      <c r="H3097" s="171"/>
      <c r="K3097" s="171"/>
      <c r="L3097" s="171"/>
      <c r="O3097" s="171"/>
      <c r="P3097" s="171"/>
      <c r="S3097" s="171"/>
      <c r="T3097" s="171"/>
      <c r="W3097" s="171"/>
      <c r="X3097" s="171"/>
      <c r="AA3097" s="171"/>
    </row>
    <row r="3098" spans="4:27" x14ac:dyDescent="0.2">
      <c r="D3098" s="171"/>
      <c r="E3098" s="171"/>
      <c r="F3098" s="171"/>
      <c r="G3098" s="171"/>
      <c r="H3098" s="171"/>
      <c r="K3098" s="171"/>
      <c r="L3098" s="171"/>
      <c r="O3098" s="171"/>
      <c r="P3098" s="171"/>
      <c r="S3098" s="171"/>
      <c r="T3098" s="171"/>
      <c r="W3098" s="171"/>
      <c r="X3098" s="171"/>
      <c r="AA3098" s="171"/>
    </row>
    <row r="3099" spans="4:27" x14ac:dyDescent="0.2">
      <c r="D3099" s="171"/>
      <c r="E3099" s="171"/>
      <c r="F3099" s="171"/>
      <c r="G3099" s="171"/>
      <c r="H3099" s="171"/>
      <c r="K3099" s="171"/>
      <c r="L3099" s="171"/>
      <c r="O3099" s="171"/>
      <c r="P3099" s="171"/>
      <c r="S3099" s="171"/>
      <c r="T3099" s="171"/>
      <c r="W3099" s="171"/>
      <c r="X3099" s="171"/>
      <c r="AA3099" s="171"/>
    </row>
    <row r="3100" spans="4:27" x14ac:dyDescent="0.2">
      <c r="D3100" s="171"/>
      <c r="E3100" s="171"/>
      <c r="F3100" s="171"/>
      <c r="G3100" s="171"/>
      <c r="H3100" s="171"/>
      <c r="K3100" s="171"/>
      <c r="L3100" s="171"/>
      <c r="O3100" s="171"/>
      <c r="P3100" s="171"/>
      <c r="S3100" s="171"/>
      <c r="T3100" s="171"/>
      <c r="W3100" s="171"/>
      <c r="X3100" s="171"/>
      <c r="AA3100" s="171"/>
    </row>
    <row r="3101" spans="4:27" x14ac:dyDescent="0.2">
      <c r="D3101" s="171"/>
      <c r="E3101" s="171"/>
      <c r="F3101" s="171"/>
      <c r="G3101" s="171"/>
      <c r="H3101" s="171"/>
      <c r="K3101" s="171"/>
      <c r="L3101" s="171"/>
      <c r="O3101" s="171"/>
      <c r="P3101" s="171"/>
      <c r="S3101" s="171"/>
      <c r="T3101" s="171"/>
      <c r="W3101" s="171"/>
      <c r="X3101" s="171"/>
      <c r="AA3101" s="171"/>
    </row>
    <row r="3102" spans="4:27" x14ac:dyDescent="0.2">
      <c r="D3102" s="171"/>
      <c r="E3102" s="171"/>
      <c r="F3102" s="171"/>
      <c r="G3102" s="171"/>
      <c r="H3102" s="171"/>
      <c r="K3102" s="171"/>
      <c r="L3102" s="171"/>
      <c r="O3102" s="171"/>
      <c r="P3102" s="171"/>
      <c r="S3102" s="171"/>
      <c r="T3102" s="171"/>
      <c r="W3102" s="171"/>
      <c r="X3102" s="171"/>
      <c r="AA3102" s="171"/>
    </row>
    <row r="3103" spans="4:27" x14ac:dyDescent="0.2">
      <c r="D3103" s="171"/>
      <c r="E3103" s="171"/>
      <c r="F3103" s="171"/>
      <c r="G3103" s="171"/>
      <c r="H3103" s="171"/>
      <c r="K3103" s="171"/>
      <c r="L3103" s="171"/>
      <c r="O3103" s="171"/>
      <c r="P3103" s="171"/>
      <c r="S3103" s="171"/>
      <c r="T3103" s="171"/>
      <c r="W3103" s="171"/>
      <c r="X3103" s="171"/>
      <c r="AA3103" s="171"/>
    </row>
    <row r="3104" spans="4:27" x14ac:dyDescent="0.2">
      <c r="D3104" s="171"/>
      <c r="E3104" s="171"/>
      <c r="F3104" s="171"/>
      <c r="G3104" s="171"/>
      <c r="H3104" s="171"/>
      <c r="K3104" s="171"/>
      <c r="L3104" s="171"/>
      <c r="O3104" s="171"/>
      <c r="P3104" s="171"/>
      <c r="S3104" s="171"/>
      <c r="T3104" s="171"/>
      <c r="W3104" s="171"/>
      <c r="X3104" s="171"/>
      <c r="AA3104" s="171"/>
    </row>
    <row r="3105" spans="4:27" x14ac:dyDescent="0.2">
      <c r="D3105" s="171"/>
      <c r="E3105" s="171"/>
      <c r="F3105" s="171"/>
      <c r="G3105" s="171"/>
      <c r="H3105" s="171"/>
      <c r="K3105" s="171"/>
      <c r="L3105" s="171"/>
      <c r="O3105" s="171"/>
      <c r="P3105" s="171"/>
      <c r="S3105" s="171"/>
      <c r="T3105" s="171"/>
      <c r="W3105" s="171"/>
      <c r="X3105" s="171"/>
      <c r="AA3105" s="171"/>
    </row>
    <row r="3106" spans="4:27" x14ac:dyDescent="0.2">
      <c r="D3106" s="171"/>
      <c r="E3106" s="171"/>
      <c r="F3106" s="171"/>
      <c r="G3106" s="171"/>
      <c r="H3106" s="171"/>
      <c r="K3106" s="171"/>
      <c r="L3106" s="171"/>
      <c r="O3106" s="171"/>
      <c r="P3106" s="171"/>
      <c r="S3106" s="171"/>
      <c r="T3106" s="171"/>
      <c r="W3106" s="171"/>
      <c r="X3106" s="171"/>
      <c r="AA3106" s="171"/>
    </row>
    <row r="3107" spans="4:27" x14ac:dyDescent="0.2">
      <c r="D3107" s="171"/>
      <c r="E3107" s="171"/>
      <c r="F3107" s="171"/>
      <c r="G3107" s="171"/>
      <c r="H3107" s="171"/>
      <c r="K3107" s="171"/>
      <c r="L3107" s="171"/>
      <c r="O3107" s="171"/>
      <c r="P3107" s="171"/>
      <c r="S3107" s="171"/>
      <c r="T3107" s="171"/>
      <c r="W3107" s="171"/>
      <c r="X3107" s="171"/>
      <c r="AA3107" s="171"/>
    </row>
    <row r="3108" spans="4:27" x14ac:dyDescent="0.2">
      <c r="D3108" s="171"/>
      <c r="E3108" s="171"/>
      <c r="F3108" s="171"/>
      <c r="G3108" s="171"/>
      <c r="H3108" s="171"/>
      <c r="K3108" s="171"/>
      <c r="L3108" s="171"/>
      <c r="O3108" s="171"/>
      <c r="P3108" s="171"/>
      <c r="S3108" s="171"/>
      <c r="T3108" s="171"/>
      <c r="W3108" s="171"/>
      <c r="X3108" s="171"/>
      <c r="AA3108" s="171"/>
    </row>
    <row r="3109" spans="4:27" x14ac:dyDescent="0.2">
      <c r="D3109" s="171"/>
      <c r="E3109" s="171"/>
      <c r="F3109" s="171"/>
      <c r="G3109" s="171"/>
      <c r="H3109" s="171"/>
      <c r="K3109" s="171"/>
      <c r="L3109" s="171"/>
      <c r="O3109" s="171"/>
      <c r="P3109" s="171"/>
      <c r="S3109" s="171"/>
      <c r="T3109" s="171"/>
      <c r="W3109" s="171"/>
      <c r="X3109" s="171"/>
      <c r="AA3109" s="171"/>
    </row>
    <row r="3110" spans="4:27" x14ac:dyDescent="0.2">
      <c r="D3110" s="171"/>
      <c r="E3110" s="171"/>
      <c r="F3110" s="171"/>
      <c r="G3110" s="171"/>
      <c r="H3110" s="171"/>
      <c r="K3110" s="171"/>
      <c r="L3110" s="171"/>
      <c r="O3110" s="171"/>
      <c r="P3110" s="171"/>
      <c r="S3110" s="171"/>
      <c r="T3110" s="171"/>
      <c r="W3110" s="171"/>
      <c r="X3110" s="171"/>
      <c r="AA3110" s="171"/>
    </row>
    <row r="3111" spans="4:27" x14ac:dyDescent="0.2">
      <c r="D3111" s="171"/>
      <c r="E3111" s="171"/>
      <c r="F3111" s="171"/>
      <c r="G3111" s="171"/>
      <c r="H3111" s="171"/>
      <c r="K3111" s="171"/>
      <c r="L3111" s="171"/>
      <c r="O3111" s="171"/>
      <c r="P3111" s="171"/>
      <c r="S3111" s="171"/>
      <c r="T3111" s="171"/>
      <c r="W3111" s="171"/>
      <c r="X3111" s="171"/>
      <c r="AA3111" s="171"/>
    </row>
    <row r="3112" spans="4:27" x14ac:dyDescent="0.2">
      <c r="D3112" s="171"/>
      <c r="E3112" s="171"/>
      <c r="F3112" s="171"/>
      <c r="G3112" s="171"/>
      <c r="H3112" s="171"/>
      <c r="K3112" s="171"/>
      <c r="L3112" s="171"/>
      <c r="O3112" s="171"/>
      <c r="P3112" s="171"/>
      <c r="S3112" s="171"/>
      <c r="T3112" s="171"/>
      <c r="W3112" s="171"/>
      <c r="X3112" s="171"/>
      <c r="AA3112" s="171"/>
    </row>
    <row r="3113" spans="4:27" x14ac:dyDescent="0.2">
      <c r="D3113" s="171"/>
      <c r="E3113" s="171"/>
      <c r="F3113" s="171"/>
      <c r="G3113" s="171"/>
      <c r="H3113" s="171"/>
      <c r="K3113" s="171"/>
      <c r="L3113" s="171"/>
      <c r="O3113" s="171"/>
      <c r="P3113" s="171"/>
      <c r="S3113" s="171"/>
      <c r="T3113" s="171"/>
      <c r="W3113" s="171"/>
      <c r="X3113" s="171"/>
      <c r="AA3113" s="171"/>
    </row>
    <row r="3114" spans="4:27" x14ac:dyDescent="0.2">
      <c r="D3114" s="171"/>
      <c r="E3114" s="171"/>
      <c r="F3114" s="171"/>
      <c r="G3114" s="171"/>
      <c r="H3114" s="171"/>
      <c r="K3114" s="171"/>
      <c r="L3114" s="171"/>
      <c r="O3114" s="171"/>
      <c r="P3114" s="171"/>
      <c r="S3114" s="171"/>
      <c r="T3114" s="171"/>
      <c r="W3114" s="171"/>
      <c r="X3114" s="171"/>
      <c r="AA3114" s="171"/>
    </row>
    <row r="3115" spans="4:27" x14ac:dyDescent="0.2">
      <c r="D3115" s="171"/>
      <c r="E3115" s="171"/>
      <c r="F3115" s="171"/>
      <c r="G3115" s="171"/>
      <c r="H3115" s="171"/>
      <c r="K3115" s="171"/>
      <c r="L3115" s="171"/>
      <c r="O3115" s="171"/>
      <c r="P3115" s="171"/>
      <c r="S3115" s="171"/>
      <c r="T3115" s="171"/>
      <c r="W3115" s="171"/>
      <c r="X3115" s="171"/>
      <c r="AA3115" s="171"/>
    </row>
    <row r="3116" spans="4:27" x14ac:dyDescent="0.2">
      <c r="D3116" s="171"/>
      <c r="E3116" s="171"/>
      <c r="F3116" s="171"/>
      <c r="G3116" s="171"/>
      <c r="H3116" s="171"/>
      <c r="K3116" s="171"/>
      <c r="L3116" s="171"/>
      <c r="O3116" s="171"/>
      <c r="P3116" s="171"/>
      <c r="S3116" s="171"/>
      <c r="T3116" s="171"/>
      <c r="W3116" s="171"/>
      <c r="X3116" s="171"/>
      <c r="AA3116" s="171"/>
    </row>
    <row r="3117" spans="4:27" x14ac:dyDescent="0.2">
      <c r="D3117" s="171"/>
      <c r="E3117" s="171"/>
      <c r="F3117" s="171"/>
      <c r="G3117" s="171"/>
      <c r="H3117" s="171"/>
      <c r="K3117" s="171"/>
      <c r="L3117" s="171"/>
      <c r="O3117" s="171"/>
      <c r="P3117" s="171"/>
      <c r="S3117" s="171"/>
      <c r="T3117" s="171"/>
      <c r="W3117" s="171"/>
      <c r="X3117" s="171"/>
      <c r="AA3117" s="171"/>
    </row>
    <row r="3118" spans="4:27" x14ac:dyDescent="0.2">
      <c r="D3118" s="171"/>
      <c r="E3118" s="171"/>
      <c r="F3118" s="171"/>
      <c r="G3118" s="171"/>
      <c r="H3118" s="171"/>
      <c r="K3118" s="171"/>
      <c r="L3118" s="171"/>
      <c r="O3118" s="171"/>
      <c r="P3118" s="171"/>
      <c r="S3118" s="171"/>
      <c r="T3118" s="171"/>
      <c r="W3118" s="171"/>
      <c r="X3118" s="171"/>
      <c r="AA3118" s="171"/>
    </row>
    <row r="3119" spans="4:27" x14ac:dyDescent="0.2">
      <c r="D3119" s="171"/>
      <c r="E3119" s="171"/>
      <c r="F3119" s="171"/>
      <c r="G3119" s="171"/>
      <c r="H3119" s="171"/>
      <c r="K3119" s="171"/>
      <c r="L3119" s="171"/>
      <c r="O3119" s="171"/>
      <c r="P3119" s="171"/>
      <c r="S3119" s="171"/>
      <c r="T3119" s="171"/>
      <c r="W3119" s="171"/>
      <c r="X3119" s="171"/>
      <c r="AA3119" s="171"/>
    </row>
    <row r="3120" spans="4:27" x14ac:dyDescent="0.2">
      <c r="D3120" s="171"/>
      <c r="E3120" s="171"/>
      <c r="F3120" s="171"/>
      <c r="G3120" s="171"/>
      <c r="H3120" s="171"/>
      <c r="K3120" s="171"/>
      <c r="L3120" s="171"/>
      <c r="O3120" s="171"/>
      <c r="P3120" s="171"/>
      <c r="S3120" s="171"/>
      <c r="T3120" s="171"/>
      <c r="W3120" s="171"/>
      <c r="X3120" s="171"/>
      <c r="AA3120" s="171"/>
    </row>
    <row r="3121" spans="4:27" x14ac:dyDescent="0.2">
      <c r="D3121" s="171"/>
      <c r="E3121" s="171"/>
      <c r="F3121" s="171"/>
      <c r="G3121" s="171"/>
      <c r="H3121" s="171"/>
      <c r="K3121" s="171"/>
      <c r="L3121" s="171"/>
      <c r="O3121" s="171"/>
      <c r="P3121" s="171"/>
      <c r="S3121" s="171"/>
      <c r="T3121" s="171"/>
      <c r="W3121" s="171"/>
      <c r="X3121" s="171"/>
      <c r="AA3121" s="171"/>
    </row>
    <row r="3122" spans="4:27" x14ac:dyDescent="0.2">
      <c r="D3122" s="171"/>
      <c r="E3122" s="171"/>
      <c r="F3122" s="171"/>
      <c r="G3122" s="171"/>
      <c r="H3122" s="171"/>
      <c r="K3122" s="171"/>
      <c r="L3122" s="171"/>
      <c r="O3122" s="171"/>
      <c r="P3122" s="171"/>
      <c r="S3122" s="171"/>
      <c r="T3122" s="171"/>
      <c r="W3122" s="171"/>
      <c r="X3122" s="171"/>
      <c r="AA3122" s="171"/>
    </row>
    <row r="3123" spans="4:27" x14ac:dyDescent="0.2">
      <c r="D3123" s="171"/>
      <c r="E3123" s="171"/>
      <c r="F3123" s="171"/>
      <c r="G3123" s="171"/>
      <c r="H3123" s="171"/>
      <c r="K3123" s="171"/>
      <c r="L3123" s="171"/>
      <c r="O3123" s="171"/>
      <c r="P3123" s="171"/>
      <c r="S3123" s="171"/>
      <c r="T3123" s="171"/>
      <c r="W3123" s="171"/>
      <c r="X3123" s="171"/>
      <c r="AA3123" s="171"/>
    </row>
    <row r="3124" spans="4:27" x14ac:dyDescent="0.2">
      <c r="D3124" s="171"/>
      <c r="E3124" s="171"/>
      <c r="F3124" s="171"/>
      <c r="G3124" s="171"/>
      <c r="H3124" s="171"/>
      <c r="K3124" s="171"/>
      <c r="L3124" s="171"/>
      <c r="O3124" s="171"/>
      <c r="P3124" s="171"/>
      <c r="S3124" s="171"/>
      <c r="T3124" s="171"/>
      <c r="W3124" s="171"/>
      <c r="X3124" s="171"/>
      <c r="AA3124" s="171"/>
    </row>
    <row r="3125" spans="4:27" x14ac:dyDescent="0.2">
      <c r="D3125" s="171"/>
      <c r="E3125" s="171"/>
      <c r="F3125" s="171"/>
      <c r="G3125" s="171"/>
      <c r="H3125" s="171"/>
      <c r="K3125" s="171"/>
      <c r="L3125" s="171"/>
      <c r="O3125" s="171"/>
      <c r="P3125" s="171"/>
      <c r="S3125" s="171"/>
      <c r="T3125" s="171"/>
      <c r="W3125" s="171"/>
      <c r="X3125" s="171"/>
      <c r="AA3125" s="171"/>
    </row>
    <row r="3126" spans="4:27" x14ac:dyDescent="0.2">
      <c r="D3126" s="171"/>
      <c r="E3126" s="171"/>
      <c r="F3126" s="171"/>
      <c r="G3126" s="171"/>
      <c r="H3126" s="171"/>
      <c r="K3126" s="171"/>
      <c r="L3126" s="171"/>
      <c r="O3126" s="171"/>
      <c r="P3126" s="171"/>
      <c r="S3126" s="171"/>
      <c r="T3126" s="171"/>
      <c r="W3126" s="171"/>
      <c r="X3126" s="171"/>
      <c r="AA3126" s="171"/>
    </row>
    <row r="3127" spans="4:27" x14ac:dyDescent="0.2">
      <c r="D3127" s="171"/>
      <c r="E3127" s="171"/>
      <c r="F3127" s="171"/>
      <c r="G3127" s="171"/>
      <c r="H3127" s="171"/>
      <c r="K3127" s="171"/>
      <c r="L3127" s="171"/>
      <c r="O3127" s="171"/>
      <c r="P3127" s="171"/>
      <c r="S3127" s="171"/>
      <c r="T3127" s="171"/>
      <c r="W3127" s="171"/>
      <c r="X3127" s="171"/>
      <c r="AA3127" s="171"/>
    </row>
    <row r="3128" spans="4:27" x14ac:dyDescent="0.2">
      <c r="D3128" s="171"/>
      <c r="E3128" s="171"/>
      <c r="F3128" s="171"/>
      <c r="G3128" s="171"/>
      <c r="H3128" s="171"/>
      <c r="K3128" s="171"/>
      <c r="L3128" s="171"/>
      <c r="O3128" s="171"/>
      <c r="P3128" s="171"/>
      <c r="S3128" s="171"/>
      <c r="T3128" s="171"/>
      <c r="W3128" s="171"/>
      <c r="X3128" s="171"/>
      <c r="AA3128" s="171"/>
    </row>
    <row r="3129" spans="4:27" x14ac:dyDescent="0.2">
      <c r="D3129" s="171"/>
      <c r="E3129" s="171"/>
      <c r="F3129" s="171"/>
      <c r="G3129" s="171"/>
      <c r="H3129" s="171"/>
      <c r="K3129" s="171"/>
      <c r="L3129" s="171"/>
      <c r="O3129" s="171"/>
      <c r="P3129" s="171"/>
      <c r="S3129" s="171"/>
      <c r="T3129" s="171"/>
      <c r="W3129" s="171"/>
      <c r="X3129" s="171"/>
      <c r="AA3129" s="171"/>
    </row>
    <row r="3130" spans="4:27" x14ac:dyDescent="0.2">
      <c r="D3130" s="171"/>
      <c r="E3130" s="171"/>
      <c r="F3130" s="171"/>
      <c r="G3130" s="171"/>
      <c r="H3130" s="171"/>
      <c r="K3130" s="171"/>
      <c r="L3130" s="171"/>
      <c r="O3130" s="171"/>
      <c r="P3130" s="171"/>
      <c r="S3130" s="171"/>
      <c r="T3130" s="171"/>
      <c r="W3130" s="171"/>
      <c r="X3130" s="171"/>
      <c r="AA3130" s="171"/>
    </row>
    <row r="3131" spans="4:27" x14ac:dyDescent="0.2">
      <c r="D3131" s="171"/>
      <c r="E3131" s="171"/>
      <c r="F3131" s="171"/>
      <c r="G3131" s="171"/>
      <c r="H3131" s="171"/>
      <c r="K3131" s="171"/>
      <c r="L3131" s="171"/>
      <c r="O3131" s="171"/>
      <c r="P3131" s="171"/>
      <c r="S3131" s="171"/>
      <c r="T3131" s="171"/>
      <c r="W3131" s="171"/>
      <c r="X3131" s="171"/>
      <c r="AA3131" s="171"/>
    </row>
    <row r="3132" spans="4:27" x14ac:dyDescent="0.2">
      <c r="D3132" s="171"/>
      <c r="E3132" s="171"/>
      <c r="F3132" s="171"/>
      <c r="G3132" s="171"/>
      <c r="H3132" s="171"/>
      <c r="K3132" s="171"/>
      <c r="L3132" s="171"/>
      <c r="O3132" s="171"/>
      <c r="P3132" s="171"/>
      <c r="S3132" s="171"/>
      <c r="T3132" s="171"/>
      <c r="W3132" s="171"/>
      <c r="X3132" s="171"/>
      <c r="AA3132" s="171"/>
    </row>
    <row r="3133" spans="4:27" x14ac:dyDescent="0.2">
      <c r="D3133" s="171"/>
      <c r="E3133" s="171"/>
      <c r="F3133" s="171"/>
      <c r="G3133" s="171"/>
      <c r="H3133" s="171"/>
      <c r="K3133" s="171"/>
      <c r="L3133" s="171"/>
      <c r="O3133" s="171"/>
      <c r="P3133" s="171"/>
      <c r="S3133" s="171"/>
      <c r="T3133" s="171"/>
      <c r="W3133" s="171"/>
      <c r="X3133" s="171"/>
      <c r="AA3133" s="171"/>
    </row>
    <row r="3134" spans="4:27" x14ac:dyDescent="0.2">
      <c r="D3134" s="171"/>
      <c r="E3134" s="171"/>
      <c r="F3134" s="171"/>
      <c r="G3134" s="171"/>
      <c r="H3134" s="171"/>
      <c r="K3134" s="171"/>
      <c r="L3134" s="171"/>
      <c r="O3134" s="171"/>
      <c r="P3134" s="171"/>
      <c r="S3134" s="171"/>
      <c r="T3134" s="171"/>
      <c r="W3134" s="171"/>
      <c r="X3134" s="171"/>
      <c r="AA3134" s="171"/>
    </row>
    <row r="3135" spans="4:27" x14ac:dyDescent="0.2">
      <c r="D3135" s="171"/>
      <c r="E3135" s="171"/>
      <c r="F3135" s="171"/>
      <c r="G3135" s="171"/>
      <c r="H3135" s="171"/>
      <c r="K3135" s="171"/>
      <c r="L3135" s="171"/>
      <c r="O3135" s="171"/>
      <c r="P3135" s="171"/>
      <c r="S3135" s="171"/>
      <c r="T3135" s="171"/>
      <c r="W3135" s="171"/>
      <c r="X3135" s="171"/>
      <c r="AA3135" s="171"/>
    </row>
    <row r="3136" spans="4:27" x14ac:dyDescent="0.2">
      <c r="D3136" s="171"/>
      <c r="E3136" s="171"/>
      <c r="F3136" s="171"/>
      <c r="G3136" s="171"/>
      <c r="H3136" s="171"/>
      <c r="K3136" s="171"/>
      <c r="L3136" s="171"/>
      <c r="O3136" s="171"/>
      <c r="P3136" s="171"/>
      <c r="S3136" s="171"/>
      <c r="T3136" s="171"/>
      <c r="W3136" s="171"/>
      <c r="X3136" s="171"/>
      <c r="AA3136" s="171"/>
    </row>
    <row r="3137" spans="4:27" x14ac:dyDescent="0.2">
      <c r="D3137" s="171"/>
      <c r="E3137" s="171"/>
      <c r="F3137" s="171"/>
      <c r="G3137" s="171"/>
      <c r="H3137" s="171"/>
      <c r="K3137" s="171"/>
      <c r="L3137" s="171"/>
      <c r="O3137" s="171"/>
      <c r="P3137" s="171"/>
      <c r="S3137" s="171"/>
      <c r="T3137" s="171"/>
      <c r="W3137" s="171"/>
      <c r="X3137" s="171"/>
      <c r="AA3137" s="171"/>
    </row>
    <row r="3138" spans="4:27" x14ac:dyDescent="0.2">
      <c r="D3138" s="171"/>
      <c r="E3138" s="171"/>
      <c r="F3138" s="171"/>
      <c r="G3138" s="171"/>
      <c r="H3138" s="171"/>
      <c r="K3138" s="171"/>
      <c r="L3138" s="171"/>
      <c r="O3138" s="171"/>
      <c r="P3138" s="171"/>
      <c r="S3138" s="171"/>
      <c r="T3138" s="171"/>
      <c r="W3138" s="171"/>
      <c r="X3138" s="171"/>
      <c r="AA3138" s="171"/>
    </row>
    <row r="3139" spans="4:27" x14ac:dyDescent="0.2">
      <c r="D3139" s="171"/>
      <c r="E3139" s="171"/>
      <c r="F3139" s="171"/>
      <c r="G3139" s="171"/>
      <c r="H3139" s="171"/>
      <c r="K3139" s="171"/>
      <c r="L3139" s="171"/>
      <c r="O3139" s="171"/>
      <c r="P3139" s="171"/>
      <c r="S3139" s="171"/>
      <c r="T3139" s="171"/>
      <c r="W3139" s="171"/>
      <c r="X3139" s="171"/>
      <c r="AA3139" s="171"/>
    </row>
    <row r="3140" spans="4:27" x14ac:dyDescent="0.2">
      <c r="D3140" s="171"/>
      <c r="E3140" s="171"/>
      <c r="F3140" s="171"/>
      <c r="G3140" s="171"/>
      <c r="H3140" s="171"/>
      <c r="K3140" s="171"/>
      <c r="L3140" s="171"/>
      <c r="O3140" s="171"/>
      <c r="P3140" s="171"/>
      <c r="S3140" s="171"/>
      <c r="T3140" s="171"/>
      <c r="W3140" s="171"/>
      <c r="X3140" s="171"/>
      <c r="AA3140" s="171"/>
    </row>
    <row r="3141" spans="4:27" x14ac:dyDescent="0.2">
      <c r="D3141" s="171"/>
      <c r="E3141" s="171"/>
      <c r="F3141" s="171"/>
      <c r="G3141" s="171"/>
      <c r="H3141" s="171"/>
      <c r="K3141" s="171"/>
      <c r="L3141" s="171"/>
      <c r="O3141" s="171"/>
      <c r="P3141" s="171"/>
      <c r="S3141" s="171"/>
      <c r="T3141" s="171"/>
      <c r="W3141" s="171"/>
      <c r="X3141" s="171"/>
      <c r="AA3141" s="171"/>
    </row>
    <row r="3142" spans="4:27" x14ac:dyDescent="0.2">
      <c r="D3142" s="171"/>
      <c r="E3142" s="171"/>
      <c r="F3142" s="171"/>
      <c r="G3142" s="171"/>
      <c r="H3142" s="171"/>
      <c r="K3142" s="171"/>
      <c r="L3142" s="171"/>
      <c r="O3142" s="171"/>
      <c r="P3142" s="171"/>
      <c r="S3142" s="171"/>
      <c r="T3142" s="171"/>
      <c r="W3142" s="171"/>
      <c r="X3142" s="171"/>
      <c r="AA3142" s="171"/>
    </row>
    <row r="3143" spans="4:27" x14ac:dyDescent="0.2">
      <c r="D3143" s="171"/>
      <c r="E3143" s="171"/>
      <c r="F3143" s="171"/>
      <c r="G3143" s="171"/>
      <c r="H3143" s="171"/>
      <c r="K3143" s="171"/>
      <c r="L3143" s="171"/>
      <c r="O3143" s="171"/>
      <c r="P3143" s="171"/>
      <c r="S3143" s="171"/>
      <c r="T3143" s="171"/>
      <c r="W3143" s="171"/>
      <c r="X3143" s="171"/>
      <c r="AA3143" s="171"/>
    </row>
    <row r="3144" spans="4:27" x14ac:dyDescent="0.2">
      <c r="D3144" s="171"/>
      <c r="E3144" s="171"/>
      <c r="F3144" s="171"/>
      <c r="G3144" s="171"/>
      <c r="H3144" s="171"/>
      <c r="K3144" s="171"/>
      <c r="L3144" s="171"/>
      <c r="O3144" s="171"/>
      <c r="P3144" s="171"/>
      <c r="S3144" s="171"/>
      <c r="T3144" s="171"/>
      <c r="W3144" s="171"/>
      <c r="X3144" s="171"/>
      <c r="AA3144" s="171"/>
    </row>
    <row r="3145" spans="4:27" x14ac:dyDescent="0.2">
      <c r="D3145" s="171"/>
      <c r="E3145" s="171"/>
      <c r="F3145" s="171"/>
      <c r="G3145" s="171"/>
      <c r="H3145" s="171"/>
      <c r="K3145" s="171"/>
      <c r="L3145" s="171"/>
      <c r="O3145" s="171"/>
      <c r="P3145" s="171"/>
      <c r="S3145" s="171"/>
      <c r="T3145" s="171"/>
      <c r="W3145" s="171"/>
      <c r="X3145" s="171"/>
      <c r="AA3145" s="171"/>
    </row>
    <row r="3146" spans="4:27" x14ac:dyDescent="0.2">
      <c r="D3146" s="171"/>
      <c r="E3146" s="171"/>
      <c r="F3146" s="171"/>
      <c r="G3146" s="171"/>
      <c r="H3146" s="171"/>
      <c r="K3146" s="171"/>
      <c r="L3146" s="171"/>
      <c r="O3146" s="171"/>
      <c r="P3146" s="171"/>
      <c r="S3146" s="171"/>
      <c r="T3146" s="171"/>
      <c r="W3146" s="171"/>
      <c r="X3146" s="171"/>
      <c r="AA3146" s="171"/>
    </row>
    <row r="3147" spans="4:27" x14ac:dyDescent="0.2">
      <c r="D3147" s="171"/>
      <c r="E3147" s="171"/>
      <c r="F3147" s="171"/>
      <c r="G3147" s="171"/>
      <c r="H3147" s="171"/>
      <c r="K3147" s="171"/>
      <c r="L3147" s="171"/>
      <c r="O3147" s="171"/>
      <c r="P3147" s="171"/>
      <c r="S3147" s="171"/>
      <c r="T3147" s="171"/>
      <c r="W3147" s="171"/>
      <c r="X3147" s="171"/>
      <c r="AA3147" s="171"/>
    </row>
    <row r="3148" spans="4:27" x14ac:dyDescent="0.2">
      <c r="D3148" s="171"/>
      <c r="E3148" s="171"/>
      <c r="F3148" s="171"/>
      <c r="G3148" s="171"/>
      <c r="H3148" s="171"/>
      <c r="K3148" s="171"/>
      <c r="L3148" s="171"/>
      <c r="O3148" s="171"/>
      <c r="P3148" s="171"/>
      <c r="S3148" s="171"/>
      <c r="T3148" s="171"/>
      <c r="W3148" s="171"/>
      <c r="X3148" s="171"/>
      <c r="AA3148" s="171"/>
    </row>
    <row r="3149" spans="4:27" x14ac:dyDescent="0.2">
      <c r="D3149" s="171"/>
      <c r="E3149" s="171"/>
      <c r="F3149" s="171"/>
      <c r="G3149" s="171"/>
      <c r="H3149" s="171"/>
      <c r="K3149" s="171"/>
      <c r="L3149" s="171"/>
      <c r="O3149" s="171"/>
      <c r="P3149" s="171"/>
      <c r="S3149" s="171"/>
      <c r="T3149" s="171"/>
      <c r="W3149" s="171"/>
      <c r="X3149" s="171"/>
      <c r="AA3149" s="171"/>
    </row>
    <row r="3150" spans="4:27" x14ac:dyDescent="0.2">
      <c r="D3150" s="171"/>
      <c r="E3150" s="171"/>
      <c r="F3150" s="171"/>
      <c r="G3150" s="171"/>
      <c r="H3150" s="171"/>
      <c r="K3150" s="171"/>
      <c r="L3150" s="171"/>
      <c r="O3150" s="171"/>
      <c r="P3150" s="171"/>
      <c r="S3150" s="171"/>
      <c r="T3150" s="171"/>
      <c r="W3150" s="171"/>
      <c r="X3150" s="171"/>
      <c r="AA3150" s="171"/>
    </row>
    <row r="3151" spans="4:27" x14ac:dyDescent="0.2">
      <c r="D3151" s="171"/>
      <c r="E3151" s="171"/>
      <c r="F3151" s="171"/>
      <c r="G3151" s="171"/>
      <c r="H3151" s="171"/>
      <c r="K3151" s="171"/>
      <c r="L3151" s="171"/>
      <c r="O3151" s="171"/>
      <c r="P3151" s="171"/>
      <c r="S3151" s="171"/>
      <c r="T3151" s="171"/>
      <c r="W3151" s="171"/>
      <c r="X3151" s="171"/>
      <c r="AA3151" s="171"/>
    </row>
    <row r="3152" spans="4:27" x14ac:dyDescent="0.2">
      <c r="D3152" s="171"/>
      <c r="E3152" s="171"/>
      <c r="F3152" s="171"/>
      <c r="G3152" s="171"/>
      <c r="H3152" s="171"/>
      <c r="K3152" s="171"/>
      <c r="L3152" s="171"/>
      <c r="O3152" s="171"/>
      <c r="P3152" s="171"/>
      <c r="S3152" s="171"/>
      <c r="T3152" s="171"/>
      <c r="W3152" s="171"/>
      <c r="X3152" s="171"/>
      <c r="AA3152" s="171"/>
    </row>
    <row r="3153" spans="4:27" x14ac:dyDescent="0.2">
      <c r="D3153" s="171"/>
      <c r="E3153" s="171"/>
      <c r="F3153" s="171"/>
      <c r="G3153" s="171"/>
      <c r="H3153" s="171"/>
      <c r="K3153" s="171"/>
      <c r="L3153" s="171"/>
      <c r="O3153" s="171"/>
      <c r="P3153" s="171"/>
      <c r="S3153" s="171"/>
      <c r="T3153" s="171"/>
      <c r="W3153" s="171"/>
      <c r="X3153" s="171"/>
      <c r="AA3153" s="171"/>
    </row>
    <row r="3154" spans="4:27" x14ac:dyDescent="0.2">
      <c r="D3154" s="171"/>
      <c r="E3154" s="171"/>
      <c r="F3154" s="171"/>
      <c r="G3154" s="171"/>
      <c r="H3154" s="171"/>
      <c r="K3154" s="171"/>
      <c r="L3154" s="171"/>
      <c r="O3154" s="171"/>
      <c r="P3154" s="171"/>
      <c r="S3154" s="171"/>
      <c r="T3154" s="171"/>
      <c r="W3154" s="171"/>
      <c r="X3154" s="171"/>
      <c r="AA3154" s="171"/>
    </row>
    <row r="3155" spans="4:27" x14ac:dyDescent="0.2">
      <c r="D3155" s="171"/>
      <c r="E3155" s="171"/>
      <c r="F3155" s="171"/>
      <c r="G3155" s="171"/>
      <c r="H3155" s="171"/>
      <c r="K3155" s="171"/>
      <c r="L3155" s="171"/>
      <c r="O3155" s="171"/>
      <c r="P3155" s="171"/>
      <c r="S3155" s="171"/>
      <c r="T3155" s="171"/>
      <c r="W3155" s="171"/>
      <c r="X3155" s="171"/>
      <c r="AA3155" s="171"/>
    </row>
    <row r="3156" spans="4:27" x14ac:dyDescent="0.2">
      <c r="D3156" s="171"/>
      <c r="E3156" s="171"/>
      <c r="F3156" s="171"/>
      <c r="G3156" s="171"/>
      <c r="H3156" s="171"/>
      <c r="K3156" s="171"/>
      <c r="L3156" s="171"/>
      <c r="O3156" s="171"/>
      <c r="P3156" s="171"/>
      <c r="S3156" s="171"/>
      <c r="T3156" s="171"/>
      <c r="W3156" s="171"/>
      <c r="X3156" s="171"/>
      <c r="AA3156" s="171"/>
    </row>
    <row r="3157" spans="4:27" x14ac:dyDescent="0.2">
      <c r="D3157" s="171"/>
      <c r="E3157" s="171"/>
      <c r="F3157" s="171"/>
      <c r="G3157" s="171"/>
      <c r="H3157" s="171"/>
      <c r="K3157" s="171"/>
      <c r="L3157" s="171"/>
      <c r="O3157" s="171"/>
      <c r="P3157" s="171"/>
      <c r="S3157" s="171"/>
      <c r="T3157" s="171"/>
      <c r="W3157" s="171"/>
      <c r="X3157" s="171"/>
      <c r="AA3157" s="171"/>
    </row>
    <row r="3158" spans="4:27" x14ac:dyDescent="0.2">
      <c r="D3158" s="171"/>
      <c r="E3158" s="171"/>
      <c r="F3158" s="171"/>
      <c r="G3158" s="171"/>
      <c r="H3158" s="171"/>
      <c r="K3158" s="171"/>
      <c r="L3158" s="171"/>
      <c r="O3158" s="171"/>
      <c r="P3158" s="171"/>
      <c r="S3158" s="171"/>
      <c r="T3158" s="171"/>
      <c r="W3158" s="171"/>
      <c r="X3158" s="171"/>
      <c r="AA3158" s="171"/>
    </row>
    <row r="3159" spans="4:27" x14ac:dyDescent="0.2">
      <c r="D3159" s="171"/>
      <c r="E3159" s="171"/>
      <c r="F3159" s="171"/>
      <c r="G3159" s="171"/>
      <c r="H3159" s="171"/>
      <c r="K3159" s="171"/>
      <c r="L3159" s="171"/>
      <c r="O3159" s="171"/>
      <c r="P3159" s="171"/>
      <c r="S3159" s="171"/>
      <c r="T3159" s="171"/>
      <c r="W3159" s="171"/>
      <c r="X3159" s="171"/>
      <c r="AA3159" s="171"/>
    </row>
    <row r="3160" spans="4:27" x14ac:dyDescent="0.2">
      <c r="D3160" s="171"/>
      <c r="E3160" s="171"/>
      <c r="F3160" s="171"/>
      <c r="G3160" s="171"/>
      <c r="H3160" s="171"/>
      <c r="K3160" s="171"/>
      <c r="L3160" s="171"/>
      <c r="O3160" s="171"/>
      <c r="P3160" s="171"/>
      <c r="S3160" s="171"/>
      <c r="T3160" s="171"/>
      <c r="W3160" s="171"/>
      <c r="X3160" s="171"/>
      <c r="AA3160" s="171"/>
    </row>
    <row r="3161" spans="4:27" x14ac:dyDescent="0.2">
      <c r="D3161" s="171"/>
      <c r="E3161" s="171"/>
      <c r="F3161" s="171"/>
      <c r="G3161" s="171"/>
      <c r="H3161" s="171"/>
      <c r="K3161" s="171"/>
      <c r="L3161" s="171"/>
      <c r="O3161" s="171"/>
      <c r="P3161" s="171"/>
      <c r="S3161" s="171"/>
      <c r="T3161" s="171"/>
      <c r="W3161" s="171"/>
      <c r="X3161" s="171"/>
      <c r="AA3161" s="171"/>
    </row>
    <row r="3162" spans="4:27" x14ac:dyDescent="0.2">
      <c r="D3162" s="171"/>
      <c r="E3162" s="171"/>
      <c r="F3162" s="171"/>
      <c r="G3162" s="171"/>
      <c r="H3162" s="171"/>
      <c r="K3162" s="171"/>
      <c r="L3162" s="171"/>
      <c r="O3162" s="171"/>
      <c r="P3162" s="171"/>
      <c r="S3162" s="171"/>
      <c r="T3162" s="171"/>
      <c r="W3162" s="171"/>
      <c r="X3162" s="171"/>
      <c r="AA3162" s="171"/>
    </row>
    <row r="3163" spans="4:27" x14ac:dyDescent="0.2">
      <c r="D3163" s="171"/>
      <c r="E3163" s="171"/>
      <c r="F3163" s="171"/>
      <c r="G3163" s="171"/>
      <c r="H3163" s="171"/>
      <c r="K3163" s="171"/>
      <c r="L3163" s="171"/>
      <c r="O3163" s="171"/>
      <c r="P3163" s="171"/>
      <c r="S3163" s="171"/>
      <c r="T3163" s="171"/>
      <c r="W3163" s="171"/>
      <c r="X3163" s="171"/>
      <c r="AA3163" s="171"/>
    </row>
    <row r="3164" spans="4:27" x14ac:dyDescent="0.2">
      <c r="D3164" s="171"/>
      <c r="E3164" s="171"/>
      <c r="F3164" s="171"/>
      <c r="G3164" s="171"/>
      <c r="H3164" s="171"/>
      <c r="K3164" s="171"/>
      <c r="L3164" s="171"/>
      <c r="O3164" s="171"/>
      <c r="P3164" s="171"/>
      <c r="S3164" s="171"/>
      <c r="T3164" s="171"/>
      <c r="W3164" s="171"/>
      <c r="X3164" s="171"/>
      <c r="AA3164" s="171"/>
    </row>
    <row r="3165" spans="4:27" x14ac:dyDescent="0.2">
      <c r="D3165" s="171"/>
      <c r="E3165" s="171"/>
      <c r="F3165" s="171"/>
      <c r="G3165" s="171"/>
      <c r="H3165" s="171"/>
      <c r="K3165" s="171"/>
      <c r="L3165" s="171"/>
      <c r="O3165" s="171"/>
      <c r="P3165" s="171"/>
      <c r="S3165" s="171"/>
      <c r="T3165" s="171"/>
      <c r="W3165" s="171"/>
      <c r="X3165" s="171"/>
      <c r="AA3165" s="171"/>
    </row>
    <row r="3166" spans="4:27" x14ac:dyDescent="0.2">
      <c r="D3166" s="171"/>
      <c r="E3166" s="171"/>
      <c r="F3166" s="171"/>
      <c r="G3166" s="171"/>
      <c r="H3166" s="171"/>
      <c r="K3166" s="171"/>
      <c r="L3166" s="171"/>
      <c r="O3166" s="171"/>
      <c r="P3166" s="171"/>
      <c r="S3166" s="171"/>
      <c r="T3166" s="171"/>
      <c r="W3166" s="171"/>
      <c r="X3166" s="171"/>
      <c r="AA3166" s="171"/>
    </row>
    <row r="3167" spans="4:27" x14ac:dyDescent="0.2">
      <c r="D3167" s="171"/>
      <c r="E3167" s="171"/>
      <c r="F3167" s="171"/>
      <c r="G3167" s="171"/>
      <c r="H3167" s="171"/>
      <c r="K3167" s="171"/>
      <c r="L3167" s="171"/>
      <c r="O3167" s="171"/>
      <c r="P3167" s="171"/>
      <c r="S3167" s="171"/>
      <c r="T3167" s="171"/>
      <c r="W3167" s="171"/>
      <c r="X3167" s="171"/>
      <c r="AA3167" s="171"/>
    </row>
    <row r="3168" spans="4:27" x14ac:dyDescent="0.2">
      <c r="D3168" s="171"/>
      <c r="E3168" s="171"/>
      <c r="F3168" s="171"/>
      <c r="G3168" s="171"/>
      <c r="H3168" s="171"/>
      <c r="K3168" s="171"/>
      <c r="L3168" s="171"/>
      <c r="O3168" s="171"/>
      <c r="P3168" s="171"/>
      <c r="S3168" s="171"/>
      <c r="T3168" s="171"/>
      <c r="W3168" s="171"/>
      <c r="X3168" s="171"/>
      <c r="AA3168" s="171"/>
    </row>
    <row r="3169" spans="4:27" x14ac:dyDescent="0.2">
      <c r="D3169" s="171"/>
      <c r="E3169" s="171"/>
      <c r="F3169" s="171"/>
      <c r="G3169" s="171"/>
      <c r="H3169" s="171"/>
      <c r="K3169" s="171"/>
      <c r="L3169" s="171"/>
      <c r="O3169" s="171"/>
      <c r="P3169" s="171"/>
      <c r="S3169" s="171"/>
      <c r="T3169" s="171"/>
      <c r="W3169" s="171"/>
      <c r="X3169" s="171"/>
      <c r="AA3169" s="171"/>
    </row>
    <row r="3170" spans="4:27" x14ac:dyDescent="0.2">
      <c r="D3170" s="171"/>
      <c r="E3170" s="171"/>
      <c r="F3170" s="171"/>
      <c r="G3170" s="171"/>
      <c r="H3170" s="171"/>
      <c r="K3170" s="171"/>
      <c r="L3170" s="171"/>
      <c r="O3170" s="171"/>
      <c r="P3170" s="171"/>
      <c r="S3170" s="171"/>
      <c r="T3170" s="171"/>
      <c r="W3170" s="171"/>
      <c r="X3170" s="171"/>
      <c r="AA3170" s="171"/>
    </row>
    <row r="3171" spans="4:27" x14ac:dyDescent="0.2">
      <c r="D3171" s="171"/>
      <c r="E3171" s="171"/>
      <c r="F3171" s="171"/>
      <c r="G3171" s="171"/>
      <c r="H3171" s="171"/>
      <c r="K3171" s="171"/>
      <c r="L3171" s="171"/>
      <c r="O3171" s="171"/>
      <c r="P3171" s="171"/>
      <c r="S3171" s="171"/>
      <c r="T3171" s="171"/>
      <c r="W3171" s="171"/>
      <c r="X3171" s="171"/>
      <c r="AA3171" s="171"/>
    </row>
    <row r="3172" spans="4:27" x14ac:dyDescent="0.2">
      <c r="D3172" s="171"/>
      <c r="E3172" s="171"/>
      <c r="F3172" s="171"/>
      <c r="G3172" s="171"/>
      <c r="H3172" s="171"/>
      <c r="K3172" s="171"/>
      <c r="L3172" s="171"/>
      <c r="O3172" s="171"/>
      <c r="P3172" s="171"/>
      <c r="S3172" s="171"/>
      <c r="T3172" s="171"/>
      <c r="W3172" s="171"/>
      <c r="X3172" s="171"/>
      <c r="AA3172" s="171"/>
    </row>
    <row r="3173" spans="4:27" x14ac:dyDescent="0.2">
      <c r="D3173" s="171"/>
      <c r="E3173" s="171"/>
      <c r="F3173" s="171"/>
      <c r="G3173" s="171"/>
      <c r="H3173" s="171"/>
      <c r="K3173" s="171"/>
      <c r="L3173" s="171"/>
      <c r="O3173" s="171"/>
      <c r="P3173" s="171"/>
      <c r="S3173" s="171"/>
      <c r="T3173" s="171"/>
      <c r="W3173" s="171"/>
      <c r="X3173" s="171"/>
      <c r="AA3173" s="171"/>
    </row>
    <row r="3174" spans="4:27" x14ac:dyDescent="0.2">
      <c r="D3174" s="171"/>
      <c r="E3174" s="171"/>
      <c r="F3174" s="171"/>
      <c r="G3174" s="171"/>
      <c r="H3174" s="171"/>
      <c r="K3174" s="171"/>
      <c r="L3174" s="171"/>
      <c r="O3174" s="171"/>
      <c r="P3174" s="171"/>
      <c r="S3174" s="171"/>
      <c r="T3174" s="171"/>
      <c r="W3174" s="171"/>
      <c r="X3174" s="171"/>
      <c r="AA3174" s="171"/>
    </row>
    <row r="3175" spans="4:27" x14ac:dyDescent="0.2">
      <c r="D3175" s="171"/>
      <c r="E3175" s="171"/>
      <c r="F3175" s="171"/>
      <c r="G3175" s="171"/>
      <c r="H3175" s="171"/>
      <c r="K3175" s="171"/>
      <c r="L3175" s="171"/>
      <c r="O3175" s="171"/>
      <c r="P3175" s="171"/>
      <c r="S3175" s="171"/>
      <c r="T3175" s="171"/>
      <c r="W3175" s="171"/>
      <c r="X3175" s="171"/>
      <c r="AA3175" s="171"/>
    </row>
    <row r="3176" spans="4:27" x14ac:dyDescent="0.2">
      <c r="D3176" s="171"/>
      <c r="E3176" s="171"/>
      <c r="F3176" s="171"/>
      <c r="G3176" s="171"/>
      <c r="H3176" s="171"/>
      <c r="K3176" s="171"/>
      <c r="L3176" s="171"/>
      <c r="O3176" s="171"/>
      <c r="P3176" s="171"/>
      <c r="S3176" s="171"/>
      <c r="T3176" s="171"/>
      <c r="W3176" s="171"/>
      <c r="X3176" s="171"/>
      <c r="AA3176" s="171"/>
    </row>
    <row r="3177" spans="4:27" x14ac:dyDescent="0.2">
      <c r="D3177" s="171"/>
      <c r="E3177" s="171"/>
      <c r="F3177" s="171"/>
      <c r="G3177" s="171"/>
      <c r="H3177" s="171"/>
      <c r="K3177" s="171"/>
      <c r="L3177" s="171"/>
      <c r="O3177" s="171"/>
      <c r="P3177" s="171"/>
      <c r="S3177" s="171"/>
      <c r="T3177" s="171"/>
      <c r="W3177" s="171"/>
      <c r="X3177" s="171"/>
      <c r="AA3177" s="171"/>
    </row>
    <row r="3178" spans="4:27" x14ac:dyDescent="0.2">
      <c r="D3178" s="171"/>
      <c r="E3178" s="171"/>
      <c r="F3178" s="171"/>
      <c r="G3178" s="171"/>
      <c r="H3178" s="171"/>
      <c r="K3178" s="171"/>
      <c r="L3178" s="171"/>
      <c r="O3178" s="171"/>
      <c r="P3178" s="171"/>
      <c r="S3178" s="171"/>
      <c r="T3178" s="171"/>
      <c r="W3178" s="171"/>
      <c r="X3178" s="171"/>
      <c r="AA3178" s="171"/>
    </row>
    <row r="3179" spans="4:27" x14ac:dyDescent="0.2">
      <c r="D3179" s="171"/>
      <c r="E3179" s="171"/>
      <c r="F3179" s="171"/>
      <c r="G3179" s="171"/>
      <c r="H3179" s="171"/>
      <c r="K3179" s="171"/>
      <c r="L3179" s="171"/>
      <c r="O3179" s="171"/>
      <c r="P3179" s="171"/>
      <c r="S3179" s="171"/>
      <c r="T3179" s="171"/>
      <c r="W3179" s="171"/>
      <c r="X3179" s="171"/>
      <c r="AA3179" s="171"/>
    </row>
    <row r="3180" spans="4:27" x14ac:dyDescent="0.2">
      <c r="D3180" s="171"/>
      <c r="E3180" s="171"/>
      <c r="F3180" s="171"/>
      <c r="G3180" s="171"/>
      <c r="H3180" s="171"/>
      <c r="K3180" s="171"/>
      <c r="L3180" s="171"/>
      <c r="O3180" s="171"/>
      <c r="P3180" s="171"/>
      <c r="S3180" s="171"/>
      <c r="T3180" s="171"/>
      <c r="W3180" s="171"/>
      <c r="X3180" s="171"/>
      <c r="AA3180" s="171"/>
    </row>
    <row r="3181" spans="4:27" x14ac:dyDescent="0.2">
      <c r="D3181" s="171"/>
      <c r="E3181" s="171"/>
      <c r="F3181" s="171"/>
      <c r="G3181" s="171"/>
      <c r="H3181" s="171"/>
      <c r="K3181" s="171"/>
      <c r="L3181" s="171"/>
      <c r="O3181" s="171"/>
      <c r="P3181" s="171"/>
      <c r="S3181" s="171"/>
      <c r="T3181" s="171"/>
      <c r="W3181" s="171"/>
      <c r="X3181" s="171"/>
      <c r="AA3181" s="171"/>
    </row>
    <row r="3182" spans="4:27" x14ac:dyDescent="0.2">
      <c r="D3182" s="171"/>
      <c r="E3182" s="171"/>
      <c r="F3182" s="171"/>
      <c r="G3182" s="171"/>
      <c r="H3182" s="171"/>
      <c r="K3182" s="171"/>
      <c r="L3182" s="171"/>
      <c r="O3182" s="171"/>
      <c r="P3182" s="171"/>
      <c r="S3182" s="171"/>
      <c r="T3182" s="171"/>
      <c r="W3182" s="171"/>
      <c r="X3182" s="171"/>
      <c r="AA3182" s="171"/>
    </row>
    <row r="3183" spans="4:27" x14ac:dyDescent="0.2">
      <c r="D3183" s="171"/>
      <c r="E3183" s="171"/>
      <c r="F3183" s="171"/>
      <c r="G3183" s="171"/>
      <c r="H3183" s="171"/>
      <c r="K3183" s="171"/>
      <c r="L3183" s="171"/>
      <c r="O3183" s="171"/>
      <c r="P3183" s="171"/>
      <c r="S3183" s="171"/>
      <c r="T3183" s="171"/>
      <c r="W3183" s="171"/>
      <c r="X3183" s="171"/>
      <c r="AA3183" s="171"/>
    </row>
    <row r="3184" spans="4:27" x14ac:dyDescent="0.2">
      <c r="D3184" s="171"/>
      <c r="E3184" s="171"/>
      <c r="F3184" s="171"/>
      <c r="G3184" s="171"/>
      <c r="H3184" s="171"/>
      <c r="K3184" s="171"/>
      <c r="L3184" s="171"/>
      <c r="O3184" s="171"/>
      <c r="P3184" s="171"/>
      <c r="S3184" s="171"/>
      <c r="T3184" s="171"/>
      <c r="W3184" s="171"/>
      <c r="X3184" s="171"/>
      <c r="AA3184" s="171"/>
    </row>
    <row r="3185" spans="4:27" x14ac:dyDescent="0.2">
      <c r="D3185" s="171"/>
      <c r="E3185" s="171"/>
      <c r="F3185" s="171"/>
      <c r="G3185" s="171"/>
      <c r="H3185" s="171"/>
      <c r="K3185" s="171"/>
      <c r="L3185" s="171"/>
      <c r="O3185" s="171"/>
      <c r="P3185" s="171"/>
      <c r="S3185" s="171"/>
      <c r="T3185" s="171"/>
      <c r="W3185" s="171"/>
      <c r="X3185" s="171"/>
      <c r="AA3185" s="171"/>
    </row>
    <row r="3186" spans="4:27" x14ac:dyDescent="0.2">
      <c r="D3186" s="171"/>
      <c r="E3186" s="171"/>
      <c r="F3186" s="171"/>
      <c r="G3186" s="171"/>
      <c r="H3186" s="171"/>
      <c r="K3186" s="171"/>
      <c r="L3186" s="171"/>
      <c r="O3186" s="171"/>
      <c r="P3186" s="171"/>
      <c r="S3186" s="171"/>
      <c r="T3186" s="171"/>
      <c r="W3186" s="171"/>
      <c r="X3186" s="171"/>
      <c r="AA3186" s="171"/>
    </row>
    <row r="3187" spans="4:27" x14ac:dyDescent="0.2">
      <c r="D3187" s="171"/>
      <c r="E3187" s="171"/>
      <c r="F3187" s="171"/>
      <c r="G3187" s="171"/>
      <c r="H3187" s="171"/>
      <c r="K3187" s="171"/>
      <c r="L3187" s="171"/>
      <c r="O3187" s="171"/>
      <c r="P3187" s="171"/>
      <c r="S3187" s="171"/>
      <c r="T3187" s="171"/>
      <c r="W3187" s="171"/>
      <c r="X3187" s="171"/>
      <c r="AA3187" s="171"/>
    </row>
    <row r="3188" spans="4:27" x14ac:dyDescent="0.2">
      <c r="D3188" s="171"/>
      <c r="E3188" s="171"/>
      <c r="F3188" s="171"/>
      <c r="G3188" s="171"/>
      <c r="H3188" s="171"/>
      <c r="K3188" s="171"/>
      <c r="L3188" s="171"/>
      <c r="O3188" s="171"/>
      <c r="P3188" s="171"/>
      <c r="S3188" s="171"/>
      <c r="T3188" s="171"/>
      <c r="W3188" s="171"/>
      <c r="X3188" s="171"/>
      <c r="AA3188" s="171"/>
    </row>
    <row r="3189" spans="4:27" x14ac:dyDescent="0.2">
      <c r="D3189" s="171"/>
      <c r="E3189" s="171"/>
      <c r="F3189" s="171"/>
      <c r="G3189" s="171"/>
      <c r="H3189" s="171"/>
      <c r="K3189" s="171"/>
      <c r="L3189" s="171"/>
      <c r="O3189" s="171"/>
      <c r="P3189" s="171"/>
      <c r="S3189" s="171"/>
      <c r="T3189" s="171"/>
      <c r="W3189" s="171"/>
      <c r="X3189" s="171"/>
      <c r="AA3189" s="171"/>
    </row>
    <row r="3190" spans="4:27" x14ac:dyDescent="0.2">
      <c r="D3190" s="171"/>
      <c r="E3190" s="171"/>
      <c r="F3190" s="171"/>
      <c r="G3190" s="171"/>
      <c r="H3190" s="171"/>
      <c r="K3190" s="171"/>
      <c r="L3190" s="171"/>
      <c r="O3190" s="171"/>
      <c r="P3190" s="171"/>
      <c r="S3190" s="171"/>
      <c r="T3190" s="171"/>
      <c r="W3190" s="171"/>
      <c r="X3190" s="171"/>
      <c r="AA3190" s="171"/>
    </row>
    <row r="3191" spans="4:27" x14ac:dyDescent="0.2">
      <c r="D3191" s="171"/>
      <c r="E3191" s="171"/>
      <c r="F3191" s="171"/>
      <c r="G3191" s="171"/>
      <c r="H3191" s="171"/>
      <c r="K3191" s="171"/>
      <c r="L3191" s="171"/>
      <c r="O3191" s="171"/>
      <c r="P3191" s="171"/>
      <c r="S3191" s="171"/>
      <c r="T3191" s="171"/>
      <c r="W3191" s="171"/>
      <c r="X3191" s="171"/>
      <c r="AA3191" s="171"/>
    </row>
    <row r="3192" spans="4:27" x14ac:dyDescent="0.2">
      <c r="D3192" s="171"/>
      <c r="E3192" s="171"/>
      <c r="F3192" s="171"/>
      <c r="G3192" s="171"/>
      <c r="H3192" s="171"/>
      <c r="K3192" s="171"/>
      <c r="L3192" s="171"/>
      <c r="O3192" s="171"/>
      <c r="P3192" s="171"/>
      <c r="S3192" s="171"/>
      <c r="T3192" s="171"/>
      <c r="W3192" s="171"/>
      <c r="X3192" s="171"/>
      <c r="AA3192" s="171"/>
    </row>
    <row r="3193" spans="4:27" x14ac:dyDescent="0.2">
      <c r="D3193" s="171"/>
      <c r="E3193" s="171"/>
      <c r="F3193" s="171"/>
      <c r="G3193" s="171"/>
      <c r="H3193" s="171"/>
      <c r="K3193" s="171"/>
      <c r="L3193" s="171"/>
      <c r="O3193" s="171"/>
      <c r="P3193" s="171"/>
      <c r="S3193" s="171"/>
      <c r="T3193" s="171"/>
      <c r="W3193" s="171"/>
      <c r="X3193" s="171"/>
      <c r="AA3193" s="171"/>
    </row>
    <row r="3194" spans="4:27" x14ac:dyDescent="0.2">
      <c r="D3194" s="171"/>
      <c r="E3194" s="171"/>
      <c r="F3194" s="171"/>
      <c r="G3194" s="171"/>
      <c r="H3194" s="171"/>
      <c r="K3194" s="171"/>
      <c r="L3194" s="171"/>
      <c r="O3194" s="171"/>
      <c r="P3194" s="171"/>
      <c r="S3194" s="171"/>
      <c r="T3194" s="171"/>
      <c r="W3194" s="171"/>
      <c r="X3194" s="171"/>
      <c r="AA3194" s="171"/>
    </row>
    <row r="3195" spans="4:27" x14ac:dyDescent="0.2">
      <c r="D3195" s="171"/>
      <c r="E3195" s="171"/>
      <c r="F3195" s="171"/>
      <c r="G3195" s="171"/>
      <c r="H3195" s="171"/>
      <c r="K3195" s="171"/>
      <c r="L3195" s="171"/>
      <c r="O3195" s="171"/>
      <c r="P3195" s="171"/>
      <c r="S3195" s="171"/>
      <c r="T3195" s="171"/>
      <c r="W3195" s="171"/>
      <c r="X3195" s="171"/>
      <c r="AA3195" s="171"/>
    </row>
    <row r="3196" spans="4:27" x14ac:dyDescent="0.2">
      <c r="D3196" s="171"/>
      <c r="E3196" s="171"/>
      <c r="F3196" s="171"/>
      <c r="G3196" s="171"/>
      <c r="H3196" s="171"/>
      <c r="K3196" s="171"/>
      <c r="L3196" s="171"/>
      <c r="O3196" s="171"/>
      <c r="P3196" s="171"/>
      <c r="S3196" s="171"/>
      <c r="T3196" s="171"/>
      <c r="W3196" s="171"/>
      <c r="X3196" s="171"/>
      <c r="AA3196" s="171"/>
    </row>
    <row r="3197" spans="4:27" x14ac:dyDescent="0.2">
      <c r="D3197" s="171"/>
      <c r="E3197" s="171"/>
      <c r="F3197" s="171"/>
      <c r="G3197" s="171"/>
      <c r="H3197" s="171"/>
      <c r="K3197" s="171"/>
      <c r="L3197" s="171"/>
      <c r="O3197" s="171"/>
      <c r="P3197" s="171"/>
      <c r="S3197" s="171"/>
      <c r="T3197" s="171"/>
      <c r="W3197" s="171"/>
      <c r="X3197" s="171"/>
      <c r="AA3197" s="171"/>
    </row>
    <row r="3198" spans="4:27" x14ac:dyDescent="0.2">
      <c r="D3198" s="171"/>
      <c r="E3198" s="171"/>
      <c r="F3198" s="171"/>
      <c r="G3198" s="171"/>
      <c r="H3198" s="171"/>
      <c r="K3198" s="171"/>
      <c r="L3198" s="171"/>
      <c r="O3198" s="171"/>
      <c r="P3198" s="171"/>
      <c r="S3198" s="171"/>
      <c r="T3198" s="171"/>
      <c r="W3198" s="171"/>
      <c r="X3198" s="171"/>
      <c r="AA3198" s="171"/>
    </row>
    <row r="3199" spans="4:27" x14ac:dyDescent="0.2">
      <c r="D3199" s="171"/>
      <c r="E3199" s="171"/>
      <c r="F3199" s="171"/>
      <c r="G3199" s="171"/>
      <c r="H3199" s="171"/>
      <c r="K3199" s="171"/>
      <c r="L3199" s="171"/>
      <c r="O3199" s="171"/>
      <c r="P3199" s="171"/>
      <c r="S3199" s="171"/>
      <c r="T3199" s="171"/>
      <c r="W3199" s="171"/>
      <c r="X3199" s="171"/>
      <c r="AA3199" s="171"/>
    </row>
    <row r="3200" spans="4:27" x14ac:dyDescent="0.2">
      <c r="D3200" s="171"/>
      <c r="E3200" s="171"/>
      <c r="F3200" s="171"/>
      <c r="G3200" s="171"/>
      <c r="H3200" s="171"/>
      <c r="K3200" s="171"/>
      <c r="L3200" s="171"/>
      <c r="O3200" s="171"/>
      <c r="P3200" s="171"/>
      <c r="S3200" s="171"/>
      <c r="T3200" s="171"/>
      <c r="W3200" s="171"/>
      <c r="X3200" s="171"/>
      <c r="AA3200" s="171"/>
    </row>
    <row r="3201" spans="4:27" x14ac:dyDescent="0.2">
      <c r="D3201" s="171"/>
      <c r="E3201" s="171"/>
      <c r="F3201" s="171"/>
      <c r="G3201" s="171"/>
      <c r="H3201" s="171"/>
      <c r="K3201" s="171"/>
      <c r="L3201" s="171"/>
      <c r="O3201" s="171"/>
      <c r="P3201" s="171"/>
      <c r="S3201" s="171"/>
      <c r="T3201" s="171"/>
      <c r="W3201" s="171"/>
      <c r="X3201" s="171"/>
      <c r="AA3201" s="171"/>
    </row>
    <row r="3202" spans="4:27" x14ac:dyDescent="0.2">
      <c r="D3202" s="171"/>
      <c r="E3202" s="171"/>
      <c r="F3202" s="171"/>
      <c r="G3202" s="171"/>
      <c r="H3202" s="171"/>
      <c r="K3202" s="171"/>
      <c r="L3202" s="171"/>
      <c r="O3202" s="171"/>
      <c r="P3202" s="171"/>
      <c r="S3202" s="171"/>
      <c r="T3202" s="171"/>
      <c r="W3202" s="171"/>
      <c r="X3202" s="171"/>
      <c r="AA3202" s="171"/>
    </row>
    <row r="3203" spans="4:27" x14ac:dyDescent="0.2">
      <c r="D3203" s="171"/>
      <c r="E3203" s="171"/>
      <c r="F3203" s="171"/>
      <c r="G3203" s="171"/>
      <c r="H3203" s="171"/>
      <c r="K3203" s="171"/>
      <c r="L3203" s="171"/>
      <c r="O3203" s="171"/>
      <c r="P3203" s="171"/>
      <c r="S3203" s="171"/>
      <c r="T3203" s="171"/>
      <c r="W3203" s="171"/>
      <c r="X3203" s="171"/>
      <c r="AA3203" s="171"/>
    </row>
    <row r="3204" spans="4:27" x14ac:dyDescent="0.2">
      <c r="D3204" s="171"/>
      <c r="E3204" s="171"/>
      <c r="F3204" s="171"/>
      <c r="G3204" s="171"/>
      <c r="H3204" s="171"/>
      <c r="K3204" s="171"/>
      <c r="L3204" s="171"/>
      <c r="O3204" s="171"/>
      <c r="P3204" s="171"/>
      <c r="S3204" s="171"/>
      <c r="T3204" s="171"/>
      <c r="W3204" s="171"/>
      <c r="X3204" s="171"/>
      <c r="AA3204" s="171"/>
    </row>
    <row r="3205" spans="4:27" x14ac:dyDescent="0.2">
      <c r="D3205" s="171"/>
      <c r="E3205" s="171"/>
      <c r="F3205" s="171"/>
      <c r="G3205" s="171"/>
      <c r="H3205" s="171"/>
      <c r="K3205" s="171"/>
      <c r="L3205" s="171"/>
      <c r="O3205" s="171"/>
      <c r="P3205" s="171"/>
      <c r="S3205" s="171"/>
      <c r="T3205" s="171"/>
      <c r="W3205" s="171"/>
      <c r="X3205" s="171"/>
      <c r="AA3205" s="171"/>
    </row>
    <row r="3206" spans="4:27" x14ac:dyDescent="0.2">
      <c r="D3206" s="171"/>
      <c r="E3206" s="171"/>
      <c r="F3206" s="171"/>
      <c r="G3206" s="171"/>
      <c r="H3206" s="171"/>
      <c r="K3206" s="171"/>
      <c r="L3206" s="171"/>
      <c r="O3206" s="171"/>
      <c r="P3206" s="171"/>
      <c r="S3206" s="171"/>
      <c r="T3206" s="171"/>
      <c r="W3206" s="171"/>
      <c r="X3206" s="171"/>
      <c r="AA3206" s="171"/>
    </row>
    <row r="3207" spans="4:27" x14ac:dyDescent="0.2">
      <c r="D3207" s="171"/>
      <c r="E3207" s="171"/>
      <c r="F3207" s="171"/>
      <c r="G3207" s="171"/>
      <c r="H3207" s="171"/>
      <c r="K3207" s="171"/>
      <c r="L3207" s="171"/>
      <c r="O3207" s="171"/>
      <c r="P3207" s="171"/>
      <c r="S3207" s="171"/>
      <c r="T3207" s="171"/>
      <c r="W3207" s="171"/>
      <c r="X3207" s="171"/>
      <c r="AA3207" s="171"/>
    </row>
    <row r="3208" spans="4:27" x14ac:dyDescent="0.2">
      <c r="D3208" s="171"/>
      <c r="E3208" s="171"/>
      <c r="F3208" s="171"/>
      <c r="G3208" s="171"/>
      <c r="H3208" s="171"/>
      <c r="K3208" s="171"/>
      <c r="L3208" s="171"/>
      <c r="O3208" s="171"/>
      <c r="P3208" s="171"/>
      <c r="S3208" s="171"/>
      <c r="T3208" s="171"/>
      <c r="W3208" s="171"/>
      <c r="X3208" s="171"/>
      <c r="AA3208" s="171"/>
    </row>
    <row r="3209" spans="4:27" x14ac:dyDescent="0.2">
      <c r="D3209" s="171"/>
      <c r="E3209" s="171"/>
      <c r="F3209" s="171"/>
      <c r="G3209" s="171"/>
      <c r="H3209" s="171"/>
      <c r="K3209" s="171"/>
      <c r="L3209" s="171"/>
      <c r="O3209" s="171"/>
      <c r="P3209" s="171"/>
      <c r="S3209" s="171"/>
      <c r="T3209" s="171"/>
      <c r="W3209" s="171"/>
      <c r="X3209" s="171"/>
      <c r="AA3209" s="171"/>
    </row>
    <row r="3210" spans="4:27" x14ac:dyDescent="0.2">
      <c r="D3210" s="171"/>
      <c r="E3210" s="171"/>
      <c r="F3210" s="171"/>
      <c r="G3210" s="171"/>
      <c r="H3210" s="171"/>
      <c r="K3210" s="171"/>
      <c r="L3210" s="171"/>
      <c r="O3210" s="171"/>
      <c r="P3210" s="171"/>
      <c r="S3210" s="171"/>
      <c r="T3210" s="171"/>
      <c r="W3210" s="171"/>
      <c r="X3210" s="171"/>
      <c r="AA3210" s="171"/>
    </row>
    <row r="3211" spans="4:27" x14ac:dyDescent="0.2">
      <c r="D3211" s="171"/>
      <c r="E3211" s="171"/>
      <c r="F3211" s="171"/>
      <c r="G3211" s="171"/>
      <c r="H3211" s="171"/>
      <c r="K3211" s="171"/>
      <c r="L3211" s="171"/>
      <c r="O3211" s="171"/>
      <c r="P3211" s="171"/>
      <c r="S3211" s="171"/>
      <c r="T3211" s="171"/>
      <c r="W3211" s="171"/>
      <c r="X3211" s="171"/>
      <c r="AA3211" s="171"/>
    </row>
    <row r="3212" spans="4:27" x14ac:dyDescent="0.2">
      <c r="D3212" s="171"/>
      <c r="E3212" s="171"/>
      <c r="F3212" s="171"/>
      <c r="G3212" s="171"/>
      <c r="H3212" s="171"/>
      <c r="K3212" s="171"/>
      <c r="L3212" s="171"/>
      <c r="O3212" s="171"/>
      <c r="P3212" s="171"/>
      <c r="S3212" s="171"/>
      <c r="T3212" s="171"/>
      <c r="W3212" s="171"/>
      <c r="X3212" s="171"/>
      <c r="AA3212" s="171"/>
    </row>
    <row r="3213" spans="4:27" x14ac:dyDescent="0.2">
      <c r="D3213" s="171"/>
      <c r="E3213" s="171"/>
      <c r="F3213" s="171"/>
      <c r="G3213" s="171"/>
      <c r="H3213" s="171"/>
      <c r="K3213" s="171"/>
      <c r="L3213" s="171"/>
      <c r="O3213" s="171"/>
      <c r="P3213" s="171"/>
      <c r="S3213" s="171"/>
      <c r="T3213" s="171"/>
      <c r="W3213" s="171"/>
      <c r="X3213" s="171"/>
      <c r="AA3213" s="171"/>
    </row>
    <row r="3214" spans="4:27" x14ac:dyDescent="0.2">
      <c r="D3214" s="171"/>
      <c r="E3214" s="171"/>
      <c r="F3214" s="171"/>
      <c r="G3214" s="171"/>
      <c r="H3214" s="171"/>
      <c r="K3214" s="171"/>
      <c r="L3214" s="171"/>
      <c r="O3214" s="171"/>
      <c r="P3214" s="171"/>
      <c r="S3214" s="171"/>
      <c r="T3214" s="171"/>
      <c r="W3214" s="171"/>
      <c r="X3214" s="171"/>
      <c r="AA3214" s="171"/>
    </row>
    <row r="3215" spans="4:27" x14ac:dyDescent="0.2">
      <c r="D3215" s="171"/>
      <c r="E3215" s="171"/>
      <c r="F3215" s="171"/>
      <c r="G3215" s="171"/>
      <c r="H3215" s="171"/>
      <c r="K3215" s="171"/>
      <c r="L3215" s="171"/>
      <c r="O3215" s="171"/>
      <c r="P3215" s="171"/>
      <c r="S3215" s="171"/>
      <c r="T3215" s="171"/>
      <c r="W3215" s="171"/>
      <c r="X3215" s="171"/>
      <c r="AA3215" s="171"/>
    </row>
    <row r="3216" spans="4:27" x14ac:dyDescent="0.2">
      <c r="D3216" s="171"/>
      <c r="E3216" s="171"/>
      <c r="F3216" s="171"/>
      <c r="G3216" s="171"/>
      <c r="H3216" s="171"/>
      <c r="K3216" s="171"/>
      <c r="L3216" s="171"/>
      <c r="O3216" s="171"/>
      <c r="P3216" s="171"/>
      <c r="S3216" s="171"/>
      <c r="T3216" s="171"/>
      <c r="W3216" s="171"/>
      <c r="X3216" s="171"/>
      <c r="AA3216" s="171"/>
    </row>
    <row r="3217" spans="4:27" x14ac:dyDescent="0.2">
      <c r="D3217" s="171"/>
      <c r="E3217" s="171"/>
      <c r="F3217" s="171"/>
      <c r="G3217" s="171"/>
      <c r="H3217" s="171"/>
      <c r="K3217" s="171"/>
      <c r="L3217" s="171"/>
      <c r="O3217" s="171"/>
      <c r="P3217" s="171"/>
      <c r="S3217" s="171"/>
      <c r="T3217" s="171"/>
      <c r="W3217" s="171"/>
      <c r="X3217" s="171"/>
      <c r="AA3217" s="171"/>
    </row>
    <row r="3218" spans="4:27" x14ac:dyDescent="0.2">
      <c r="D3218" s="171"/>
      <c r="E3218" s="171"/>
      <c r="F3218" s="171"/>
      <c r="G3218" s="171"/>
      <c r="H3218" s="171"/>
      <c r="K3218" s="171"/>
      <c r="L3218" s="171"/>
      <c r="O3218" s="171"/>
      <c r="P3218" s="171"/>
      <c r="S3218" s="171"/>
      <c r="T3218" s="171"/>
      <c r="W3218" s="171"/>
      <c r="X3218" s="171"/>
      <c r="AA3218" s="171"/>
    </row>
    <row r="3219" spans="4:27" x14ac:dyDescent="0.2">
      <c r="D3219" s="171"/>
      <c r="E3219" s="171"/>
      <c r="F3219" s="171"/>
      <c r="G3219" s="171"/>
      <c r="H3219" s="171"/>
      <c r="K3219" s="171"/>
      <c r="L3219" s="171"/>
      <c r="O3219" s="171"/>
      <c r="P3219" s="171"/>
      <c r="S3219" s="171"/>
      <c r="T3219" s="171"/>
      <c r="W3219" s="171"/>
      <c r="X3219" s="171"/>
      <c r="AA3219" s="171"/>
    </row>
    <row r="3220" spans="4:27" x14ac:dyDescent="0.2">
      <c r="D3220" s="171"/>
      <c r="E3220" s="171"/>
      <c r="F3220" s="171"/>
      <c r="G3220" s="171"/>
      <c r="H3220" s="171"/>
      <c r="K3220" s="171"/>
      <c r="L3220" s="171"/>
      <c r="O3220" s="171"/>
      <c r="P3220" s="171"/>
      <c r="S3220" s="171"/>
      <c r="T3220" s="171"/>
      <c r="W3220" s="171"/>
      <c r="X3220" s="171"/>
      <c r="AA3220" s="171"/>
    </row>
    <row r="3221" spans="4:27" x14ac:dyDescent="0.2">
      <c r="D3221" s="171"/>
      <c r="E3221" s="171"/>
      <c r="F3221" s="171"/>
      <c r="G3221" s="171"/>
      <c r="H3221" s="171"/>
      <c r="K3221" s="171"/>
      <c r="L3221" s="171"/>
      <c r="O3221" s="171"/>
      <c r="P3221" s="171"/>
      <c r="S3221" s="171"/>
      <c r="T3221" s="171"/>
      <c r="W3221" s="171"/>
      <c r="X3221" s="171"/>
      <c r="AA3221" s="171"/>
    </row>
    <row r="3222" spans="4:27" x14ac:dyDescent="0.2">
      <c r="D3222" s="171"/>
      <c r="E3222" s="171"/>
      <c r="F3222" s="171"/>
      <c r="G3222" s="171"/>
      <c r="H3222" s="171"/>
      <c r="K3222" s="171"/>
      <c r="L3222" s="171"/>
      <c r="O3222" s="171"/>
      <c r="P3222" s="171"/>
      <c r="S3222" s="171"/>
      <c r="T3222" s="171"/>
      <c r="W3222" s="171"/>
      <c r="X3222" s="171"/>
      <c r="AA3222" s="171"/>
    </row>
    <row r="3223" spans="4:27" x14ac:dyDescent="0.2">
      <c r="D3223" s="171"/>
      <c r="E3223" s="171"/>
      <c r="F3223" s="171"/>
      <c r="G3223" s="171"/>
      <c r="H3223" s="171"/>
      <c r="K3223" s="171"/>
      <c r="L3223" s="171"/>
      <c r="O3223" s="171"/>
      <c r="P3223" s="171"/>
      <c r="S3223" s="171"/>
      <c r="T3223" s="171"/>
      <c r="W3223" s="171"/>
      <c r="X3223" s="171"/>
      <c r="AA3223" s="171"/>
    </row>
    <row r="3224" spans="4:27" x14ac:dyDescent="0.2">
      <c r="D3224" s="171"/>
      <c r="E3224" s="171"/>
      <c r="F3224" s="171"/>
      <c r="G3224" s="171"/>
      <c r="H3224" s="171"/>
      <c r="K3224" s="171"/>
      <c r="L3224" s="171"/>
      <c r="O3224" s="171"/>
      <c r="P3224" s="171"/>
      <c r="S3224" s="171"/>
      <c r="T3224" s="171"/>
      <c r="W3224" s="171"/>
      <c r="X3224" s="171"/>
      <c r="AA3224" s="171"/>
    </row>
    <row r="3225" spans="4:27" x14ac:dyDescent="0.2">
      <c r="D3225" s="171"/>
      <c r="E3225" s="171"/>
      <c r="F3225" s="171"/>
      <c r="G3225" s="171"/>
      <c r="H3225" s="171"/>
      <c r="K3225" s="171"/>
      <c r="L3225" s="171"/>
      <c r="O3225" s="171"/>
      <c r="P3225" s="171"/>
      <c r="S3225" s="171"/>
      <c r="T3225" s="171"/>
      <c r="W3225" s="171"/>
      <c r="X3225" s="171"/>
      <c r="AA3225" s="171"/>
    </row>
    <row r="3226" spans="4:27" x14ac:dyDescent="0.2">
      <c r="D3226" s="171"/>
      <c r="E3226" s="171"/>
      <c r="F3226" s="171"/>
      <c r="G3226" s="171"/>
      <c r="H3226" s="171"/>
      <c r="K3226" s="171"/>
      <c r="L3226" s="171"/>
      <c r="O3226" s="171"/>
      <c r="P3226" s="171"/>
      <c r="S3226" s="171"/>
      <c r="T3226" s="171"/>
      <c r="W3226" s="171"/>
      <c r="X3226" s="171"/>
      <c r="AA3226" s="171"/>
    </row>
    <row r="3227" spans="4:27" x14ac:dyDescent="0.2">
      <c r="D3227" s="171"/>
      <c r="E3227" s="171"/>
      <c r="F3227" s="171"/>
      <c r="G3227" s="171"/>
      <c r="H3227" s="171"/>
      <c r="K3227" s="171"/>
      <c r="L3227" s="171"/>
      <c r="O3227" s="171"/>
      <c r="P3227" s="171"/>
      <c r="S3227" s="171"/>
      <c r="T3227" s="171"/>
      <c r="W3227" s="171"/>
      <c r="X3227" s="171"/>
      <c r="AA3227" s="171"/>
    </row>
    <row r="3228" spans="4:27" x14ac:dyDescent="0.2">
      <c r="D3228" s="171"/>
      <c r="E3228" s="171"/>
      <c r="F3228" s="171"/>
      <c r="G3228" s="171"/>
      <c r="H3228" s="171"/>
      <c r="K3228" s="171"/>
      <c r="L3228" s="171"/>
      <c r="O3228" s="171"/>
      <c r="P3228" s="171"/>
      <c r="S3228" s="171"/>
      <c r="T3228" s="171"/>
      <c r="W3228" s="171"/>
      <c r="X3228" s="171"/>
      <c r="AA3228" s="171"/>
    </row>
    <row r="3229" spans="4:27" x14ac:dyDescent="0.2">
      <c r="D3229" s="171"/>
      <c r="E3229" s="171"/>
      <c r="F3229" s="171"/>
      <c r="G3229" s="171"/>
      <c r="H3229" s="171"/>
      <c r="K3229" s="171"/>
      <c r="L3229" s="171"/>
      <c r="O3229" s="171"/>
      <c r="P3229" s="171"/>
      <c r="S3229" s="171"/>
      <c r="T3229" s="171"/>
      <c r="W3229" s="171"/>
      <c r="X3229" s="171"/>
      <c r="AA3229" s="171"/>
    </row>
    <row r="3230" spans="4:27" x14ac:dyDescent="0.2">
      <c r="D3230" s="171"/>
      <c r="E3230" s="171"/>
      <c r="F3230" s="171"/>
      <c r="G3230" s="171"/>
      <c r="H3230" s="171"/>
      <c r="K3230" s="171"/>
      <c r="L3230" s="171"/>
      <c r="O3230" s="171"/>
      <c r="P3230" s="171"/>
      <c r="S3230" s="171"/>
      <c r="T3230" s="171"/>
      <c r="W3230" s="171"/>
      <c r="X3230" s="171"/>
      <c r="AA3230" s="171"/>
    </row>
    <row r="3231" spans="4:27" x14ac:dyDescent="0.2">
      <c r="D3231" s="171"/>
      <c r="E3231" s="171"/>
      <c r="F3231" s="171"/>
      <c r="G3231" s="171"/>
      <c r="H3231" s="171"/>
      <c r="K3231" s="171"/>
      <c r="L3231" s="171"/>
      <c r="O3231" s="171"/>
      <c r="P3231" s="171"/>
      <c r="S3231" s="171"/>
      <c r="T3231" s="171"/>
      <c r="W3231" s="171"/>
      <c r="X3231" s="171"/>
      <c r="AA3231" s="171"/>
    </row>
    <row r="3232" spans="4:27" x14ac:dyDescent="0.2">
      <c r="D3232" s="171"/>
      <c r="E3232" s="171"/>
      <c r="F3232" s="171"/>
      <c r="G3232" s="171"/>
      <c r="H3232" s="171"/>
      <c r="K3232" s="171"/>
      <c r="L3232" s="171"/>
      <c r="O3232" s="171"/>
      <c r="P3232" s="171"/>
      <c r="S3232" s="171"/>
      <c r="T3232" s="171"/>
      <c r="W3232" s="171"/>
      <c r="X3232" s="171"/>
      <c r="AA3232" s="171"/>
    </row>
    <row r="3233" spans="4:27" x14ac:dyDescent="0.2">
      <c r="D3233" s="171"/>
      <c r="E3233" s="171"/>
      <c r="F3233" s="171"/>
      <c r="G3233" s="171"/>
      <c r="H3233" s="171"/>
      <c r="K3233" s="171"/>
      <c r="L3233" s="171"/>
      <c r="O3233" s="171"/>
      <c r="P3233" s="171"/>
      <c r="S3233" s="171"/>
      <c r="T3233" s="171"/>
      <c r="W3233" s="171"/>
      <c r="X3233" s="171"/>
      <c r="AA3233" s="171"/>
    </row>
    <row r="3234" spans="4:27" x14ac:dyDescent="0.2">
      <c r="D3234" s="171"/>
      <c r="E3234" s="171"/>
      <c r="F3234" s="171"/>
      <c r="G3234" s="171"/>
      <c r="H3234" s="171"/>
      <c r="K3234" s="171"/>
      <c r="L3234" s="171"/>
      <c r="O3234" s="171"/>
      <c r="P3234" s="171"/>
      <c r="S3234" s="171"/>
      <c r="T3234" s="171"/>
      <c r="W3234" s="171"/>
      <c r="X3234" s="171"/>
      <c r="AA3234" s="171"/>
    </row>
    <row r="3235" spans="4:27" x14ac:dyDescent="0.2">
      <c r="D3235" s="171"/>
      <c r="E3235" s="171"/>
      <c r="F3235" s="171"/>
      <c r="G3235" s="171"/>
      <c r="H3235" s="171"/>
      <c r="K3235" s="171"/>
      <c r="L3235" s="171"/>
      <c r="O3235" s="171"/>
      <c r="P3235" s="171"/>
      <c r="S3235" s="171"/>
      <c r="T3235" s="171"/>
      <c r="W3235" s="171"/>
      <c r="X3235" s="171"/>
      <c r="AA3235" s="171"/>
    </row>
    <row r="3236" spans="4:27" x14ac:dyDescent="0.2">
      <c r="D3236" s="171"/>
      <c r="E3236" s="171"/>
      <c r="F3236" s="171"/>
      <c r="G3236" s="171"/>
      <c r="H3236" s="171"/>
      <c r="K3236" s="171"/>
      <c r="L3236" s="171"/>
      <c r="O3236" s="171"/>
      <c r="P3236" s="171"/>
      <c r="S3236" s="171"/>
      <c r="T3236" s="171"/>
      <c r="W3236" s="171"/>
      <c r="X3236" s="171"/>
      <c r="AA3236" s="171"/>
    </row>
    <row r="3237" spans="4:27" x14ac:dyDescent="0.2">
      <c r="D3237" s="171"/>
      <c r="E3237" s="171"/>
      <c r="F3237" s="171"/>
      <c r="G3237" s="171"/>
      <c r="H3237" s="171"/>
      <c r="K3237" s="171"/>
      <c r="L3237" s="171"/>
      <c r="O3237" s="171"/>
      <c r="P3237" s="171"/>
      <c r="S3237" s="171"/>
      <c r="T3237" s="171"/>
      <c r="W3237" s="171"/>
      <c r="X3237" s="171"/>
      <c r="AA3237" s="171"/>
    </row>
    <row r="3238" spans="4:27" x14ac:dyDescent="0.2">
      <c r="D3238" s="171"/>
      <c r="E3238" s="171"/>
      <c r="F3238" s="171"/>
      <c r="G3238" s="171"/>
      <c r="H3238" s="171"/>
      <c r="K3238" s="171"/>
      <c r="L3238" s="171"/>
      <c r="O3238" s="171"/>
      <c r="P3238" s="171"/>
      <c r="S3238" s="171"/>
      <c r="T3238" s="171"/>
      <c r="W3238" s="171"/>
      <c r="X3238" s="171"/>
      <c r="AA3238" s="171"/>
    </row>
    <row r="3239" spans="4:27" x14ac:dyDescent="0.2">
      <c r="D3239" s="171"/>
      <c r="E3239" s="171"/>
      <c r="F3239" s="171"/>
      <c r="G3239" s="171"/>
      <c r="H3239" s="171"/>
      <c r="K3239" s="171"/>
      <c r="L3239" s="171"/>
      <c r="O3239" s="171"/>
      <c r="P3239" s="171"/>
      <c r="S3239" s="171"/>
      <c r="T3239" s="171"/>
      <c r="W3239" s="171"/>
      <c r="X3239" s="171"/>
      <c r="AA3239" s="171"/>
    </row>
    <row r="3240" spans="4:27" x14ac:dyDescent="0.2">
      <c r="D3240" s="171"/>
      <c r="E3240" s="171"/>
      <c r="F3240" s="171"/>
      <c r="G3240" s="171"/>
      <c r="H3240" s="171"/>
      <c r="K3240" s="171"/>
      <c r="L3240" s="171"/>
      <c r="O3240" s="171"/>
      <c r="P3240" s="171"/>
      <c r="S3240" s="171"/>
      <c r="T3240" s="171"/>
      <c r="W3240" s="171"/>
      <c r="X3240" s="171"/>
      <c r="AA3240" s="171"/>
    </row>
    <row r="3241" spans="4:27" x14ac:dyDescent="0.2">
      <c r="D3241" s="171"/>
      <c r="E3241" s="171"/>
      <c r="F3241" s="171"/>
      <c r="G3241" s="171"/>
      <c r="H3241" s="171"/>
      <c r="K3241" s="171"/>
      <c r="L3241" s="171"/>
      <c r="O3241" s="171"/>
      <c r="P3241" s="171"/>
      <c r="S3241" s="171"/>
      <c r="T3241" s="171"/>
      <c r="W3241" s="171"/>
      <c r="X3241" s="171"/>
      <c r="AA3241" s="171"/>
    </row>
    <row r="3242" spans="4:27" x14ac:dyDescent="0.2">
      <c r="D3242" s="171"/>
      <c r="E3242" s="171"/>
      <c r="F3242" s="171"/>
      <c r="G3242" s="171"/>
      <c r="H3242" s="171"/>
      <c r="K3242" s="171"/>
      <c r="L3242" s="171"/>
      <c r="O3242" s="171"/>
      <c r="P3242" s="171"/>
      <c r="S3242" s="171"/>
      <c r="T3242" s="171"/>
      <c r="W3242" s="171"/>
      <c r="X3242" s="171"/>
      <c r="AA3242" s="171"/>
    </row>
    <row r="3243" spans="4:27" x14ac:dyDescent="0.2">
      <c r="D3243" s="171"/>
      <c r="E3243" s="171"/>
      <c r="F3243" s="171"/>
      <c r="G3243" s="171"/>
      <c r="H3243" s="171"/>
      <c r="K3243" s="171"/>
      <c r="L3243" s="171"/>
      <c r="O3243" s="171"/>
      <c r="P3243" s="171"/>
      <c r="S3243" s="171"/>
      <c r="T3243" s="171"/>
      <c r="W3243" s="171"/>
      <c r="X3243" s="171"/>
      <c r="AA3243" s="171"/>
    </row>
    <row r="3244" spans="4:27" x14ac:dyDescent="0.2">
      <c r="D3244" s="171"/>
      <c r="E3244" s="171"/>
      <c r="F3244" s="171"/>
      <c r="G3244" s="171"/>
      <c r="H3244" s="171"/>
      <c r="K3244" s="171"/>
      <c r="L3244" s="171"/>
      <c r="O3244" s="171"/>
      <c r="P3244" s="171"/>
      <c r="S3244" s="171"/>
      <c r="T3244" s="171"/>
      <c r="W3244" s="171"/>
      <c r="X3244" s="171"/>
      <c r="AA3244" s="171"/>
    </row>
    <row r="3245" spans="4:27" x14ac:dyDescent="0.2">
      <c r="D3245" s="171"/>
      <c r="E3245" s="171"/>
      <c r="F3245" s="171"/>
      <c r="G3245" s="171"/>
      <c r="H3245" s="171"/>
      <c r="K3245" s="171"/>
      <c r="L3245" s="171"/>
      <c r="O3245" s="171"/>
      <c r="P3245" s="171"/>
      <c r="S3245" s="171"/>
      <c r="T3245" s="171"/>
      <c r="W3245" s="171"/>
      <c r="X3245" s="171"/>
      <c r="AA3245" s="171"/>
    </row>
    <row r="3246" spans="4:27" x14ac:dyDescent="0.2">
      <c r="D3246" s="171"/>
      <c r="E3246" s="171"/>
      <c r="F3246" s="171"/>
      <c r="G3246" s="171"/>
      <c r="H3246" s="171"/>
      <c r="K3246" s="171"/>
      <c r="L3246" s="171"/>
      <c r="O3246" s="171"/>
      <c r="P3246" s="171"/>
      <c r="S3246" s="171"/>
      <c r="T3246" s="171"/>
      <c r="W3246" s="171"/>
      <c r="X3246" s="171"/>
      <c r="AA3246" s="171"/>
    </row>
    <row r="3247" spans="4:27" x14ac:dyDescent="0.2">
      <c r="D3247" s="171"/>
      <c r="E3247" s="171"/>
      <c r="F3247" s="171"/>
      <c r="G3247" s="171"/>
      <c r="H3247" s="171"/>
      <c r="K3247" s="171"/>
      <c r="L3247" s="171"/>
      <c r="O3247" s="171"/>
      <c r="P3247" s="171"/>
      <c r="S3247" s="171"/>
      <c r="T3247" s="171"/>
      <c r="W3247" s="171"/>
      <c r="X3247" s="171"/>
      <c r="AA3247" s="171"/>
    </row>
    <row r="3248" spans="4:27" x14ac:dyDescent="0.2">
      <c r="D3248" s="171"/>
      <c r="E3248" s="171"/>
      <c r="F3248" s="171"/>
      <c r="G3248" s="171"/>
      <c r="H3248" s="171"/>
      <c r="K3248" s="171"/>
      <c r="L3248" s="171"/>
      <c r="O3248" s="171"/>
      <c r="P3248" s="171"/>
      <c r="S3248" s="171"/>
      <c r="T3248" s="171"/>
      <c r="W3248" s="171"/>
      <c r="X3248" s="171"/>
      <c r="AA3248" s="171"/>
    </row>
    <row r="3249" spans="4:27" x14ac:dyDescent="0.2">
      <c r="D3249" s="171"/>
      <c r="E3249" s="171"/>
      <c r="F3249" s="171"/>
      <c r="G3249" s="171"/>
      <c r="H3249" s="171"/>
      <c r="K3249" s="171"/>
      <c r="L3249" s="171"/>
      <c r="O3249" s="171"/>
      <c r="P3249" s="171"/>
      <c r="S3249" s="171"/>
      <c r="T3249" s="171"/>
      <c r="W3249" s="171"/>
      <c r="X3249" s="171"/>
      <c r="AA3249" s="171"/>
    </row>
    <row r="3250" spans="4:27" x14ac:dyDescent="0.2">
      <c r="D3250" s="171"/>
      <c r="E3250" s="171"/>
      <c r="F3250" s="171"/>
      <c r="G3250" s="171"/>
      <c r="H3250" s="171"/>
      <c r="K3250" s="171"/>
      <c r="L3250" s="171"/>
      <c r="O3250" s="171"/>
      <c r="P3250" s="171"/>
      <c r="S3250" s="171"/>
      <c r="T3250" s="171"/>
      <c r="W3250" s="171"/>
      <c r="X3250" s="171"/>
      <c r="AA3250" s="171"/>
    </row>
    <row r="3251" spans="4:27" x14ac:dyDescent="0.2">
      <c r="D3251" s="171"/>
      <c r="E3251" s="171"/>
      <c r="F3251" s="171"/>
      <c r="G3251" s="171"/>
      <c r="H3251" s="171"/>
      <c r="K3251" s="171"/>
      <c r="L3251" s="171"/>
      <c r="O3251" s="171"/>
      <c r="P3251" s="171"/>
      <c r="S3251" s="171"/>
      <c r="T3251" s="171"/>
      <c r="W3251" s="171"/>
      <c r="X3251" s="171"/>
      <c r="AA3251" s="171"/>
    </row>
    <row r="3252" spans="4:27" x14ac:dyDescent="0.2">
      <c r="D3252" s="171"/>
      <c r="E3252" s="171"/>
      <c r="F3252" s="171"/>
      <c r="G3252" s="171"/>
      <c r="H3252" s="171"/>
      <c r="K3252" s="171"/>
      <c r="L3252" s="171"/>
      <c r="O3252" s="171"/>
      <c r="P3252" s="171"/>
      <c r="S3252" s="171"/>
      <c r="T3252" s="171"/>
      <c r="W3252" s="171"/>
      <c r="X3252" s="171"/>
      <c r="AA3252" s="171"/>
    </row>
    <row r="3253" spans="4:27" x14ac:dyDescent="0.2">
      <c r="D3253" s="171"/>
      <c r="E3253" s="171"/>
      <c r="F3253" s="171"/>
      <c r="G3253" s="171"/>
      <c r="H3253" s="171"/>
      <c r="K3253" s="171"/>
      <c r="L3253" s="171"/>
      <c r="O3253" s="171"/>
      <c r="P3253" s="171"/>
      <c r="S3253" s="171"/>
      <c r="T3253" s="171"/>
      <c r="W3253" s="171"/>
      <c r="X3253" s="171"/>
      <c r="AA3253" s="171"/>
    </row>
    <row r="3254" spans="4:27" x14ac:dyDescent="0.2">
      <c r="D3254" s="171"/>
      <c r="E3254" s="171"/>
      <c r="F3254" s="171"/>
      <c r="G3254" s="171"/>
      <c r="H3254" s="171"/>
      <c r="K3254" s="171"/>
      <c r="L3254" s="171"/>
      <c r="O3254" s="171"/>
      <c r="P3254" s="171"/>
      <c r="S3254" s="171"/>
      <c r="T3254" s="171"/>
      <c r="W3254" s="171"/>
      <c r="X3254" s="171"/>
      <c r="AA3254" s="171"/>
    </row>
    <row r="3255" spans="4:27" x14ac:dyDescent="0.2">
      <c r="D3255" s="171"/>
      <c r="E3255" s="171"/>
      <c r="F3255" s="171"/>
      <c r="G3255" s="171"/>
      <c r="H3255" s="171"/>
      <c r="K3255" s="171"/>
      <c r="L3255" s="171"/>
      <c r="O3255" s="171"/>
      <c r="P3255" s="171"/>
      <c r="S3255" s="171"/>
      <c r="T3255" s="171"/>
      <c r="W3255" s="171"/>
      <c r="X3255" s="171"/>
      <c r="AA3255" s="171"/>
    </row>
    <row r="3256" spans="4:27" x14ac:dyDescent="0.2">
      <c r="D3256" s="171"/>
      <c r="E3256" s="171"/>
      <c r="F3256" s="171"/>
      <c r="G3256" s="171"/>
      <c r="H3256" s="171"/>
      <c r="K3256" s="171"/>
      <c r="L3256" s="171"/>
      <c r="O3256" s="171"/>
      <c r="P3256" s="171"/>
      <c r="S3256" s="171"/>
      <c r="T3256" s="171"/>
      <c r="W3256" s="171"/>
      <c r="X3256" s="171"/>
      <c r="AA3256" s="171"/>
    </row>
    <row r="3257" spans="4:27" x14ac:dyDescent="0.2">
      <c r="D3257" s="171"/>
      <c r="E3257" s="171"/>
      <c r="F3257" s="171"/>
      <c r="G3257" s="171"/>
      <c r="H3257" s="171"/>
      <c r="K3257" s="171"/>
      <c r="L3257" s="171"/>
      <c r="O3257" s="171"/>
      <c r="P3257" s="171"/>
      <c r="S3257" s="171"/>
      <c r="T3257" s="171"/>
      <c r="W3257" s="171"/>
      <c r="X3257" s="171"/>
      <c r="AA3257" s="171"/>
    </row>
    <row r="3258" spans="4:27" x14ac:dyDescent="0.2">
      <c r="D3258" s="171"/>
      <c r="E3258" s="171"/>
      <c r="F3258" s="171"/>
      <c r="G3258" s="171"/>
      <c r="H3258" s="171"/>
      <c r="K3258" s="171"/>
      <c r="L3258" s="171"/>
      <c r="O3258" s="171"/>
      <c r="P3258" s="171"/>
      <c r="S3258" s="171"/>
      <c r="T3258" s="171"/>
      <c r="W3258" s="171"/>
      <c r="X3258" s="171"/>
      <c r="AA3258" s="171"/>
    </row>
    <row r="3259" spans="4:27" x14ac:dyDescent="0.2">
      <c r="D3259" s="171"/>
      <c r="E3259" s="171"/>
      <c r="F3259" s="171"/>
      <c r="G3259" s="171"/>
      <c r="H3259" s="171"/>
      <c r="K3259" s="171"/>
      <c r="L3259" s="171"/>
      <c r="O3259" s="171"/>
      <c r="P3259" s="171"/>
      <c r="S3259" s="171"/>
      <c r="T3259" s="171"/>
      <c r="W3259" s="171"/>
      <c r="X3259" s="171"/>
      <c r="AA3259" s="171"/>
    </row>
    <row r="3260" spans="4:27" x14ac:dyDescent="0.2">
      <c r="D3260" s="171"/>
      <c r="E3260" s="171"/>
      <c r="F3260" s="171"/>
      <c r="G3260" s="171"/>
      <c r="H3260" s="171"/>
      <c r="K3260" s="171"/>
      <c r="L3260" s="171"/>
      <c r="O3260" s="171"/>
      <c r="P3260" s="171"/>
      <c r="S3260" s="171"/>
      <c r="T3260" s="171"/>
      <c r="W3260" s="171"/>
      <c r="X3260" s="171"/>
      <c r="AA3260" s="171"/>
    </row>
    <row r="3261" spans="4:27" x14ac:dyDescent="0.2">
      <c r="D3261" s="171"/>
      <c r="E3261" s="171"/>
      <c r="F3261" s="171"/>
      <c r="G3261" s="171"/>
      <c r="H3261" s="171"/>
      <c r="K3261" s="171"/>
      <c r="L3261" s="171"/>
      <c r="O3261" s="171"/>
      <c r="P3261" s="171"/>
      <c r="S3261" s="171"/>
      <c r="T3261" s="171"/>
      <c r="W3261" s="171"/>
      <c r="X3261" s="171"/>
      <c r="AA3261" s="171"/>
    </row>
    <row r="3262" spans="4:27" x14ac:dyDescent="0.2">
      <c r="D3262" s="171"/>
      <c r="E3262" s="171"/>
      <c r="F3262" s="171"/>
      <c r="G3262" s="171"/>
      <c r="H3262" s="171"/>
      <c r="K3262" s="171"/>
      <c r="L3262" s="171"/>
      <c r="O3262" s="171"/>
      <c r="P3262" s="171"/>
      <c r="S3262" s="171"/>
      <c r="T3262" s="171"/>
      <c r="W3262" s="171"/>
      <c r="X3262" s="171"/>
      <c r="AA3262" s="171"/>
    </row>
    <row r="3263" spans="4:27" x14ac:dyDescent="0.2">
      <c r="D3263" s="171"/>
      <c r="E3263" s="171"/>
      <c r="F3263" s="171"/>
      <c r="G3263" s="171"/>
      <c r="H3263" s="171"/>
      <c r="K3263" s="171"/>
      <c r="L3263" s="171"/>
      <c r="O3263" s="171"/>
      <c r="P3263" s="171"/>
      <c r="S3263" s="171"/>
      <c r="T3263" s="171"/>
      <c r="W3263" s="171"/>
      <c r="X3263" s="171"/>
      <c r="AA3263" s="171"/>
    </row>
    <row r="3264" spans="4:27" x14ac:dyDescent="0.2">
      <c r="D3264" s="171"/>
      <c r="E3264" s="171"/>
      <c r="F3264" s="171"/>
      <c r="G3264" s="171"/>
      <c r="H3264" s="171"/>
      <c r="K3264" s="171"/>
      <c r="L3264" s="171"/>
      <c r="O3264" s="171"/>
      <c r="P3264" s="171"/>
      <c r="S3264" s="171"/>
      <c r="T3264" s="171"/>
      <c r="W3264" s="171"/>
      <c r="X3264" s="171"/>
      <c r="AA3264" s="171"/>
    </row>
    <row r="3265" spans="4:27" x14ac:dyDescent="0.2">
      <c r="D3265" s="171"/>
      <c r="E3265" s="171"/>
      <c r="F3265" s="171"/>
      <c r="G3265" s="171"/>
      <c r="H3265" s="171"/>
      <c r="K3265" s="171"/>
      <c r="L3265" s="171"/>
      <c r="O3265" s="171"/>
      <c r="P3265" s="171"/>
      <c r="S3265" s="171"/>
      <c r="T3265" s="171"/>
      <c r="W3265" s="171"/>
      <c r="X3265" s="171"/>
      <c r="AA3265" s="171"/>
    </row>
    <row r="3266" spans="4:27" x14ac:dyDescent="0.2">
      <c r="D3266" s="171"/>
      <c r="E3266" s="171"/>
      <c r="F3266" s="171"/>
      <c r="G3266" s="171"/>
      <c r="H3266" s="171"/>
      <c r="K3266" s="171"/>
      <c r="L3266" s="171"/>
      <c r="O3266" s="171"/>
      <c r="P3266" s="171"/>
      <c r="S3266" s="171"/>
      <c r="T3266" s="171"/>
      <c r="W3266" s="171"/>
      <c r="X3266" s="171"/>
      <c r="AA3266" s="171"/>
    </row>
    <row r="3267" spans="4:27" x14ac:dyDescent="0.2">
      <c r="D3267" s="171"/>
      <c r="E3267" s="171"/>
      <c r="F3267" s="171"/>
      <c r="G3267" s="171"/>
      <c r="H3267" s="171"/>
      <c r="K3267" s="171"/>
      <c r="L3267" s="171"/>
      <c r="O3267" s="171"/>
      <c r="P3267" s="171"/>
      <c r="S3267" s="171"/>
      <c r="T3267" s="171"/>
      <c r="W3267" s="171"/>
      <c r="X3267" s="171"/>
      <c r="AA3267" s="171"/>
    </row>
    <row r="3268" spans="4:27" x14ac:dyDescent="0.2">
      <c r="D3268" s="171"/>
      <c r="E3268" s="171"/>
      <c r="F3268" s="171"/>
      <c r="G3268" s="171"/>
      <c r="H3268" s="171"/>
      <c r="K3268" s="171"/>
      <c r="L3268" s="171"/>
      <c r="O3268" s="171"/>
      <c r="P3268" s="171"/>
      <c r="S3268" s="171"/>
      <c r="T3268" s="171"/>
      <c r="W3268" s="171"/>
      <c r="X3268" s="171"/>
      <c r="AA3268" s="171"/>
    </row>
    <row r="3269" spans="4:27" x14ac:dyDescent="0.2">
      <c r="D3269" s="171"/>
      <c r="E3269" s="171"/>
      <c r="F3269" s="171"/>
      <c r="G3269" s="171"/>
      <c r="H3269" s="171"/>
      <c r="K3269" s="171"/>
      <c r="L3269" s="171"/>
      <c r="O3269" s="171"/>
      <c r="P3269" s="171"/>
      <c r="S3269" s="171"/>
      <c r="T3269" s="171"/>
      <c r="W3269" s="171"/>
      <c r="X3269" s="171"/>
      <c r="AA3269" s="171"/>
    </row>
    <row r="3270" spans="4:27" x14ac:dyDescent="0.2">
      <c r="D3270" s="171"/>
      <c r="E3270" s="171"/>
      <c r="F3270" s="171"/>
      <c r="G3270" s="171"/>
      <c r="H3270" s="171"/>
      <c r="K3270" s="171"/>
      <c r="L3270" s="171"/>
      <c r="O3270" s="171"/>
      <c r="P3270" s="171"/>
      <c r="S3270" s="171"/>
      <c r="T3270" s="171"/>
      <c r="W3270" s="171"/>
      <c r="X3270" s="171"/>
      <c r="AA3270" s="171"/>
    </row>
    <row r="3271" spans="4:27" x14ac:dyDescent="0.2">
      <c r="D3271" s="171"/>
      <c r="E3271" s="171"/>
      <c r="F3271" s="171"/>
      <c r="G3271" s="171"/>
      <c r="H3271" s="171"/>
      <c r="K3271" s="171"/>
      <c r="L3271" s="171"/>
      <c r="O3271" s="171"/>
      <c r="P3271" s="171"/>
      <c r="S3271" s="171"/>
      <c r="T3271" s="171"/>
      <c r="W3271" s="171"/>
      <c r="X3271" s="171"/>
      <c r="AA3271" s="171"/>
    </row>
    <row r="3272" spans="4:27" x14ac:dyDescent="0.2">
      <c r="D3272" s="171"/>
      <c r="E3272" s="171"/>
      <c r="F3272" s="171"/>
      <c r="G3272" s="171"/>
      <c r="H3272" s="171"/>
      <c r="K3272" s="171"/>
      <c r="L3272" s="171"/>
      <c r="O3272" s="171"/>
      <c r="P3272" s="171"/>
      <c r="S3272" s="171"/>
      <c r="T3272" s="171"/>
      <c r="W3272" s="171"/>
      <c r="X3272" s="171"/>
      <c r="AA3272" s="171"/>
    </row>
    <row r="3273" spans="4:27" x14ac:dyDescent="0.2">
      <c r="D3273" s="171"/>
      <c r="E3273" s="171"/>
      <c r="F3273" s="171"/>
      <c r="G3273" s="171"/>
      <c r="H3273" s="171"/>
      <c r="K3273" s="171"/>
      <c r="L3273" s="171"/>
      <c r="O3273" s="171"/>
      <c r="P3273" s="171"/>
      <c r="S3273" s="171"/>
      <c r="T3273" s="171"/>
      <c r="W3273" s="171"/>
      <c r="X3273" s="171"/>
      <c r="AA3273" s="171"/>
    </row>
    <row r="3274" spans="4:27" x14ac:dyDescent="0.2">
      <c r="D3274" s="171"/>
      <c r="E3274" s="171"/>
      <c r="F3274" s="171"/>
      <c r="G3274" s="171"/>
      <c r="H3274" s="171"/>
      <c r="K3274" s="171"/>
      <c r="L3274" s="171"/>
      <c r="O3274" s="171"/>
      <c r="P3274" s="171"/>
      <c r="S3274" s="171"/>
      <c r="T3274" s="171"/>
      <c r="W3274" s="171"/>
      <c r="X3274" s="171"/>
      <c r="AA3274" s="171"/>
    </row>
    <row r="3275" spans="4:27" x14ac:dyDescent="0.2">
      <c r="D3275" s="171"/>
      <c r="E3275" s="171"/>
      <c r="F3275" s="171"/>
      <c r="G3275" s="171"/>
      <c r="H3275" s="171"/>
      <c r="K3275" s="171"/>
      <c r="L3275" s="171"/>
      <c r="O3275" s="171"/>
      <c r="P3275" s="171"/>
      <c r="S3275" s="171"/>
      <c r="T3275" s="171"/>
      <c r="W3275" s="171"/>
      <c r="X3275" s="171"/>
      <c r="AA3275" s="171"/>
    </row>
    <row r="3276" spans="4:27" x14ac:dyDescent="0.2">
      <c r="D3276" s="171"/>
      <c r="E3276" s="171"/>
      <c r="F3276" s="171"/>
      <c r="G3276" s="171"/>
      <c r="H3276" s="171"/>
      <c r="K3276" s="171"/>
      <c r="L3276" s="171"/>
      <c r="O3276" s="171"/>
      <c r="P3276" s="171"/>
      <c r="S3276" s="171"/>
      <c r="T3276" s="171"/>
      <c r="W3276" s="171"/>
      <c r="X3276" s="171"/>
      <c r="AA3276" s="171"/>
    </row>
    <row r="3277" spans="4:27" x14ac:dyDescent="0.2">
      <c r="D3277" s="171"/>
      <c r="E3277" s="171"/>
      <c r="F3277" s="171"/>
      <c r="G3277" s="171"/>
      <c r="H3277" s="171"/>
      <c r="K3277" s="171"/>
      <c r="L3277" s="171"/>
      <c r="O3277" s="171"/>
      <c r="P3277" s="171"/>
      <c r="S3277" s="171"/>
      <c r="T3277" s="171"/>
      <c r="W3277" s="171"/>
      <c r="X3277" s="171"/>
      <c r="AA3277" s="171"/>
    </row>
    <row r="3278" spans="4:27" x14ac:dyDescent="0.2">
      <c r="D3278" s="171"/>
      <c r="E3278" s="171"/>
      <c r="F3278" s="171"/>
      <c r="G3278" s="171"/>
      <c r="H3278" s="171"/>
      <c r="K3278" s="171"/>
      <c r="L3278" s="171"/>
      <c r="O3278" s="171"/>
      <c r="P3278" s="171"/>
      <c r="S3278" s="171"/>
      <c r="T3278" s="171"/>
      <c r="W3278" s="171"/>
      <c r="X3278" s="171"/>
      <c r="AA3278" s="171"/>
    </row>
    <row r="3279" spans="4:27" x14ac:dyDescent="0.2">
      <c r="D3279" s="171"/>
      <c r="E3279" s="171"/>
      <c r="F3279" s="171"/>
      <c r="G3279" s="171"/>
      <c r="H3279" s="171"/>
      <c r="K3279" s="171"/>
      <c r="L3279" s="171"/>
      <c r="O3279" s="171"/>
      <c r="P3279" s="171"/>
      <c r="S3279" s="171"/>
      <c r="T3279" s="171"/>
      <c r="W3279" s="171"/>
      <c r="X3279" s="171"/>
      <c r="AA3279" s="171"/>
    </row>
    <row r="3280" spans="4:27" x14ac:dyDescent="0.2">
      <c r="D3280" s="171"/>
      <c r="E3280" s="171"/>
      <c r="F3280" s="171"/>
      <c r="G3280" s="171"/>
      <c r="H3280" s="171"/>
      <c r="K3280" s="171"/>
      <c r="L3280" s="171"/>
      <c r="O3280" s="171"/>
      <c r="P3280" s="171"/>
      <c r="S3280" s="171"/>
      <c r="T3280" s="171"/>
      <c r="W3280" s="171"/>
      <c r="X3280" s="171"/>
      <c r="AA3280" s="171"/>
    </row>
    <row r="3281" spans="4:27" x14ac:dyDescent="0.2">
      <c r="D3281" s="171"/>
      <c r="E3281" s="171"/>
      <c r="F3281" s="171"/>
      <c r="G3281" s="171"/>
      <c r="H3281" s="171"/>
      <c r="K3281" s="171"/>
      <c r="L3281" s="171"/>
      <c r="O3281" s="171"/>
      <c r="P3281" s="171"/>
      <c r="S3281" s="171"/>
      <c r="T3281" s="171"/>
      <c r="W3281" s="171"/>
      <c r="X3281" s="171"/>
      <c r="AA3281" s="171"/>
    </row>
    <row r="3282" spans="4:27" x14ac:dyDescent="0.2">
      <c r="D3282" s="171"/>
      <c r="E3282" s="171"/>
      <c r="F3282" s="171"/>
      <c r="G3282" s="171"/>
      <c r="H3282" s="171"/>
      <c r="K3282" s="171"/>
      <c r="L3282" s="171"/>
      <c r="O3282" s="171"/>
      <c r="P3282" s="171"/>
      <c r="S3282" s="171"/>
      <c r="T3282" s="171"/>
      <c r="W3282" s="171"/>
      <c r="X3282" s="171"/>
      <c r="AA3282" s="171"/>
    </row>
    <row r="3283" spans="4:27" x14ac:dyDescent="0.2">
      <c r="D3283" s="171"/>
      <c r="E3283" s="171"/>
      <c r="F3283" s="171"/>
      <c r="G3283" s="171"/>
      <c r="H3283" s="171"/>
      <c r="K3283" s="171"/>
      <c r="L3283" s="171"/>
      <c r="O3283" s="171"/>
      <c r="P3283" s="171"/>
      <c r="S3283" s="171"/>
      <c r="T3283" s="171"/>
      <c r="W3283" s="171"/>
      <c r="X3283" s="171"/>
      <c r="AA3283" s="171"/>
    </row>
    <row r="3284" spans="4:27" x14ac:dyDescent="0.2">
      <c r="D3284" s="171"/>
      <c r="E3284" s="171"/>
      <c r="F3284" s="171"/>
      <c r="G3284" s="171"/>
      <c r="H3284" s="171"/>
      <c r="K3284" s="171"/>
      <c r="L3284" s="171"/>
      <c r="O3284" s="171"/>
      <c r="P3284" s="171"/>
      <c r="S3284" s="171"/>
      <c r="T3284" s="171"/>
      <c r="W3284" s="171"/>
      <c r="X3284" s="171"/>
      <c r="AA3284" s="171"/>
    </row>
    <row r="3285" spans="4:27" x14ac:dyDescent="0.2">
      <c r="D3285" s="171"/>
      <c r="E3285" s="171"/>
      <c r="F3285" s="171"/>
      <c r="G3285" s="171"/>
      <c r="H3285" s="171"/>
      <c r="K3285" s="171"/>
      <c r="L3285" s="171"/>
      <c r="O3285" s="171"/>
      <c r="P3285" s="171"/>
      <c r="S3285" s="171"/>
      <c r="T3285" s="171"/>
      <c r="W3285" s="171"/>
      <c r="X3285" s="171"/>
      <c r="AA3285" s="171"/>
    </row>
    <row r="3286" spans="4:27" x14ac:dyDescent="0.2">
      <c r="D3286" s="171"/>
      <c r="E3286" s="171"/>
      <c r="F3286" s="171"/>
      <c r="G3286" s="171"/>
      <c r="H3286" s="171"/>
      <c r="K3286" s="171"/>
      <c r="L3286" s="171"/>
      <c r="O3286" s="171"/>
      <c r="P3286" s="171"/>
      <c r="S3286" s="171"/>
      <c r="T3286" s="171"/>
      <c r="W3286" s="171"/>
      <c r="X3286" s="171"/>
      <c r="AA3286" s="171"/>
    </row>
    <row r="3287" spans="4:27" x14ac:dyDescent="0.2">
      <c r="D3287" s="171"/>
      <c r="E3287" s="171"/>
      <c r="F3287" s="171"/>
      <c r="G3287" s="171"/>
      <c r="H3287" s="171"/>
      <c r="K3287" s="171"/>
      <c r="L3287" s="171"/>
      <c r="O3287" s="171"/>
      <c r="P3287" s="171"/>
      <c r="S3287" s="171"/>
      <c r="T3287" s="171"/>
      <c r="W3287" s="171"/>
      <c r="X3287" s="171"/>
      <c r="AA3287" s="171"/>
    </row>
    <row r="3288" spans="4:27" x14ac:dyDescent="0.2">
      <c r="D3288" s="171"/>
      <c r="E3288" s="171"/>
      <c r="F3288" s="171"/>
      <c r="G3288" s="171"/>
      <c r="H3288" s="171"/>
      <c r="K3288" s="171"/>
      <c r="L3288" s="171"/>
      <c r="O3288" s="171"/>
      <c r="P3288" s="171"/>
      <c r="S3288" s="171"/>
      <c r="T3288" s="171"/>
      <c r="W3288" s="171"/>
      <c r="X3288" s="171"/>
      <c r="AA3288" s="171"/>
    </row>
    <row r="3289" spans="4:27" x14ac:dyDescent="0.2">
      <c r="D3289" s="171"/>
      <c r="E3289" s="171"/>
      <c r="F3289" s="171"/>
      <c r="G3289" s="171"/>
      <c r="H3289" s="171"/>
      <c r="K3289" s="171"/>
      <c r="L3289" s="171"/>
      <c r="O3289" s="171"/>
      <c r="P3289" s="171"/>
      <c r="S3289" s="171"/>
      <c r="T3289" s="171"/>
      <c r="W3289" s="171"/>
      <c r="X3289" s="171"/>
      <c r="AA3289" s="171"/>
    </row>
    <row r="3290" spans="4:27" x14ac:dyDescent="0.2">
      <c r="D3290" s="171"/>
      <c r="E3290" s="171"/>
      <c r="F3290" s="171"/>
      <c r="G3290" s="171"/>
      <c r="H3290" s="171"/>
      <c r="K3290" s="171"/>
      <c r="L3290" s="171"/>
      <c r="O3290" s="171"/>
      <c r="P3290" s="171"/>
      <c r="S3290" s="171"/>
      <c r="T3290" s="171"/>
      <c r="W3290" s="171"/>
      <c r="X3290" s="171"/>
      <c r="AA3290" s="171"/>
    </row>
    <row r="3291" spans="4:27" x14ac:dyDescent="0.2">
      <c r="D3291" s="171"/>
      <c r="E3291" s="171"/>
      <c r="F3291" s="171"/>
      <c r="G3291" s="171"/>
      <c r="H3291" s="171"/>
      <c r="K3291" s="171"/>
      <c r="L3291" s="171"/>
      <c r="O3291" s="171"/>
      <c r="P3291" s="171"/>
      <c r="S3291" s="171"/>
      <c r="T3291" s="171"/>
      <c r="W3291" s="171"/>
      <c r="X3291" s="171"/>
      <c r="AA3291" s="171"/>
    </row>
    <row r="3292" spans="4:27" x14ac:dyDescent="0.2">
      <c r="D3292" s="171"/>
      <c r="E3292" s="171"/>
      <c r="F3292" s="171"/>
      <c r="G3292" s="171"/>
      <c r="H3292" s="171"/>
      <c r="K3292" s="171"/>
      <c r="L3292" s="171"/>
      <c r="O3292" s="171"/>
      <c r="P3292" s="171"/>
      <c r="S3292" s="171"/>
      <c r="T3292" s="171"/>
      <c r="W3292" s="171"/>
      <c r="X3292" s="171"/>
      <c r="AA3292" s="171"/>
    </row>
    <row r="3293" spans="4:27" x14ac:dyDescent="0.2">
      <c r="D3293" s="171"/>
      <c r="E3293" s="171"/>
      <c r="F3293" s="171"/>
      <c r="G3293" s="171"/>
      <c r="H3293" s="171"/>
      <c r="K3293" s="171"/>
      <c r="L3293" s="171"/>
      <c r="O3293" s="171"/>
      <c r="P3293" s="171"/>
      <c r="S3293" s="171"/>
      <c r="T3293" s="171"/>
      <c r="W3293" s="171"/>
      <c r="X3293" s="171"/>
      <c r="AA3293" s="171"/>
    </row>
    <row r="3294" spans="4:27" x14ac:dyDescent="0.2">
      <c r="D3294" s="171"/>
      <c r="E3294" s="171"/>
      <c r="F3294" s="171"/>
      <c r="G3294" s="171"/>
      <c r="H3294" s="171"/>
      <c r="K3294" s="171"/>
      <c r="L3294" s="171"/>
      <c r="O3294" s="171"/>
      <c r="P3294" s="171"/>
      <c r="S3294" s="171"/>
      <c r="T3294" s="171"/>
      <c r="W3294" s="171"/>
      <c r="X3294" s="171"/>
      <c r="AA3294" s="171"/>
    </row>
    <row r="3295" spans="4:27" x14ac:dyDescent="0.2">
      <c r="D3295" s="171"/>
      <c r="E3295" s="171"/>
      <c r="F3295" s="171"/>
      <c r="G3295" s="171"/>
      <c r="H3295" s="171"/>
      <c r="K3295" s="171"/>
      <c r="L3295" s="171"/>
      <c r="O3295" s="171"/>
      <c r="P3295" s="171"/>
      <c r="S3295" s="171"/>
      <c r="T3295" s="171"/>
      <c r="W3295" s="171"/>
      <c r="X3295" s="171"/>
      <c r="AA3295" s="171"/>
    </row>
    <row r="3296" spans="4:27" x14ac:dyDescent="0.2">
      <c r="D3296" s="171"/>
      <c r="E3296" s="171"/>
      <c r="F3296" s="171"/>
      <c r="G3296" s="171"/>
      <c r="H3296" s="171"/>
      <c r="K3296" s="171"/>
      <c r="L3296" s="171"/>
      <c r="O3296" s="171"/>
      <c r="P3296" s="171"/>
      <c r="S3296" s="171"/>
      <c r="T3296" s="171"/>
      <c r="W3296" s="171"/>
      <c r="X3296" s="171"/>
      <c r="AA3296" s="171"/>
    </row>
    <row r="3297" spans="4:27" x14ac:dyDescent="0.2">
      <c r="D3297" s="171"/>
      <c r="E3297" s="171"/>
      <c r="F3297" s="171"/>
      <c r="G3297" s="171"/>
      <c r="H3297" s="171"/>
      <c r="K3297" s="171"/>
      <c r="L3297" s="171"/>
      <c r="O3297" s="171"/>
      <c r="P3297" s="171"/>
      <c r="S3297" s="171"/>
      <c r="T3297" s="171"/>
      <c r="W3297" s="171"/>
      <c r="X3297" s="171"/>
      <c r="AA3297" s="171"/>
    </row>
    <row r="3298" spans="4:27" x14ac:dyDescent="0.2">
      <c r="D3298" s="171"/>
      <c r="E3298" s="171"/>
      <c r="F3298" s="171"/>
      <c r="G3298" s="171"/>
      <c r="H3298" s="171"/>
      <c r="K3298" s="171"/>
      <c r="L3298" s="171"/>
      <c r="O3298" s="171"/>
      <c r="P3298" s="171"/>
      <c r="S3298" s="171"/>
      <c r="T3298" s="171"/>
      <c r="W3298" s="171"/>
      <c r="X3298" s="171"/>
      <c r="AA3298" s="171"/>
    </row>
    <row r="3299" spans="4:27" x14ac:dyDescent="0.2">
      <c r="D3299" s="171"/>
      <c r="E3299" s="171"/>
      <c r="F3299" s="171"/>
      <c r="G3299" s="171"/>
      <c r="H3299" s="171"/>
      <c r="K3299" s="171"/>
      <c r="L3299" s="171"/>
      <c r="O3299" s="171"/>
      <c r="P3299" s="171"/>
      <c r="S3299" s="171"/>
      <c r="T3299" s="171"/>
      <c r="W3299" s="171"/>
      <c r="X3299" s="171"/>
      <c r="AA3299" s="171"/>
    </row>
    <row r="3300" spans="4:27" x14ac:dyDescent="0.2">
      <c r="D3300" s="171"/>
      <c r="E3300" s="171"/>
      <c r="F3300" s="171"/>
      <c r="G3300" s="171"/>
      <c r="H3300" s="171"/>
      <c r="K3300" s="171"/>
      <c r="L3300" s="171"/>
      <c r="O3300" s="171"/>
      <c r="P3300" s="171"/>
      <c r="S3300" s="171"/>
      <c r="T3300" s="171"/>
      <c r="W3300" s="171"/>
      <c r="X3300" s="171"/>
      <c r="AA3300" s="171"/>
    </row>
    <row r="3301" spans="4:27" x14ac:dyDescent="0.2">
      <c r="D3301" s="171"/>
      <c r="E3301" s="171"/>
      <c r="F3301" s="171"/>
      <c r="G3301" s="171"/>
      <c r="H3301" s="171"/>
      <c r="K3301" s="171"/>
      <c r="L3301" s="171"/>
      <c r="O3301" s="171"/>
      <c r="P3301" s="171"/>
      <c r="S3301" s="171"/>
      <c r="T3301" s="171"/>
      <c r="W3301" s="171"/>
      <c r="X3301" s="171"/>
      <c r="AA3301" s="171"/>
    </row>
    <row r="3302" spans="4:27" x14ac:dyDescent="0.2">
      <c r="D3302" s="171"/>
      <c r="E3302" s="171"/>
      <c r="F3302" s="171"/>
      <c r="G3302" s="171"/>
      <c r="H3302" s="171"/>
      <c r="K3302" s="171"/>
      <c r="L3302" s="171"/>
      <c r="O3302" s="171"/>
      <c r="P3302" s="171"/>
      <c r="S3302" s="171"/>
      <c r="T3302" s="171"/>
      <c r="W3302" s="171"/>
      <c r="X3302" s="171"/>
      <c r="AA3302" s="171"/>
    </row>
    <row r="3303" spans="4:27" x14ac:dyDescent="0.2">
      <c r="D3303" s="171"/>
      <c r="E3303" s="171"/>
      <c r="F3303" s="171"/>
      <c r="G3303" s="171"/>
      <c r="H3303" s="171"/>
      <c r="K3303" s="171"/>
      <c r="L3303" s="171"/>
      <c r="O3303" s="171"/>
      <c r="P3303" s="171"/>
      <c r="S3303" s="171"/>
      <c r="T3303" s="171"/>
      <c r="W3303" s="171"/>
      <c r="X3303" s="171"/>
      <c r="AA3303" s="171"/>
    </row>
    <row r="3304" spans="4:27" x14ac:dyDescent="0.2">
      <c r="D3304" s="171"/>
      <c r="E3304" s="171"/>
      <c r="F3304" s="171"/>
      <c r="G3304" s="171"/>
      <c r="H3304" s="171"/>
      <c r="K3304" s="171"/>
      <c r="L3304" s="171"/>
      <c r="O3304" s="171"/>
      <c r="P3304" s="171"/>
      <c r="S3304" s="171"/>
      <c r="T3304" s="171"/>
      <c r="W3304" s="171"/>
      <c r="X3304" s="171"/>
      <c r="AA3304" s="171"/>
    </row>
    <row r="3305" spans="4:27" x14ac:dyDescent="0.2">
      <c r="D3305" s="171"/>
      <c r="E3305" s="171"/>
      <c r="F3305" s="171"/>
      <c r="G3305" s="171"/>
      <c r="H3305" s="171"/>
      <c r="K3305" s="171"/>
      <c r="L3305" s="171"/>
      <c r="O3305" s="171"/>
      <c r="P3305" s="171"/>
      <c r="S3305" s="171"/>
      <c r="T3305" s="171"/>
      <c r="W3305" s="171"/>
      <c r="X3305" s="171"/>
      <c r="AA3305" s="171"/>
    </row>
    <row r="3306" spans="4:27" x14ac:dyDescent="0.2">
      <c r="D3306" s="171"/>
      <c r="E3306" s="171"/>
      <c r="F3306" s="171"/>
      <c r="G3306" s="171"/>
      <c r="H3306" s="171"/>
      <c r="K3306" s="171"/>
      <c r="L3306" s="171"/>
      <c r="O3306" s="171"/>
      <c r="P3306" s="171"/>
      <c r="S3306" s="171"/>
      <c r="T3306" s="171"/>
      <c r="W3306" s="171"/>
      <c r="X3306" s="171"/>
      <c r="AA3306" s="171"/>
    </row>
    <row r="3307" spans="4:27" x14ac:dyDescent="0.2">
      <c r="D3307" s="171"/>
      <c r="E3307" s="171"/>
      <c r="F3307" s="171"/>
      <c r="G3307" s="171"/>
      <c r="H3307" s="171"/>
      <c r="K3307" s="171"/>
      <c r="L3307" s="171"/>
      <c r="O3307" s="171"/>
      <c r="P3307" s="171"/>
      <c r="S3307" s="171"/>
      <c r="T3307" s="171"/>
      <c r="W3307" s="171"/>
      <c r="X3307" s="171"/>
      <c r="AA3307" s="171"/>
    </row>
    <row r="3308" spans="4:27" x14ac:dyDescent="0.2">
      <c r="D3308" s="171"/>
      <c r="E3308" s="171"/>
      <c r="F3308" s="171"/>
      <c r="G3308" s="171"/>
      <c r="H3308" s="171"/>
      <c r="K3308" s="171"/>
      <c r="L3308" s="171"/>
      <c r="O3308" s="171"/>
      <c r="P3308" s="171"/>
      <c r="S3308" s="171"/>
      <c r="T3308" s="171"/>
      <c r="W3308" s="171"/>
      <c r="X3308" s="171"/>
      <c r="AA3308" s="171"/>
    </row>
    <row r="3309" spans="4:27" x14ac:dyDescent="0.2">
      <c r="D3309" s="171"/>
      <c r="E3309" s="171"/>
      <c r="F3309" s="171"/>
      <c r="G3309" s="171"/>
      <c r="H3309" s="171"/>
      <c r="K3309" s="171"/>
      <c r="L3309" s="171"/>
      <c r="O3309" s="171"/>
      <c r="P3309" s="171"/>
      <c r="S3309" s="171"/>
      <c r="T3309" s="171"/>
      <c r="W3309" s="171"/>
      <c r="X3309" s="171"/>
      <c r="AA3309" s="171"/>
    </row>
    <row r="3310" spans="4:27" x14ac:dyDescent="0.2">
      <c r="D3310" s="171"/>
      <c r="E3310" s="171"/>
      <c r="F3310" s="171"/>
      <c r="G3310" s="171"/>
      <c r="H3310" s="171"/>
      <c r="K3310" s="171"/>
      <c r="L3310" s="171"/>
      <c r="O3310" s="171"/>
      <c r="P3310" s="171"/>
      <c r="S3310" s="171"/>
      <c r="T3310" s="171"/>
      <c r="W3310" s="171"/>
      <c r="X3310" s="171"/>
      <c r="AA3310" s="171"/>
    </row>
    <row r="3311" spans="4:27" x14ac:dyDescent="0.2">
      <c r="D3311" s="171"/>
      <c r="E3311" s="171"/>
      <c r="F3311" s="171"/>
      <c r="G3311" s="171"/>
      <c r="H3311" s="171"/>
      <c r="K3311" s="171"/>
      <c r="L3311" s="171"/>
      <c r="O3311" s="171"/>
      <c r="P3311" s="171"/>
      <c r="S3311" s="171"/>
      <c r="T3311" s="171"/>
      <c r="W3311" s="171"/>
      <c r="X3311" s="171"/>
      <c r="AA3311" s="171"/>
    </row>
    <row r="3312" spans="4:27" x14ac:dyDescent="0.2">
      <c r="D3312" s="171"/>
      <c r="E3312" s="171"/>
      <c r="F3312" s="171"/>
      <c r="G3312" s="171"/>
      <c r="H3312" s="171"/>
      <c r="K3312" s="171"/>
      <c r="L3312" s="171"/>
      <c r="O3312" s="171"/>
      <c r="P3312" s="171"/>
      <c r="S3312" s="171"/>
      <c r="T3312" s="171"/>
      <c r="W3312" s="171"/>
      <c r="X3312" s="171"/>
      <c r="AA3312" s="171"/>
    </row>
    <row r="3313" spans="4:27" x14ac:dyDescent="0.2">
      <c r="D3313" s="171"/>
      <c r="E3313" s="171"/>
      <c r="F3313" s="171"/>
      <c r="G3313" s="171"/>
      <c r="H3313" s="171"/>
      <c r="K3313" s="171"/>
      <c r="L3313" s="171"/>
      <c r="O3313" s="171"/>
      <c r="P3313" s="171"/>
      <c r="S3313" s="171"/>
      <c r="T3313" s="171"/>
      <c r="W3313" s="171"/>
      <c r="X3313" s="171"/>
      <c r="AA3313" s="171"/>
    </row>
    <row r="3314" spans="4:27" x14ac:dyDescent="0.2">
      <c r="D3314" s="171"/>
      <c r="E3314" s="171"/>
      <c r="F3314" s="171"/>
      <c r="G3314" s="171"/>
      <c r="H3314" s="171"/>
      <c r="K3314" s="171"/>
      <c r="L3314" s="171"/>
      <c r="O3314" s="171"/>
      <c r="P3314" s="171"/>
      <c r="S3314" s="171"/>
      <c r="T3314" s="171"/>
      <c r="W3314" s="171"/>
      <c r="X3314" s="171"/>
      <c r="AA3314" s="171"/>
    </row>
    <row r="3315" spans="4:27" x14ac:dyDescent="0.2">
      <c r="D3315" s="171"/>
      <c r="E3315" s="171"/>
      <c r="F3315" s="171"/>
      <c r="G3315" s="171"/>
      <c r="H3315" s="171"/>
      <c r="K3315" s="171"/>
      <c r="L3315" s="171"/>
      <c r="O3315" s="171"/>
      <c r="P3315" s="171"/>
      <c r="S3315" s="171"/>
      <c r="T3315" s="171"/>
      <c r="W3315" s="171"/>
      <c r="X3315" s="171"/>
      <c r="AA3315" s="171"/>
    </row>
    <row r="3316" spans="4:27" x14ac:dyDescent="0.2">
      <c r="D3316" s="171"/>
      <c r="E3316" s="171"/>
      <c r="F3316" s="171"/>
      <c r="G3316" s="171"/>
      <c r="H3316" s="171"/>
      <c r="K3316" s="171"/>
      <c r="L3316" s="171"/>
      <c r="O3316" s="171"/>
      <c r="P3316" s="171"/>
      <c r="S3316" s="171"/>
      <c r="T3316" s="171"/>
      <c r="W3316" s="171"/>
      <c r="X3316" s="171"/>
      <c r="AA3316" s="171"/>
    </row>
    <row r="3317" spans="4:27" x14ac:dyDescent="0.2">
      <c r="D3317" s="171"/>
      <c r="E3317" s="171"/>
      <c r="F3317" s="171"/>
      <c r="G3317" s="171"/>
      <c r="H3317" s="171"/>
      <c r="K3317" s="171"/>
      <c r="L3317" s="171"/>
      <c r="O3317" s="171"/>
      <c r="P3317" s="171"/>
      <c r="S3317" s="171"/>
      <c r="T3317" s="171"/>
      <c r="W3317" s="171"/>
      <c r="X3317" s="171"/>
      <c r="AA3317" s="171"/>
    </row>
    <row r="3318" spans="4:27" x14ac:dyDescent="0.2">
      <c r="D3318" s="171"/>
      <c r="E3318" s="171"/>
      <c r="F3318" s="171"/>
      <c r="G3318" s="171"/>
      <c r="H3318" s="171"/>
      <c r="K3318" s="171"/>
      <c r="L3318" s="171"/>
      <c r="O3318" s="171"/>
      <c r="P3318" s="171"/>
      <c r="S3318" s="171"/>
      <c r="T3318" s="171"/>
      <c r="W3318" s="171"/>
      <c r="X3318" s="171"/>
      <c r="AA3318" s="171"/>
    </row>
    <row r="3319" spans="4:27" x14ac:dyDescent="0.2">
      <c r="D3319" s="171"/>
      <c r="E3319" s="171"/>
      <c r="F3319" s="171"/>
      <c r="G3319" s="171"/>
      <c r="H3319" s="171"/>
      <c r="K3319" s="171"/>
      <c r="L3319" s="171"/>
      <c r="O3319" s="171"/>
      <c r="P3319" s="171"/>
      <c r="S3319" s="171"/>
      <c r="T3319" s="171"/>
      <c r="W3319" s="171"/>
      <c r="X3319" s="171"/>
      <c r="AA3319" s="171"/>
    </row>
    <row r="3320" spans="4:27" x14ac:dyDescent="0.2">
      <c r="D3320" s="171"/>
      <c r="E3320" s="171"/>
      <c r="F3320" s="171"/>
      <c r="G3320" s="171"/>
      <c r="H3320" s="171"/>
      <c r="K3320" s="171"/>
      <c r="L3320" s="171"/>
      <c r="O3320" s="171"/>
      <c r="P3320" s="171"/>
      <c r="S3320" s="171"/>
      <c r="T3320" s="171"/>
      <c r="W3320" s="171"/>
      <c r="X3320" s="171"/>
      <c r="AA3320" s="171"/>
    </row>
    <row r="3321" spans="4:27" x14ac:dyDescent="0.2">
      <c r="D3321" s="171"/>
      <c r="E3321" s="171"/>
      <c r="F3321" s="171"/>
      <c r="G3321" s="171"/>
      <c r="H3321" s="171"/>
      <c r="K3321" s="171"/>
      <c r="L3321" s="171"/>
      <c r="O3321" s="171"/>
      <c r="P3321" s="171"/>
      <c r="S3321" s="171"/>
      <c r="T3321" s="171"/>
      <c r="W3321" s="171"/>
      <c r="X3321" s="171"/>
      <c r="AA3321" s="171"/>
    </row>
    <row r="3322" spans="4:27" x14ac:dyDescent="0.2">
      <c r="D3322" s="171"/>
      <c r="E3322" s="171"/>
      <c r="F3322" s="171"/>
      <c r="G3322" s="171"/>
      <c r="H3322" s="171"/>
      <c r="K3322" s="171"/>
      <c r="L3322" s="171"/>
      <c r="O3322" s="171"/>
      <c r="P3322" s="171"/>
      <c r="S3322" s="171"/>
      <c r="T3322" s="171"/>
      <c r="W3322" s="171"/>
      <c r="X3322" s="171"/>
      <c r="AA3322" s="171"/>
    </row>
    <row r="3323" spans="4:27" x14ac:dyDescent="0.2">
      <c r="D3323" s="171"/>
      <c r="E3323" s="171"/>
      <c r="F3323" s="171"/>
      <c r="G3323" s="171"/>
      <c r="H3323" s="171"/>
      <c r="K3323" s="171"/>
      <c r="L3323" s="171"/>
      <c r="O3323" s="171"/>
      <c r="P3323" s="171"/>
      <c r="S3323" s="171"/>
      <c r="T3323" s="171"/>
      <c r="W3323" s="171"/>
      <c r="X3323" s="171"/>
      <c r="AA3323" s="171"/>
    </row>
    <row r="3324" spans="4:27" x14ac:dyDescent="0.2">
      <c r="D3324" s="171"/>
      <c r="E3324" s="171"/>
      <c r="F3324" s="171"/>
      <c r="G3324" s="171"/>
      <c r="H3324" s="171"/>
      <c r="K3324" s="171"/>
      <c r="L3324" s="171"/>
      <c r="O3324" s="171"/>
      <c r="P3324" s="171"/>
      <c r="S3324" s="171"/>
      <c r="T3324" s="171"/>
      <c r="W3324" s="171"/>
      <c r="X3324" s="171"/>
      <c r="AA3324" s="171"/>
    </row>
    <row r="3325" spans="4:27" x14ac:dyDescent="0.2">
      <c r="D3325" s="171"/>
      <c r="E3325" s="171"/>
      <c r="F3325" s="171"/>
      <c r="G3325" s="171"/>
      <c r="H3325" s="171"/>
      <c r="K3325" s="171"/>
      <c r="L3325" s="171"/>
      <c r="O3325" s="171"/>
      <c r="P3325" s="171"/>
      <c r="S3325" s="171"/>
      <c r="T3325" s="171"/>
      <c r="W3325" s="171"/>
      <c r="X3325" s="171"/>
      <c r="AA3325" s="171"/>
    </row>
    <row r="3326" spans="4:27" x14ac:dyDescent="0.2">
      <c r="D3326" s="171"/>
      <c r="E3326" s="171"/>
      <c r="F3326" s="171"/>
      <c r="G3326" s="171"/>
      <c r="H3326" s="171"/>
      <c r="K3326" s="171"/>
      <c r="L3326" s="171"/>
      <c r="O3326" s="171"/>
      <c r="P3326" s="171"/>
      <c r="S3326" s="171"/>
      <c r="T3326" s="171"/>
      <c r="W3326" s="171"/>
      <c r="X3326" s="171"/>
      <c r="AA3326" s="171"/>
    </row>
    <row r="3327" spans="4:27" x14ac:dyDescent="0.2">
      <c r="D3327" s="171"/>
      <c r="E3327" s="171"/>
      <c r="F3327" s="171"/>
      <c r="G3327" s="171"/>
      <c r="H3327" s="171"/>
      <c r="K3327" s="171"/>
      <c r="L3327" s="171"/>
      <c r="O3327" s="171"/>
      <c r="P3327" s="171"/>
      <c r="S3327" s="171"/>
      <c r="T3327" s="171"/>
      <c r="W3327" s="171"/>
      <c r="X3327" s="171"/>
      <c r="AA3327" s="171"/>
    </row>
    <row r="3328" spans="4:27" x14ac:dyDescent="0.2">
      <c r="D3328" s="171"/>
      <c r="E3328" s="171"/>
      <c r="F3328" s="171"/>
      <c r="G3328" s="171"/>
      <c r="H3328" s="171"/>
      <c r="K3328" s="171"/>
      <c r="L3328" s="171"/>
      <c r="O3328" s="171"/>
      <c r="P3328" s="171"/>
      <c r="S3328" s="171"/>
      <c r="T3328" s="171"/>
      <c r="W3328" s="171"/>
      <c r="X3328" s="171"/>
      <c r="AA3328" s="171"/>
    </row>
    <row r="3329" spans="4:27" x14ac:dyDescent="0.2">
      <c r="D3329" s="171"/>
      <c r="E3329" s="171"/>
      <c r="F3329" s="171"/>
      <c r="G3329" s="171"/>
      <c r="H3329" s="171"/>
      <c r="K3329" s="171"/>
      <c r="L3329" s="171"/>
      <c r="O3329" s="171"/>
      <c r="P3329" s="171"/>
      <c r="S3329" s="171"/>
      <c r="T3329" s="171"/>
      <c r="W3329" s="171"/>
      <c r="X3329" s="171"/>
      <c r="AA3329" s="171"/>
    </row>
    <row r="3330" spans="4:27" x14ac:dyDescent="0.2">
      <c r="D3330" s="171"/>
      <c r="E3330" s="171"/>
      <c r="F3330" s="171"/>
      <c r="G3330" s="171"/>
      <c r="H3330" s="171"/>
      <c r="K3330" s="171"/>
      <c r="L3330" s="171"/>
      <c r="O3330" s="171"/>
      <c r="P3330" s="171"/>
      <c r="S3330" s="171"/>
      <c r="T3330" s="171"/>
      <c r="W3330" s="171"/>
      <c r="X3330" s="171"/>
      <c r="AA3330" s="171"/>
    </row>
    <row r="3331" spans="4:27" x14ac:dyDescent="0.2">
      <c r="D3331" s="171"/>
      <c r="E3331" s="171"/>
      <c r="F3331" s="171"/>
      <c r="G3331" s="171"/>
      <c r="H3331" s="171"/>
      <c r="K3331" s="171"/>
      <c r="L3331" s="171"/>
      <c r="O3331" s="171"/>
      <c r="P3331" s="171"/>
      <c r="S3331" s="171"/>
      <c r="T3331" s="171"/>
      <c r="W3331" s="171"/>
      <c r="X3331" s="171"/>
      <c r="AA3331" s="171"/>
    </row>
    <row r="3332" spans="4:27" x14ac:dyDescent="0.2">
      <c r="D3332" s="171"/>
      <c r="E3332" s="171"/>
      <c r="F3332" s="171"/>
      <c r="G3332" s="171"/>
      <c r="H3332" s="171"/>
      <c r="K3332" s="171"/>
      <c r="L3332" s="171"/>
      <c r="O3332" s="171"/>
      <c r="P3332" s="171"/>
      <c r="S3332" s="171"/>
      <c r="T3332" s="171"/>
      <c r="W3332" s="171"/>
      <c r="X3332" s="171"/>
      <c r="AA3332" s="171"/>
    </row>
    <row r="3333" spans="4:27" x14ac:dyDescent="0.2">
      <c r="D3333" s="171"/>
      <c r="E3333" s="171"/>
      <c r="F3333" s="171"/>
      <c r="G3333" s="171"/>
      <c r="H3333" s="171"/>
      <c r="K3333" s="171"/>
      <c r="L3333" s="171"/>
      <c r="O3333" s="171"/>
      <c r="P3333" s="171"/>
      <c r="S3333" s="171"/>
      <c r="T3333" s="171"/>
      <c r="W3333" s="171"/>
      <c r="X3333" s="171"/>
      <c r="AA3333" s="171"/>
    </row>
    <row r="3334" spans="4:27" x14ac:dyDescent="0.2">
      <c r="D3334" s="171"/>
      <c r="E3334" s="171"/>
      <c r="F3334" s="171"/>
      <c r="G3334" s="171"/>
      <c r="H3334" s="171"/>
      <c r="K3334" s="171"/>
      <c r="L3334" s="171"/>
      <c r="O3334" s="171"/>
      <c r="P3334" s="171"/>
      <c r="S3334" s="171"/>
      <c r="T3334" s="171"/>
      <c r="W3334" s="171"/>
      <c r="X3334" s="171"/>
      <c r="AA3334" s="171"/>
    </row>
    <row r="3335" spans="4:27" x14ac:dyDescent="0.2">
      <c r="D3335" s="171"/>
      <c r="E3335" s="171"/>
      <c r="F3335" s="171"/>
      <c r="G3335" s="171"/>
      <c r="H3335" s="171"/>
      <c r="K3335" s="171"/>
      <c r="L3335" s="171"/>
      <c r="O3335" s="171"/>
      <c r="P3335" s="171"/>
      <c r="S3335" s="171"/>
      <c r="T3335" s="171"/>
      <c r="W3335" s="171"/>
      <c r="X3335" s="171"/>
      <c r="AA3335" s="171"/>
    </row>
    <row r="3336" spans="4:27" x14ac:dyDescent="0.2">
      <c r="D3336" s="171"/>
      <c r="E3336" s="171"/>
      <c r="F3336" s="171"/>
      <c r="G3336" s="171"/>
      <c r="H3336" s="171"/>
      <c r="K3336" s="171"/>
      <c r="L3336" s="171"/>
      <c r="O3336" s="171"/>
      <c r="P3336" s="171"/>
      <c r="S3336" s="171"/>
      <c r="T3336" s="171"/>
      <c r="W3336" s="171"/>
      <c r="X3336" s="171"/>
      <c r="AA3336" s="171"/>
    </row>
    <row r="3337" spans="4:27" x14ac:dyDescent="0.2">
      <c r="D3337" s="171"/>
      <c r="E3337" s="171"/>
      <c r="F3337" s="171"/>
      <c r="G3337" s="171"/>
      <c r="H3337" s="171"/>
      <c r="K3337" s="171"/>
      <c r="L3337" s="171"/>
      <c r="O3337" s="171"/>
      <c r="P3337" s="171"/>
      <c r="S3337" s="171"/>
      <c r="T3337" s="171"/>
      <c r="W3337" s="171"/>
      <c r="X3337" s="171"/>
      <c r="AA3337" s="171"/>
    </row>
    <row r="3338" spans="4:27" x14ac:dyDescent="0.2">
      <c r="D3338" s="171"/>
      <c r="E3338" s="171"/>
      <c r="F3338" s="171"/>
      <c r="G3338" s="171"/>
      <c r="H3338" s="171"/>
      <c r="K3338" s="171"/>
      <c r="L3338" s="171"/>
      <c r="O3338" s="171"/>
      <c r="P3338" s="171"/>
      <c r="S3338" s="171"/>
      <c r="T3338" s="171"/>
      <c r="W3338" s="171"/>
      <c r="X3338" s="171"/>
      <c r="AA3338" s="171"/>
    </row>
    <row r="3339" spans="4:27" x14ac:dyDescent="0.2">
      <c r="D3339" s="171"/>
      <c r="E3339" s="171"/>
      <c r="F3339" s="171"/>
      <c r="G3339" s="171"/>
      <c r="H3339" s="171"/>
      <c r="K3339" s="171"/>
      <c r="L3339" s="171"/>
      <c r="O3339" s="171"/>
      <c r="P3339" s="171"/>
      <c r="S3339" s="171"/>
      <c r="T3339" s="171"/>
      <c r="W3339" s="171"/>
      <c r="X3339" s="171"/>
      <c r="AA3339" s="171"/>
    </row>
    <row r="3340" spans="4:27" x14ac:dyDescent="0.2">
      <c r="D3340" s="171"/>
      <c r="E3340" s="171"/>
      <c r="F3340" s="171"/>
      <c r="G3340" s="171"/>
      <c r="H3340" s="171"/>
      <c r="K3340" s="171"/>
      <c r="L3340" s="171"/>
      <c r="O3340" s="171"/>
      <c r="P3340" s="171"/>
      <c r="S3340" s="171"/>
      <c r="T3340" s="171"/>
      <c r="W3340" s="171"/>
      <c r="X3340" s="171"/>
      <c r="AA3340" s="171"/>
    </row>
    <row r="3341" spans="4:27" x14ac:dyDescent="0.2">
      <c r="D3341" s="171"/>
      <c r="E3341" s="171"/>
      <c r="F3341" s="171"/>
      <c r="G3341" s="171"/>
      <c r="H3341" s="171"/>
      <c r="K3341" s="171"/>
      <c r="L3341" s="171"/>
      <c r="O3341" s="171"/>
      <c r="P3341" s="171"/>
      <c r="S3341" s="171"/>
      <c r="T3341" s="171"/>
      <c r="W3341" s="171"/>
      <c r="X3341" s="171"/>
      <c r="AA3341" s="171"/>
    </row>
    <row r="3342" spans="4:27" x14ac:dyDescent="0.2">
      <c r="D3342" s="171"/>
      <c r="E3342" s="171"/>
      <c r="F3342" s="171"/>
      <c r="G3342" s="171"/>
      <c r="H3342" s="171"/>
      <c r="K3342" s="171"/>
      <c r="L3342" s="171"/>
      <c r="O3342" s="171"/>
      <c r="P3342" s="171"/>
      <c r="S3342" s="171"/>
      <c r="T3342" s="171"/>
      <c r="W3342" s="171"/>
      <c r="X3342" s="171"/>
      <c r="AA3342" s="171"/>
    </row>
    <row r="3343" spans="4:27" x14ac:dyDescent="0.2">
      <c r="D3343" s="171"/>
      <c r="E3343" s="171"/>
      <c r="F3343" s="171"/>
      <c r="G3343" s="171"/>
      <c r="H3343" s="171"/>
      <c r="K3343" s="171"/>
      <c r="L3343" s="171"/>
      <c r="O3343" s="171"/>
      <c r="P3343" s="171"/>
      <c r="S3343" s="171"/>
      <c r="T3343" s="171"/>
      <c r="W3343" s="171"/>
      <c r="X3343" s="171"/>
      <c r="AA3343" s="171"/>
    </row>
    <row r="3344" spans="4:27" x14ac:dyDescent="0.2">
      <c r="D3344" s="171"/>
      <c r="E3344" s="171"/>
      <c r="F3344" s="171"/>
      <c r="G3344" s="171"/>
      <c r="H3344" s="171"/>
      <c r="K3344" s="171"/>
      <c r="L3344" s="171"/>
      <c r="O3344" s="171"/>
      <c r="P3344" s="171"/>
      <c r="S3344" s="171"/>
      <c r="T3344" s="171"/>
      <c r="W3344" s="171"/>
      <c r="X3344" s="171"/>
      <c r="AA3344" s="171"/>
    </row>
    <row r="3345" spans="4:27" x14ac:dyDescent="0.2">
      <c r="D3345" s="171"/>
      <c r="E3345" s="171"/>
      <c r="F3345" s="171"/>
      <c r="G3345" s="171"/>
      <c r="H3345" s="171"/>
      <c r="K3345" s="171"/>
      <c r="L3345" s="171"/>
      <c r="O3345" s="171"/>
      <c r="P3345" s="171"/>
      <c r="S3345" s="171"/>
      <c r="T3345" s="171"/>
      <c r="W3345" s="171"/>
      <c r="X3345" s="171"/>
      <c r="AA3345" s="171"/>
    </row>
    <row r="3346" spans="4:27" x14ac:dyDescent="0.2">
      <c r="D3346" s="171"/>
      <c r="E3346" s="171"/>
      <c r="F3346" s="171"/>
      <c r="G3346" s="171"/>
      <c r="H3346" s="171"/>
      <c r="K3346" s="171"/>
      <c r="L3346" s="171"/>
      <c r="O3346" s="171"/>
      <c r="P3346" s="171"/>
      <c r="S3346" s="171"/>
      <c r="T3346" s="171"/>
      <c r="W3346" s="171"/>
      <c r="X3346" s="171"/>
      <c r="AA3346" s="171"/>
    </row>
    <row r="3347" spans="4:27" x14ac:dyDescent="0.2">
      <c r="D3347" s="171"/>
      <c r="E3347" s="171"/>
      <c r="F3347" s="171"/>
      <c r="G3347" s="171"/>
      <c r="H3347" s="171"/>
      <c r="K3347" s="171"/>
      <c r="L3347" s="171"/>
      <c r="O3347" s="171"/>
      <c r="P3347" s="171"/>
      <c r="S3347" s="171"/>
      <c r="T3347" s="171"/>
      <c r="W3347" s="171"/>
      <c r="X3347" s="171"/>
      <c r="AA3347" s="171"/>
    </row>
    <row r="3348" spans="4:27" x14ac:dyDescent="0.2">
      <c r="D3348" s="171"/>
      <c r="E3348" s="171"/>
      <c r="F3348" s="171"/>
      <c r="G3348" s="171"/>
      <c r="H3348" s="171"/>
      <c r="K3348" s="171"/>
      <c r="L3348" s="171"/>
      <c r="O3348" s="171"/>
      <c r="P3348" s="171"/>
      <c r="S3348" s="171"/>
      <c r="T3348" s="171"/>
      <c r="W3348" s="171"/>
      <c r="X3348" s="171"/>
      <c r="AA3348" s="171"/>
    </row>
    <row r="3349" spans="4:27" x14ac:dyDescent="0.2">
      <c r="D3349" s="171"/>
      <c r="E3349" s="171"/>
      <c r="F3349" s="171"/>
      <c r="G3349" s="171"/>
      <c r="H3349" s="171"/>
      <c r="K3349" s="171"/>
      <c r="L3349" s="171"/>
      <c r="O3349" s="171"/>
      <c r="P3349" s="171"/>
      <c r="S3349" s="171"/>
      <c r="T3349" s="171"/>
      <c r="W3349" s="171"/>
      <c r="X3349" s="171"/>
      <c r="AA3349" s="171"/>
    </row>
    <row r="3350" spans="4:27" x14ac:dyDescent="0.2">
      <c r="D3350" s="171"/>
      <c r="E3350" s="171"/>
      <c r="F3350" s="171"/>
      <c r="G3350" s="171"/>
      <c r="H3350" s="171"/>
      <c r="K3350" s="171"/>
      <c r="L3350" s="171"/>
      <c r="O3350" s="171"/>
      <c r="P3350" s="171"/>
      <c r="S3350" s="171"/>
      <c r="T3350" s="171"/>
      <c r="W3350" s="171"/>
      <c r="X3350" s="171"/>
      <c r="AA3350" s="171"/>
    </row>
    <row r="3351" spans="4:27" x14ac:dyDescent="0.2">
      <c r="D3351" s="171"/>
      <c r="E3351" s="171"/>
      <c r="F3351" s="171"/>
      <c r="G3351" s="171"/>
      <c r="H3351" s="171"/>
      <c r="K3351" s="171"/>
      <c r="L3351" s="171"/>
      <c r="O3351" s="171"/>
      <c r="P3351" s="171"/>
      <c r="S3351" s="171"/>
      <c r="T3351" s="171"/>
      <c r="W3351" s="171"/>
      <c r="X3351" s="171"/>
      <c r="AA3351" s="171"/>
    </row>
    <row r="3352" spans="4:27" x14ac:dyDescent="0.2">
      <c r="D3352" s="171"/>
      <c r="E3352" s="171"/>
      <c r="F3352" s="171"/>
      <c r="G3352" s="171"/>
      <c r="H3352" s="171"/>
      <c r="K3352" s="171"/>
      <c r="L3352" s="171"/>
      <c r="O3352" s="171"/>
      <c r="P3352" s="171"/>
      <c r="S3352" s="171"/>
      <c r="T3352" s="171"/>
      <c r="W3352" s="171"/>
      <c r="X3352" s="171"/>
      <c r="AA3352" s="171"/>
    </row>
    <row r="3353" spans="4:27" x14ac:dyDescent="0.2">
      <c r="D3353" s="171"/>
      <c r="E3353" s="171"/>
      <c r="F3353" s="171"/>
      <c r="G3353" s="171"/>
      <c r="H3353" s="171"/>
      <c r="K3353" s="171"/>
      <c r="L3353" s="171"/>
      <c r="O3353" s="171"/>
      <c r="P3353" s="171"/>
      <c r="S3353" s="171"/>
      <c r="T3353" s="171"/>
      <c r="W3353" s="171"/>
      <c r="X3353" s="171"/>
      <c r="AA3353" s="171"/>
    </row>
    <row r="3354" spans="4:27" x14ac:dyDescent="0.2">
      <c r="D3354" s="171"/>
      <c r="E3354" s="171"/>
      <c r="F3354" s="171"/>
      <c r="G3354" s="171"/>
      <c r="H3354" s="171"/>
      <c r="K3354" s="171"/>
      <c r="L3354" s="171"/>
      <c r="O3354" s="171"/>
      <c r="P3354" s="171"/>
      <c r="S3354" s="171"/>
      <c r="T3354" s="171"/>
      <c r="W3354" s="171"/>
      <c r="X3354" s="171"/>
      <c r="AA3354" s="171"/>
    </row>
    <row r="3355" spans="4:27" x14ac:dyDescent="0.2">
      <c r="D3355" s="171"/>
      <c r="E3355" s="171"/>
      <c r="F3355" s="171"/>
      <c r="G3355" s="171"/>
      <c r="H3355" s="171"/>
      <c r="K3355" s="171"/>
      <c r="L3355" s="171"/>
      <c r="O3355" s="171"/>
      <c r="P3355" s="171"/>
      <c r="S3355" s="171"/>
      <c r="T3355" s="171"/>
      <c r="W3355" s="171"/>
      <c r="X3355" s="171"/>
      <c r="AA3355" s="171"/>
    </row>
    <row r="3356" spans="4:27" x14ac:dyDescent="0.2">
      <c r="D3356" s="171"/>
      <c r="E3356" s="171"/>
      <c r="F3356" s="171"/>
      <c r="G3356" s="171"/>
      <c r="H3356" s="171"/>
      <c r="K3356" s="171"/>
      <c r="L3356" s="171"/>
      <c r="O3356" s="171"/>
      <c r="P3356" s="171"/>
      <c r="S3356" s="171"/>
      <c r="T3356" s="171"/>
      <c r="W3356" s="171"/>
      <c r="X3356" s="171"/>
      <c r="AA3356" s="171"/>
    </row>
    <row r="3357" spans="4:27" x14ac:dyDescent="0.2">
      <c r="D3357" s="171"/>
      <c r="E3357" s="171"/>
      <c r="F3357" s="171"/>
      <c r="G3357" s="171"/>
      <c r="H3357" s="171"/>
      <c r="K3357" s="171"/>
      <c r="L3357" s="171"/>
      <c r="O3357" s="171"/>
      <c r="P3357" s="171"/>
      <c r="S3357" s="171"/>
      <c r="T3357" s="171"/>
      <c r="W3357" s="171"/>
      <c r="X3357" s="171"/>
      <c r="AA3357" s="171"/>
    </row>
    <row r="3358" spans="4:27" x14ac:dyDescent="0.2">
      <c r="D3358" s="171"/>
      <c r="E3358" s="171"/>
      <c r="F3358" s="171"/>
      <c r="G3358" s="171"/>
      <c r="H3358" s="171"/>
      <c r="K3358" s="171"/>
      <c r="L3358" s="171"/>
      <c r="O3358" s="171"/>
      <c r="P3358" s="171"/>
      <c r="S3358" s="171"/>
      <c r="T3358" s="171"/>
      <c r="W3358" s="171"/>
      <c r="X3358" s="171"/>
      <c r="AA3358" s="171"/>
    </row>
    <row r="3359" spans="4:27" x14ac:dyDescent="0.2">
      <c r="D3359" s="171"/>
      <c r="E3359" s="171"/>
      <c r="F3359" s="171"/>
      <c r="G3359" s="171"/>
      <c r="H3359" s="171"/>
      <c r="K3359" s="171"/>
      <c r="L3359" s="171"/>
      <c r="O3359" s="171"/>
      <c r="P3359" s="171"/>
      <c r="S3359" s="171"/>
      <c r="T3359" s="171"/>
      <c r="W3359" s="171"/>
      <c r="X3359" s="171"/>
      <c r="AA3359" s="171"/>
    </row>
    <row r="3360" spans="4:27" x14ac:dyDescent="0.2">
      <c r="D3360" s="171"/>
      <c r="E3360" s="171"/>
      <c r="F3360" s="171"/>
      <c r="G3360" s="171"/>
      <c r="H3360" s="171"/>
      <c r="K3360" s="171"/>
      <c r="L3360" s="171"/>
      <c r="O3360" s="171"/>
      <c r="P3360" s="171"/>
      <c r="S3360" s="171"/>
      <c r="T3360" s="171"/>
      <c r="W3360" s="171"/>
      <c r="X3360" s="171"/>
      <c r="AA3360" s="171"/>
    </row>
    <row r="3361" spans="4:27" x14ac:dyDescent="0.2">
      <c r="D3361" s="171"/>
      <c r="E3361" s="171"/>
      <c r="F3361" s="171"/>
      <c r="G3361" s="171"/>
      <c r="H3361" s="171"/>
      <c r="K3361" s="171"/>
      <c r="L3361" s="171"/>
      <c r="O3361" s="171"/>
      <c r="P3361" s="171"/>
      <c r="S3361" s="171"/>
      <c r="T3361" s="171"/>
      <c r="W3361" s="171"/>
      <c r="X3361" s="171"/>
      <c r="AA3361" s="171"/>
    </row>
    <row r="3362" spans="4:27" x14ac:dyDescent="0.2">
      <c r="D3362" s="171"/>
      <c r="E3362" s="171"/>
      <c r="F3362" s="171"/>
      <c r="G3362" s="171"/>
      <c r="H3362" s="171"/>
      <c r="K3362" s="171"/>
      <c r="L3362" s="171"/>
      <c r="O3362" s="171"/>
      <c r="P3362" s="171"/>
      <c r="S3362" s="171"/>
      <c r="T3362" s="171"/>
      <c r="W3362" s="171"/>
      <c r="X3362" s="171"/>
      <c r="AA3362" s="171"/>
    </row>
    <row r="3363" spans="4:27" x14ac:dyDescent="0.2">
      <c r="D3363" s="171"/>
      <c r="E3363" s="171"/>
      <c r="F3363" s="171"/>
      <c r="G3363" s="171"/>
      <c r="H3363" s="171"/>
      <c r="K3363" s="171"/>
      <c r="L3363" s="171"/>
      <c r="O3363" s="171"/>
      <c r="P3363" s="171"/>
      <c r="S3363" s="171"/>
      <c r="T3363" s="171"/>
      <c r="W3363" s="171"/>
      <c r="X3363" s="171"/>
      <c r="AA3363" s="171"/>
    </row>
    <row r="3364" spans="4:27" x14ac:dyDescent="0.2">
      <c r="D3364" s="171"/>
      <c r="E3364" s="171"/>
      <c r="F3364" s="171"/>
      <c r="G3364" s="171"/>
      <c r="H3364" s="171"/>
      <c r="K3364" s="171"/>
      <c r="L3364" s="171"/>
      <c r="O3364" s="171"/>
      <c r="P3364" s="171"/>
      <c r="S3364" s="171"/>
      <c r="T3364" s="171"/>
      <c r="W3364" s="171"/>
      <c r="X3364" s="171"/>
      <c r="AA3364" s="171"/>
    </row>
    <row r="3365" spans="4:27" x14ac:dyDescent="0.2">
      <c r="D3365" s="171"/>
      <c r="E3365" s="171"/>
      <c r="F3365" s="171"/>
      <c r="G3365" s="171"/>
      <c r="H3365" s="171"/>
      <c r="K3365" s="171"/>
      <c r="L3365" s="171"/>
      <c r="O3365" s="171"/>
      <c r="P3365" s="171"/>
      <c r="S3365" s="171"/>
      <c r="T3365" s="171"/>
      <c r="W3365" s="171"/>
      <c r="X3365" s="171"/>
      <c r="AA3365" s="171"/>
    </row>
    <row r="3366" spans="4:27" x14ac:dyDescent="0.2">
      <c r="D3366" s="171"/>
      <c r="E3366" s="171"/>
      <c r="F3366" s="171"/>
      <c r="G3366" s="171"/>
      <c r="H3366" s="171"/>
      <c r="K3366" s="171"/>
      <c r="L3366" s="171"/>
      <c r="O3366" s="171"/>
      <c r="P3366" s="171"/>
      <c r="S3366" s="171"/>
      <c r="T3366" s="171"/>
      <c r="W3366" s="171"/>
      <c r="X3366" s="171"/>
      <c r="AA3366" s="171"/>
    </row>
    <row r="3367" spans="4:27" x14ac:dyDescent="0.2">
      <c r="D3367" s="171"/>
      <c r="E3367" s="171"/>
      <c r="F3367" s="171"/>
      <c r="G3367" s="171"/>
      <c r="H3367" s="171"/>
      <c r="K3367" s="171"/>
      <c r="L3367" s="171"/>
      <c r="O3367" s="171"/>
      <c r="P3367" s="171"/>
      <c r="S3367" s="171"/>
      <c r="T3367" s="171"/>
      <c r="W3367" s="171"/>
      <c r="X3367" s="171"/>
      <c r="AA3367" s="171"/>
    </row>
    <row r="3368" spans="4:27" x14ac:dyDescent="0.2">
      <c r="D3368" s="171"/>
      <c r="E3368" s="171"/>
      <c r="F3368" s="171"/>
      <c r="G3368" s="171"/>
      <c r="H3368" s="171"/>
      <c r="K3368" s="171"/>
      <c r="L3368" s="171"/>
      <c r="O3368" s="171"/>
      <c r="P3368" s="171"/>
      <c r="S3368" s="171"/>
      <c r="T3368" s="171"/>
      <c r="W3368" s="171"/>
      <c r="X3368" s="171"/>
      <c r="AA3368" s="171"/>
    </row>
    <row r="3369" spans="4:27" x14ac:dyDescent="0.2">
      <c r="D3369" s="171"/>
      <c r="E3369" s="171"/>
      <c r="F3369" s="171"/>
      <c r="G3369" s="171"/>
      <c r="H3369" s="171"/>
      <c r="K3369" s="171"/>
      <c r="L3369" s="171"/>
      <c r="O3369" s="171"/>
      <c r="P3369" s="171"/>
      <c r="S3369" s="171"/>
      <c r="T3369" s="171"/>
      <c r="W3369" s="171"/>
      <c r="X3369" s="171"/>
      <c r="AA3369" s="171"/>
    </row>
    <row r="3370" spans="4:27" x14ac:dyDescent="0.2">
      <c r="D3370" s="171"/>
      <c r="E3370" s="171"/>
      <c r="F3370" s="171"/>
      <c r="G3370" s="171"/>
      <c r="H3370" s="171"/>
      <c r="K3370" s="171"/>
      <c r="L3370" s="171"/>
      <c r="O3370" s="171"/>
      <c r="P3370" s="171"/>
      <c r="S3370" s="171"/>
      <c r="T3370" s="171"/>
      <c r="W3370" s="171"/>
      <c r="X3370" s="171"/>
      <c r="AA3370" s="171"/>
    </row>
    <row r="3371" spans="4:27" x14ac:dyDescent="0.2">
      <c r="D3371" s="171"/>
      <c r="E3371" s="171"/>
      <c r="F3371" s="171"/>
      <c r="G3371" s="171"/>
      <c r="H3371" s="171"/>
      <c r="K3371" s="171"/>
      <c r="L3371" s="171"/>
      <c r="O3371" s="171"/>
      <c r="P3371" s="171"/>
      <c r="S3371" s="171"/>
      <c r="T3371" s="171"/>
      <c r="W3371" s="171"/>
      <c r="X3371" s="171"/>
      <c r="AA3371" s="171"/>
    </row>
    <row r="3372" spans="4:27" x14ac:dyDescent="0.2">
      <c r="D3372" s="171"/>
      <c r="E3372" s="171"/>
      <c r="F3372" s="171"/>
      <c r="G3372" s="171"/>
      <c r="H3372" s="171"/>
      <c r="K3372" s="171"/>
      <c r="L3372" s="171"/>
      <c r="O3372" s="171"/>
      <c r="P3372" s="171"/>
      <c r="S3372" s="171"/>
      <c r="T3372" s="171"/>
      <c r="W3372" s="171"/>
      <c r="X3372" s="171"/>
      <c r="AA3372" s="171"/>
    </row>
    <row r="3373" spans="4:27" x14ac:dyDescent="0.2">
      <c r="D3373" s="171"/>
      <c r="E3373" s="171"/>
      <c r="F3373" s="171"/>
      <c r="G3373" s="171"/>
      <c r="H3373" s="171"/>
      <c r="K3373" s="171"/>
      <c r="L3373" s="171"/>
      <c r="O3373" s="171"/>
      <c r="P3373" s="171"/>
      <c r="S3373" s="171"/>
      <c r="T3373" s="171"/>
      <c r="W3373" s="171"/>
      <c r="X3373" s="171"/>
      <c r="AA3373" s="171"/>
    </row>
    <row r="3374" spans="4:27" x14ac:dyDescent="0.2">
      <c r="D3374" s="171"/>
      <c r="E3374" s="171"/>
      <c r="F3374" s="171"/>
      <c r="G3374" s="171"/>
      <c r="H3374" s="171"/>
      <c r="K3374" s="171"/>
      <c r="L3374" s="171"/>
      <c r="O3374" s="171"/>
      <c r="P3374" s="171"/>
      <c r="S3374" s="171"/>
      <c r="T3374" s="171"/>
      <c r="W3374" s="171"/>
      <c r="X3374" s="171"/>
      <c r="AA3374" s="171"/>
    </row>
    <row r="3375" spans="4:27" x14ac:dyDescent="0.2">
      <c r="D3375" s="171"/>
      <c r="E3375" s="171"/>
      <c r="F3375" s="171"/>
      <c r="G3375" s="171"/>
      <c r="H3375" s="171"/>
      <c r="K3375" s="171"/>
      <c r="L3375" s="171"/>
      <c r="O3375" s="171"/>
      <c r="P3375" s="171"/>
      <c r="S3375" s="171"/>
      <c r="T3375" s="171"/>
      <c r="W3375" s="171"/>
      <c r="X3375" s="171"/>
      <c r="AA3375" s="171"/>
    </row>
    <row r="3376" spans="4:27" x14ac:dyDescent="0.2">
      <c r="D3376" s="171"/>
      <c r="E3376" s="171"/>
      <c r="F3376" s="171"/>
      <c r="G3376" s="171"/>
      <c r="H3376" s="171"/>
      <c r="K3376" s="171"/>
      <c r="L3376" s="171"/>
      <c r="O3376" s="171"/>
      <c r="P3376" s="171"/>
      <c r="S3376" s="171"/>
      <c r="T3376" s="171"/>
      <c r="W3376" s="171"/>
      <c r="X3376" s="171"/>
      <c r="AA3376" s="171"/>
    </row>
    <row r="3377" spans="4:27" x14ac:dyDescent="0.2">
      <c r="D3377" s="171"/>
      <c r="E3377" s="171"/>
      <c r="F3377" s="171"/>
      <c r="G3377" s="171"/>
      <c r="H3377" s="171"/>
      <c r="K3377" s="171"/>
      <c r="L3377" s="171"/>
      <c r="O3377" s="171"/>
      <c r="P3377" s="171"/>
      <c r="S3377" s="171"/>
      <c r="T3377" s="171"/>
      <c r="W3377" s="171"/>
      <c r="X3377" s="171"/>
      <c r="AA3377" s="171"/>
    </row>
    <row r="3378" spans="4:27" x14ac:dyDescent="0.2">
      <c r="D3378" s="171"/>
      <c r="E3378" s="171"/>
      <c r="F3378" s="171"/>
      <c r="G3378" s="171"/>
      <c r="H3378" s="171"/>
      <c r="K3378" s="171"/>
      <c r="L3378" s="171"/>
      <c r="O3378" s="171"/>
      <c r="P3378" s="171"/>
      <c r="S3378" s="171"/>
      <c r="T3378" s="171"/>
      <c r="W3378" s="171"/>
      <c r="X3378" s="171"/>
      <c r="AA3378" s="171"/>
    </row>
    <row r="3379" spans="4:27" x14ac:dyDescent="0.2">
      <c r="D3379" s="171"/>
      <c r="E3379" s="171"/>
      <c r="F3379" s="171"/>
      <c r="G3379" s="171"/>
      <c r="H3379" s="171"/>
      <c r="K3379" s="171"/>
      <c r="L3379" s="171"/>
      <c r="O3379" s="171"/>
      <c r="P3379" s="171"/>
      <c r="S3379" s="171"/>
      <c r="T3379" s="171"/>
      <c r="W3379" s="171"/>
      <c r="X3379" s="171"/>
      <c r="AA3379" s="171"/>
    </row>
    <row r="3380" spans="4:27" x14ac:dyDescent="0.2">
      <c r="D3380" s="171"/>
      <c r="E3380" s="171"/>
      <c r="F3380" s="171"/>
      <c r="G3380" s="171"/>
      <c r="H3380" s="171"/>
      <c r="K3380" s="171"/>
      <c r="L3380" s="171"/>
      <c r="O3380" s="171"/>
      <c r="P3380" s="171"/>
      <c r="S3380" s="171"/>
      <c r="T3380" s="171"/>
      <c r="W3380" s="171"/>
      <c r="X3380" s="171"/>
      <c r="AA3380" s="171"/>
    </row>
    <row r="3381" spans="4:27" x14ac:dyDescent="0.2">
      <c r="D3381" s="171"/>
      <c r="E3381" s="171"/>
      <c r="F3381" s="171"/>
      <c r="G3381" s="171"/>
      <c r="H3381" s="171"/>
      <c r="K3381" s="171"/>
      <c r="L3381" s="171"/>
      <c r="O3381" s="171"/>
      <c r="P3381" s="171"/>
      <c r="S3381" s="171"/>
      <c r="T3381" s="171"/>
      <c r="W3381" s="171"/>
      <c r="X3381" s="171"/>
      <c r="AA3381" s="171"/>
    </row>
    <row r="3382" spans="4:27" x14ac:dyDescent="0.2">
      <c r="D3382" s="171"/>
      <c r="E3382" s="171"/>
      <c r="F3382" s="171"/>
      <c r="G3382" s="171"/>
      <c r="H3382" s="171"/>
      <c r="K3382" s="171"/>
      <c r="L3382" s="171"/>
      <c r="O3382" s="171"/>
      <c r="P3382" s="171"/>
      <c r="S3382" s="171"/>
      <c r="T3382" s="171"/>
      <c r="W3382" s="171"/>
      <c r="X3382" s="171"/>
      <c r="AA3382" s="171"/>
    </row>
    <row r="3383" spans="4:27" x14ac:dyDescent="0.2">
      <c r="D3383" s="171"/>
      <c r="E3383" s="171"/>
      <c r="F3383" s="171"/>
      <c r="G3383" s="171"/>
      <c r="H3383" s="171"/>
      <c r="K3383" s="171"/>
      <c r="L3383" s="171"/>
      <c r="O3383" s="171"/>
      <c r="P3383" s="171"/>
      <c r="S3383" s="171"/>
      <c r="T3383" s="171"/>
      <c r="W3383" s="171"/>
      <c r="X3383" s="171"/>
      <c r="AA3383" s="171"/>
    </row>
    <row r="3384" spans="4:27" x14ac:dyDescent="0.2">
      <c r="D3384" s="171"/>
      <c r="E3384" s="171"/>
      <c r="F3384" s="171"/>
      <c r="G3384" s="171"/>
      <c r="H3384" s="171"/>
      <c r="K3384" s="171"/>
      <c r="L3384" s="171"/>
      <c r="O3384" s="171"/>
      <c r="P3384" s="171"/>
      <c r="S3384" s="171"/>
      <c r="T3384" s="171"/>
      <c r="W3384" s="171"/>
      <c r="X3384" s="171"/>
      <c r="AA3384" s="171"/>
    </row>
    <row r="3385" spans="4:27" x14ac:dyDescent="0.2">
      <c r="D3385" s="171"/>
      <c r="E3385" s="171"/>
      <c r="F3385" s="171"/>
      <c r="G3385" s="171"/>
      <c r="H3385" s="171"/>
      <c r="K3385" s="171"/>
      <c r="L3385" s="171"/>
      <c r="O3385" s="171"/>
      <c r="P3385" s="171"/>
      <c r="S3385" s="171"/>
      <c r="T3385" s="171"/>
      <c r="W3385" s="171"/>
      <c r="X3385" s="171"/>
      <c r="AA3385" s="171"/>
    </row>
    <row r="3386" spans="4:27" x14ac:dyDescent="0.2">
      <c r="D3386" s="171"/>
      <c r="E3386" s="171"/>
      <c r="F3386" s="171"/>
      <c r="G3386" s="171"/>
      <c r="H3386" s="171"/>
      <c r="K3386" s="171"/>
      <c r="L3386" s="171"/>
      <c r="O3386" s="171"/>
      <c r="P3386" s="171"/>
      <c r="S3386" s="171"/>
      <c r="T3386" s="171"/>
      <c r="W3386" s="171"/>
      <c r="X3386" s="171"/>
      <c r="AA3386" s="171"/>
    </row>
    <row r="3387" spans="4:27" x14ac:dyDescent="0.2">
      <c r="D3387" s="171"/>
      <c r="E3387" s="171"/>
      <c r="F3387" s="171"/>
      <c r="G3387" s="171"/>
      <c r="H3387" s="171"/>
      <c r="K3387" s="171"/>
      <c r="L3387" s="171"/>
      <c r="O3387" s="171"/>
      <c r="P3387" s="171"/>
      <c r="S3387" s="171"/>
      <c r="T3387" s="171"/>
      <c r="W3387" s="171"/>
      <c r="X3387" s="171"/>
      <c r="AA3387" s="171"/>
    </row>
    <row r="3388" spans="4:27" x14ac:dyDescent="0.2">
      <c r="D3388" s="171"/>
      <c r="E3388" s="171"/>
      <c r="F3388" s="171"/>
      <c r="G3388" s="171"/>
      <c r="H3388" s="171"/>
      <c r="K3388" s="171"/>
      <c r="L3388" s="171"/>
      <c r="O3388" s="171"/>
      <c r="P3388" s="171"/>
      <c r="S3388" s="171"/>
      <c r="T3388" s="171"/>
      <c r="W3388" s="171"/>
      <c r="X3388" s="171"/>
      <c r="AA3388" s="171"/>
    </row>
    <row r="3389" spans="4:27" x14ac:dyDescent="0.2">
      <c r="D3389" s="171"/>
      <c r="E3389" s="171"/>
      <c r="F3389" s="171"/>
      <c r="G3389" s="171"/>
      <c r="H3389" s="171"/>
      <c r="K3389" s="171"/>
      <c r="L3389" s="171"/>
      <c r="O3389" s="171"/>
      <c r="P3389" s="171"/>
      <c r="S3389" s="171"/>
      <c r="T3389" s="171"/>
      <c r="W3389" s="171"/>
      <c r="X3389" s="171"/>
      <c r="AA3389" s="171"/>
    </row>
    <row r="3390" spans="4:27" x14ac:dyDescent="0.2">
      <c r="D3390" s="171"/>
      <c r="E3390" s="171"/>
      <c r="F3390" s="171"/>
      <c r="G3390" s="171"/>
      <c r="H3390" s="171"/>
      <c r="K3390" s="171"/>
      <c r="L3390" s="171"/>
      <c r="O3390" s="171"/>
      <c r="P3390" s="171"/>
      <c r="S3390" s="171"/>
      <c r="T3390" s="171"/>
      <c r="W3390" s="171"/>
      <c r="X3390" s="171"/>
      <c r="AA3390" s="171"/>
    </row>
    <row r="3391" spans="4:27" x14ac:dyDescent="0.2">
      <c r="D3391" s="171"/>
      <c r="E3391" s="171"/>
      <c r="F3391" s="171"/>
      <c r="G3391" s="171"/>
      <c r="H3391" s="171"/>
      <c r="K3391" s="171"/>
      <c r="L3391" s="171"/>
      <c r="O3391" s="171"/>
      <c r="P3391" s="171"/>
      <c r="S3391" s="171"/>
      <c r="T3391" s="171"/>
      <c r="W3391" s="171"/>
      <c r="X3391" s="171"/>
      <c r="AA3391" s="171"/>
    </row>
    <row r="3392" spans="4:27" x14ac:dyDescent="0.2">
      <c r="D3392" s="171"/>
      <c r="E3392" s="171"/>
      <c r="F3392" s="171"/>
      <c r="G3392" s="171"/>
      <c r="H3392" s="171"/>
      <c r="K3392" s="171"/>
      <c r="L3392" s="171"/>
      <c r="O3392" s="171"/>
      <c r="P3392" s="171"/>
      <c r="S3392" s="171"/>
      <c r="T3392" s="171"/>
      <c r="W3392" s="171"/>
      <c r="X3392" s="171"/>
      <c r="AA3392" s="171"/>
    </row>
    <row r="3393" spans="4:27" x14ac:dyDescent="0.2">
      <c r="D3393" s="171"/>
      <c r="E3393" s="171"/>
      <c r="F3393" s="171"/>
      <c r="G3393" s="171"/>
      <c r="H3393" s="171"/>
      <c r="K3393" s="171"/>
      <c r="L3393" s="171"/>
      <c r="O3393" s="171"/>
      <c r="P3393" s="171"/>
      <c r="S3393" s="171"/>
      <c r="T3393" s="171"/>
      <c r="W3393" s="171"/>
      <c r="X3393" s="171"/>
      <c r="AA3393" s="171"/>
    </row>
    <row r="3394" spans="4:27" x14ac:dyDescent="0.2">
      <c r="D3394" s="171"/>
      <c r="E3394" s="171"/>
      <c r="F3394" s="171"/>
      <c r="G3394" s="171"/>
      <c r="H3394" s="171"/>
      <c r="K3394" s="171"/>
      <c r="L3394" s="171"/>
      <c r="O3394" s="171"/>
      <c r="P3394" s="171"/>
      <c r="S3394" s="171"/>
      <c r="T3394" s="171"/>
      <c r="W3394" s="171"/>
      <c r="X3394" s="171"/>
      <c r="AA3394" s="171"/>
    </row>
    <row r="3395" spans="4:27" x14ac:dyDescent="0.2">
      <c r="D3395" s="171"/>
      <c r="E3395" s="171"/>
      <c r="F3395" s="171"/>
      <c r="G3395" s="171"/>
      <c r="H3395" s="171"/>
      <c r="K3395" s="171"/>
      <c r="L3395" s="171"/>
      <c r="O3395" s="171"/>
      <c r="P3395" s="171"/>
      <c r="S3395" s="171"/>
      <c r="T3395" s="171"/>
      <c r="W3395" s="171"/>
      <c r="X3395" s="171"/>
      <c r="AA3395" s="171"/>
    </row>
    <row r="3396" spans="4:27" x14ac:dyDescent="0.2">
      <c r="D3396" s="171"/>
      <c r="E3396" s="171"/>
      <c r="F3396" s="171"/>
      <c r="G3396" s="171"/>
      <c r="H3396" s="171"/>
      <c r="K3396" s="171"/>
      <c r="L3396" s="171"/>
      <c r="O3396" s="171"/>
      <c r="P3396" s="171"/>
      <c r="S3396" s="171"/>
      <c r="T3396" s="171"/>
      <c r="W3396" s="171"/>
      <c r="X3396" s="171"/>
      <c r="AA3396" s="171"/>
    </row>
    <row r="3397" spans="4:27" x14ac:dyDescent="0.2">
      <c r="D3397" s="171"/>
      <c r="E3397" s="171"/>
      <c r="F3397" s="171"/>
      <c r="G3397" s="171"/>
      <c r="H3397" s="171"/>
      <c r="K3397" s="171"/>
      <c r="L3397" s="171"/>
      <c r="O3397" s="171"/>
      <c r="P3397" s="171"/>
      <c r="S3397" s="171"/>
      <c r="T3397" s="171"/>
      <c r="W3397" s="171"/>
      <c r="X3397" s="171"/>
      <c r="AA3397" s="171"/>
    </row>
    <row r="3398" spans="4:27" x14ac:dyDescent="0.2">
      <c r="D3398" s="171"/>
      <c r="E3398" s="171"/>
      <c r="F3398" s="171"/>
      <c r="G3398" s="171"/>
      <c r="H3398" s="171"/>
      <c r="K3398" s="171"/>
      <c r="L3398" s="171"/>
      <c r="O3398" s="171"/>
      <c r="P3398" s="171"/>
      <c r="S3398" s="171"/>
      <c r="T3398" s="171"/>
      <c r="W3398" s="171"/>
      <c r="X3398" s="171"/>
      <c r="AA3398" s="171"/>
    </row>
    <row r="3399" spans="4:27" x14ac:dyDescent="0.2">
      <c r="D3399" s="171"/>
      <c r="E3399" s="171"/>
      <c r="F3399" s="171"/>
      <c r="G3399" s="171"/>
      <c r="H3399" s="171"/>
      <c r="K3399" s="171"/>
      <c r="L3399" s="171"/>
      <c r="O3399" s="171"/>
      <c r="P3399" s="171"/>
      <c r="S3399" s="171"/>
      <c r="T3399" s="171"/>
      <c r="W3399" s="171"/>
      <c r="X3399" s="171"/>
      <c r="AA3399" s="171"/>
    </row>
    <row r="3400" spans="4:27" x14ac:dyDescent="0.2">
      <c r="D3400" s="171"/>
      <c r="E3400" s="171"/>
      <c r="F3400" s="171"/>
      <c r="G3400" s="171"/>
      <c r="H3400" s="171"/>
      <c r="K3400" s="171"/>
      <c r="L3400" s="171"/>
      <c r="O3400" s="171"/>
      <c r="P3400" s="171"/>
      <c r="S3400" s="171"/>
      <c r="T3400" s="171"/>
      <c r="W3400" s="171"/>
      <c r="X3400" s="171"/>
      <c r="AA3400" s="171"/>
    </row>
    <row r="3401" spans="4:27" x14ac:dyDescent="0.2">
      <c r="D3401" s="171"/>
      <c r="E3401" s="171"/>
      <c r="F3401" s="171"/>
      <c r="G3401" s="171"/>
      <c r="H3401" s="171"/>
      <c r="K3401" s="171"/>
      <c r="L3401" s="171"/>
      <c r="O3401" s="171"/>
      <c r="P3401" s="171"/>
      <c r="S3401" s="171"/>
      <c r="T3401" s="171"/>
      <c r="W3401" s="171"/>
      <c r="X3401" s="171"/>
      <c r="AA3401" s="171"/>
    </row>
    <row r="3402" spans="4:27" x14ac:dyDescent="0.2">
      <c r="D3402" s="171"/>
      <c r="E3402" s="171"/>
      <c r="F3402" s="171"/>
      <c r="G3402" s="171"/>
      <c r="H3402" s="171"/>
      <c r="K3402" s="171"/>
      <c r="L3402" s="171"/>
      <c r="O3402" s="171"/>
      <c r="P3402" s="171"/>
      <c r="S3402" s="171"/>
      <c r="T3402" s="171"/>
      <c r="W3402" s="171"/>
      <c r="X3402" s="171"/>
      <c r="AA3402" s="171"/>
    </row>
    <row r="3403" spans="4:27" x14ac:dyDescent="0.2">
      <c r="D3403" s="171"/>
      <c r="E3403" s="171"/>
      <c r="F3403" s="171"/>
      <c r="G3403" s="171"/>
      <c r="H3403" s="171"/>
      <c r="K3403" s="171"/>
      <c r="L3403" s="171"/>
      <c r="O3403" s="171"/>
      <c r="P3403" s="171"/>
      <c r="S3403" s="171"/>
      <c r="T3403" s="171"/>
      <c r="W3403" s="171"/>
      <c r="X3403" s="171"/>
      <c r="AA3403" s="171"/>
    </row>
    <row r="3404" spans="4:27" x14ac:dyDescent="0.2">
      <c r="D3404" s="171"/>
      <c r="E3404" s="171"/>
      <c r="F3404" s="171"/>
      <c r="G3404" s="171"/>
      <c r="H3404" s="171"/>
      <c r="K3404" s="171"/>
      <c r="L3404" s="171"/>
      <c r="O3404" s="171"/>
      <c r="P3404" s="171"/>
      <c r="S3404" s="171"/>
      <c r="T3404" s="171"/>
      <c r="W3404" s="171"/>
      <c r="X3404" s="171"/>
      <c r="AA3404" s="171"/>
    </row>
    <row r="3405" spans="4:27" x14ac:dyDescent="0.2">
      <c r="D3405" s="171"/>
      <c r="E3405" s="171"/>
      <c r="F3405" s="171"/>
      <c r="G3405" s="171"/>
      <c r="H3405" s="171"/>
      <c r="K3405" s="171"/>
      <c r="L3405" s="171"/>
      <c r="O3405" s="171"/>
      <c r="P3405" s="171"/>
      <c r="S3405" s="171"/>
      <c r="T3405" s="171"/>
      <c r="W3405" s="171"/>
      <c r="X3405" s="171"/>
      <c r="AA3405" s="171"/>
    </row>
    <row r="3406" spans="4:27" x14ac:dyDescent="0.2">
      <c r="D3406" s="171"/>
      <c r="E3406" s="171"/>
      <c r="F3406" s="171"/>
      <c r="G3406" s="171"/>
      <c r="H3406" s="171"/>
      <c r="K3406" s="171"/>
      <c r="L3406" s="171"/>
      <c r="O3406" s="171"/>
      <c r="P3406" s="171"/>
      <c r="S3406" s="171"/>
      <c r="T3406" s="171"/>
      <c r="W3406" s="171"/>
      <c r="X3406" s="171"/>
      <c r="AA3406" s="171"/>
    </row>
    <row r="3407" spans="4:27" x14ac:dyDescent="0.2">
      <c r="D3407" s="171"/>
      <c r="E3407" s="171"/>
      <c r="F3407" s="171"/>
      <c r="G3407" s="171"/>
      <c r="H3407" s="171"/>
      <c r="K3407" s="171"/>
      <c r="L3407" s="171"/>
      <c r="O3407" s="171"/>
      <c r="P3407" s="171"/>
      <c r="S3407" s="171"/>
      <c r="T3407" s="171"/>
      <c r="W3407" s="171"/>
      <c r="X3407" s="171"/>
      <c r="AA3407" s="171"/>
    </row>
    <row r="3408" spans="4:27" x14ac:dyDescent="0.2">
      <c r="D3408" s="171"/>
      <c r="E3408" s="171"/>
      <c r="F3408" s="171"/>
      <c r="G3408" s="171"/>
      <c r="H3408" s="171"/>
      <c r="K3408" s="171"/>
      <c r="L3408" s="171"/>
      <c r="O3408" s="171"/>
      <c r="P3408" s="171"/>
      <c r="S3408" s="171"/>
      <c r="T3408" s="171"/>
      <c r="W3408" s="171"/>
      <c r="X3408" s="171"/>
      <c r="AA3408" s="171"/>
    </row>
    <row r="3409" spans="4:27" x14ac:dyDescent="0.2">
      <c r="D3409" s="171"/>
      <c r="E3409" s="171"/>
      <c r="F3409" s="171"/>
      <c r="G3409" s="171"/>
      <c r="H3409" s="171"/>
      <c r="K3409" s="171"/>
      <c r="L3409" s="171"/>
      <c r="O3409" s="171"/>
      <c r="P3409" s="171"/>
      <c r="S3409" s="171"/>
      <c r="T3409" s="171"/>
      <c r="W3409" s="171"/>
      <c r="X3409" s="171"/>
      <c r="AA3409" s="171"/>
    </row>
    <row r="3410" spans="4:27" x14ac:dyDescent="0.2">
      <c r="D3410" s="171"/>
      <c r="E3410" s="171"/>
      <c r="F3410" s="171"/>
      <c r="G3410" s="171"/>
      <c r="H3410" s="171"/>
      <c r="K3410" s="171"/>
      <c r="L3410" s="171"/>
      <c r="O3410" s="171"/>
      <c r="P3410" s="171"/>
      <c r="S3410" s="171"/>
      <c r="T3410" s="171"/>
      <c r="W3410" s="171"/>
      <c r="X3410" s="171"/>
      <c r="AA3410" s="171"/>
    </row>
    <row r="3411" spans="4:27" x14ac:dyDescent="0.2">
      <c r="D3411" s="171"/>
      <c r="E3411" s="171"/>
      <c r="F3411" s="171"/>
      <c r="G3411" s="171"/>
      <c r="H3411" s="171"/>
      <c r="K3411" s="171"/>
      <c r="L3411" s="171"/>
      <c r="O3411" s="171"/>
      <c r="P3411" s="171"/>
      <c r="S3411" s="171"/>
      <c r="T3411" s="171"/>
      <c r="W3411" s="171"/>
      <c r="X3411" s="171"/>
      <c r="AA3411" s="171"/>
    </row>
    <row r="3412" spans="4:27" x14ac:dyDescent="0.2">
      <c r="D3412" s="171"/>
      <c r="E3412" s="171"/>
      <c r="F3412" s="171"/>
      <c r="G3412" s="171"/>
      <c r="H3412" s="171"/>
      <c r="K3412" s="171"/>
      <c r="L3412" s="171"/>
      <c r="O3412" s="171"/>
      <c r="P3412" s="171"/>
      <c r="S3412" s="171"/>
      <c r="T3412" s="171"/>
      <c r="W3412" s="171"/>
      <c r="X3412" s="171"/>
      <c r="AA3412" s="171"/>
    </row>
    <row r="3413" spans="4:27" x14ac:dyDescent="0.2">
      <c r="D3413" s="171"/>
      <c r="E3413" s="171"/>
      <c r="F3413" s="171"/>
      <c r="G3413" s="171"/>
      <c r="H3413" s="171"/>
      <c r="K3413" s="171"/>
      <c r="L3413" s="171"/>
      <c r="O3413" s="171"/>
      <c r="P3413" s="171"/>
      <c r="S3413" s="171"/>
      <c r="T3413" s="171"/>
      <c r="W3413" s="171"/>
      <c r="X3413" s="171"/>
      <c r="AA3413" s="171"/>
    </row>
    <row r="3414" spans="4:27" x14ac:dyDescent="0.2">
      <c r="D3414" s="171"/>
      <c r="E3414" s="171"/>
      <c r="F3414" s="171"/>
      <c r="G3414" s="171"/>
      <c r="H3414" s="171"/>
      <c r="K3414" s="171"/>
      <c r="L3414" s="171"/>
      <c r="O3414" s="171"/>
      <c r="P3414" s="171"/>
      <c r="S3414" s="171"/>
      <c r="T3414" s="171"/>
      <c r="W3414" s="171"/>
      <c r="X3414" s="171"/>
      <c r="AA3414" s="171"/>
    </row>
    <row r="3415" spans="4:27" x14ac:dyDescent="0.2">
      <c r="D3415" s="171"/>
      <c r="E3415" s="171"/>
      <c r="F3415" s="171"/>
      <c r="G3415" s="171"/>
      <c r="H3415" s="171"/>
      <c r="K3415" s="171"/>
      <c r="L3415" s="171"/>
      <c r="O3415" s="171"/>
      <c r="P3415" s="171"/>
      <c r="S3415" s="171"/>
      <c r="T3415" s="171"/>
      <c r="W3415" s="171"/>
      <c r="X3415" s="171"/>
      <c r="AA3415" s="171"/>
    </row>
    <row r="3416" spans="4:27" x14ac:dyDescent="0.2">
      <c r="D3416" s="171"/>
      <c r="E3416" s="171"/>
      <c r="F3416" s="171"/>
      <c r="G3416" s="171"/>
      <c r="H3416" s="171"/>
      <c r="K3416" s="171"/>
      <c r="L3416" s="171"/>
      <c r="O3416" s="171"/>
      <c r="P3416" s="171"/>
      <c r="S3416" s="171"/>
      <c r="T3416" s="171"/>
      <c r="W3416" s="171"/>
      <c r="X3416" s="171"/>
      <c r="AA3416" s="171"/>
    </row>
    <row r="3417" spans="4:27" x14ac:dyDescent="0.2">
      <c r="D3417" s="171"/>
      <c r="E3417" s="171"/>
      <c r="F3417" s="171"/>
      <c r="G3417" s="171"/>
      <c r="H3417" s="171"/>
      <c r="K3417" s="171"/>
      <c r="L3417" s="171"/>
      <c r="O3417" s="171"/>
      <c r="P3417" s="171"/>
      <c r="S3417" s="171"/>
      <c r="T3417" s="171"/>
      <c r="W3417" s="171"/>
      <c r="X3417" s="171"/>
      <c r="AA3417" s="171"/>
    </row>
    <row r="3418" spans="4:27" x14ac:dyDescent="0.2">
      <c r="D3418" s="171"/>
      <c r="E3418" s="171"/>
      <c r="F3418" s="171"/>
      <c r="G3418" s="171"/>
      <c r="H3418" s="171"/>
      <c r="K3418" s="171"/>
      <c r="L3418" s="171"/>
      <c r="O3418" s="171"/>
      <c r="P3418" s="171"/>
      <c r="S3418" s="171"/>
      <c r="T3418" s="171"/>
      <c r="W3418" s="171"/>
      <c r="X3418" s="171"/>
      <c r="AA3418" s="171"/>
    </row>
    <row r="3419" spans="4:27" x14ac:dyDescent="0.2">
      <c r="D3419" s="171"/>
      <c r="E3419" s="171"/>
      <c r="F3419" s="171"/>
      <c r="G3419" s="171"/>
      <c r="H3419" s="171"/>
      <c r="K3419" s="171"/>
      <c r="L3419" s="171"/>
      <c r="O3419" s="171"/>
      <c r="P3419" s="171"/>
      <c r="S3419" s="171"/>
      <c r="T3419" s="171"/>
      <c r="W3419" s="171"/>
      <c r="X3419" s="171"/>
      <c r="AA3419" s="171"/>
    </row>
    <row r="3420" spans="4:27" x14ac:dyDescent="0.2">
      <c r="D3420" s="171"/>
      <c r="E3420" s="171"/>
      <c r="F3420" s="171"/>
      <c r="G3420" s="171"/>
      <c r="H3420" s="171"/>
      <c r="K3420" s="171"/>
      <c r="L3420" s="171"/>
      <c r="O3420" s="171"/>
      <c r="P3420" s="171"/>
      <c r="S3420" s="171"/>
      <c r="T3420" s="171"/>
      <c r="W3420" s="171"/>
      <c r="X3420" s="171"/>
      <c r="AA3420" s="171"/>
    </row>
    <row r="3421" spans="4:27" x14ac:dyDescent="0.2">
      <c r="D3421" s="171"/>
      <c r="E3421" s="171"/>
      <c r="F3421" s="171"/>
      <c r="G3421" s="171"/>
      <c r="H3421" s="171"/>
      <c r="K3421" s="171"/>
      <c r="L3421" s="171"/>
      <c r="O3421" s="171"/>
      <c r="P3421" s="171"/>
      <c r="S3421" s="171"/>
      <c r="T3421" s="171"/>
      <c r="W3421" s="171"/>
      <c r="X3421" s="171"/>
      <c r="AA3421" s="171"/>
    </row>
    <row r="3422" spans="4:27" x14ac:dyDescent="0.2">
      <c r="D3422" s="171"/>
      <c r="E3422" s="171"/>
      <c r="F3422" s="171"/>
      <c r="G3422" s="171"/>
      <c r="H3422" s="171"/>
      <c r="K3422" s="171"/>
      <c r="L3422" s="171"/>
      <c r="O3422" s="171"/>
      <c r="P3422" s="171"/>
      <c r="S3422" s="171"/>
      <c r="T3422" s="171"/>
      <c r="W3422" s="171"/>
      <c r="X3422" s="171"/>
      <c r="AA3422" s="171"/>
    </row>
    <row r="3423" spans="4:27" x14ac:dyDescent="0.2">
      <c r="D3423" s="171"/>
      <c r="E3423" s="171"/>
      <c r="F3423" s="171"/>
      <c r="G3423" s="171"/>
      <c r="H3423" s="171"/>
      <c r="K3423" s="171"/>
      <c r="L3423" s="171"/>
      <c r="O3423" s="171"/>
      <c r="P3423" s="171"/>
      <c r="S3423" s="171"/>
      <c r="T3423" s="171"/>
      <c r="W3423" s="171"/>
      <c r="X3423" s="171"/>
      <c r="AA3423" s="171"/>
    </row>
    <row r="3424" spans="4:27" x14ac:dyDescent="0.2">
      <c r="D3424" s="171"/>
      <c r="E3424" s="171"/>
      <c r="F3424" s="171"/>
      <c r="G3424" s="171"/>
      <c r="H3424" s="171"/>
      <c r="K3424" s="171"/>
      <c r="L3424" s="171"/>
      <c r="O3424" s="171"/>
      <c r="P3424" s="171"/>
      <c r="S3424" s="171"/>
      <c r="T3424" s="171"/>
      <c r="W3424" s="171"/>
      <c r="X3424" s="171"/>
      <c r="AA3424" s="171"/>
    </row>
    <row r="3425" spans="4:27" x14ac:dyDescent="0.2">
      <c r="D3425" s="171"/>
      <c r="E3425" s="171"/>
      <c r="F3425" s="171"/>
      <c r="G3425" s="171"/>
      <c r="H3425" s="171"/>
      <c r="K3425" s="171"/>
      <c r="L3425" s="171"/>
      <c r="O3425" s="171"/>
      <c r="P3425" s="171"/>
      <c r="S3425" s="171"/>
      <c r="T3425" s="171"/>
      <c r="W3425" s="171"/>
      <c r="X3425" s="171"/>
      <c r="AA3425" s="171"/>
    </row>
    <row r="3426" spans="4:27" x14ac:dyDescent="0.2">
      <c r="D3426" s="171"/>
      <c r="E3426" s="171"/>
      <c r="F3426" s="171"/>
      <c r="G3426" s="171"/>
      <c r="H3426" s="171"/>
      <c r="K3426" s="171"/>
      <c r="L3426" s="171"/>
      <c r="O3426" s="171"/>
      <c r="P3426" s="171"/>
      <c r="S3426" s="171"/>
      <c r="T3426" s="171"/>
      <c r="W3426" s="171"/>
      <c r="X3426" s="171"/>
      <c r="AA3426" s="171"/>
    </row>
    <row r="3427" spans="4:27" x14ac:dyDescent="0.2">
      <c r="D3427" s="171"/>
      <c r="E3427" s="171"/>
      <c r="F3427" s="171"/>
      <c r="G3427" s="171"/>
      <c r="H3427" s="171"/>
      <c r="K3427" s="171"/>
      <c r="L3427" s="171"/>
      <c r="O3427" s="171"/>
      <c r="P3427" s="171"/>
      <c r="S3427" s="171"/>
      <c r="T3427" s="171"/>
      <c r="W3427" s="171"/>
      <c r="X3427" s="171"/>
      <c r="AA3427" s="171"/>
    </row>
    <row r="3428" spans="4:27" x14ac:dyDescent="0.2">
      <c r="D3428" s="171"/>
      <c r="E3428" s="171"/>
      <c r="F3428" s="171"/>
      <c r="G3428" s="171"/>
      <c r="H3428" s="171"/>
      <c r="K3428" s="171"/>
      <c r="L3428" s="171"/>
      <c r="O3428" s="171"/>
      <c r="P3428" s="171"/>
      <c r="S3428" s="171"/>
      <c r="T3428" s="171"/>
      <c r="W3428" s="171"/>
      <c r="X3428" s="171"/>
      <c r="AA3428" s="171"/>
    </row>
    <row r="3429" spans="4:27" x14ac:dyDescent="0.2">
      <c r="D3429" s="171"/>
      <c r="E3429" s="171"/>
      <c r="F3429" s="171"/>
      <c r="G3429" s="171"/>
      <c r="H3429" s="171"/>
      <c r="K3429" s="171"/>
      <c r="L3429" s="171"/>
      <c r="O3429" s="171"/>
      <c r="P3429" s="171"/>
      <c r="S3429" s="171"/>
      <c r="T3429" s="171"/>
      <c r="W3429" s="171"/>
      <c r="X3429" s="171"/>
      <c r="AA3429" s="171"/>
    </row>
    <row r="3430" spans="4:27" x14ac:dyDescent="0.2">
      <c r="D3430" s="171"/>
      <c r="E3430" s="171"/>
      <c r="F3430" s="171"/>
      <c r="G3430" s="171"/>
      <c r="H3430" s="171"/>
      <c r="K3430" s="171"/>
      <c r="L3430" s="171"/>
      <c r="O3430" s="171"/>
      <c r="P3430" s="171"/>
      <c r="S3430" s="171"/>
      <c r="T3430" s="171"/>
      <c r="W3430" s="171"/>
      <c r="X3430" s="171"/>
      <c r="AA3430" s="171"/>
    </row>
    <row r="3431" spans="4:27" x14ac:dyDescent="0.2">
      <c r="D3431" s="171"/>
      <c r="E3431" s="171"/>
      <c r="F3431" s="171"/>
      <c r="G3431" s="171"/>
      <c r="H3431" s="171"/>
      <c r="K3431" s="171"/>
      <c r="L3431" s="171"/>
      <c r="O3431" s="171"/>
      <c r="P3431" s="171"/>
      <c r="S3431" s="171"/>
      <c r="T3431" s="171"/>
      <c r="W3431" s="171"/>
      <c r="X3431" s="171"/>
      <c r="AA3431" s="171"/>
    </row>
    <row r="3432" spans="4:27" x14ac:dyDescent="0.2">
      <c r="D3432" s="171"/>
      <c r="E3432" s="171"/>
      <c r="F3432" s="171"/>
      <c r="G3432" s="171"/>
      <c r="H3432" s="171"/>
      <c r="K3432" s="171"/>
      <c r="L3432" s="171"/>
      <c r="O3432" s="171"/>
      <c r="P3432" s="171"/>
      <c r="S3432" s="171"/>
      <c r="T3432" s="171"/>
      <c r="W3432" s="171"/>
      <c r="X3432" s="171"/>
      <c r="AA3432" s="171"/>
    </row>
    <row r="3433" spans="4:27" x14ac:dyDescent="0.2">
      <c r="D3433" s="171"/>
      <c r="E3433" s="171"/>
      <c r="F3433" s="171"/>
      <c r="G3433" s="171"/>
      <c r="H3433" s="171"/>
      <c r="K3433" s="171"/>
      <c r="L3433" s="171"/>
      <c r="O3433" s="171"/>
      <c r="P3433" s="171"/>
      <c r="S3433" s="171"/>
      <c r="T3433" s="171"/>
      <c r="W3433" s="171"/>
      <c r="X3433" s="171"/>
      <c r="AA3433" s="171"/>
    </row>
    <row r="3434" spans="4:27" x14ac:dyDescent="0.2">
      <c r="D3434" s="171"/>
      <c r="E3434" s="171"/>
      <c r="F3434" s="171"/>
      <c r="G3434" s="171"/>
      <c r="H3434" s="171"/>
      <c r="K3434" s="171"/>
      <c r="L3434" s="171"/>
      <c r="O3434" s="171"/>
      <c r="P3434" s="171"/>
      <c r="S3434" s="171"/>
      <c r="T3434" s="171"/>
      <c r="W3434" s="171"/>
      <c r="X3434" s="171"/>
      <c r="AA3434" s="171"/>
    </row>
    <row r="3435" spans="4:27" x14ac:dyDescent="0.2">
      <c r="D3435" s="171"/>
      <c r="E3435" s="171"/>
      <c r="F3435" s="171"/>
      <c r="G3435" s="171"/>
      <c r="H3435" s="171"/>
      <c r="K3435" s="171"/>
      <c r="L3435" s="171"/>
      <c r="O3435" s="171"/>
      <c r="P3435" s="171"/>
      <c r="S3435" s="171"/>
      <c r="T3435" s="171"/>
      <c r="W3435" s="171"/>
      <c r="X3435" s="171"/>
      <c r="AA3435" s="171"/>
    </row>
    <row r="3436" spans="4:27" x14ac:dyDescent="0.2">
      <c r="D3436" s="171"/>
      <c r="E3436" s="171"/>
      <c r="F3436" s="171"/>
      <c r="G3436" s="171"/>
      <c r="H3436" s="171"/>
      <c r="K3436" s="171"/>
      <c r="L3436" s="171"/>
      <c r="O3436" s="171"/>
      <c r="P3436" s="171"/>
      <c r="S3436" s="171"/>
      <c r="T3436" s="171"/>
      <c r="W3436" s="171"/>
      <c r="X3436" s="171"/>
      <c r="AA3436" s="171"/>
    </row>
    <row r="3437" spans="4:27" x14ac:dyDescent="0.2">
      <c r="D3437" s="171"/>
      <c r="E3437" s="171"/>
      <c r="F3437" s="171"/>
      <c r="G3437" s="171"/>
      <c r="H3437" s="171"/>
      <c r="K3437" s="171"/>
      <c r="L3437" s="171"/>
      <c r="O3437" s="171"/>
      <c r="P3437" s="171"/>
      <c r="S3437" s="171"/>
      <c r="T3437" s="171"/>
      <c r="W3437" s="171"/>
      <c r="X3437" s="171"/>
      <c r="AA3437" s="171"/>
    </row>
    <row r="3438" spans="4:27" x14ac:dyDescent="0.2">
      <c r="D3438" s="171"/>
      <c r="E3438" s="171"/>
      <c r="F3438" s="171"/>
      <c r="G3438" s="171"/>
      <c r="H3438" s="171"/>
      <c r="K3438" s="171"/>
      <c r="L3438" s="171"/>
      <c r="O3438" s="171"/>
      <c r="P3438" s="171"/>
      <c r="S3438" s="171"/>
      <c r="T3438" s="171"/>
      <c r="W3438" s="171"/>
      <c r="X3438" s="171"/>
      <c r="AA3438" s="171"/>
    </row>
    <row r="3439" spans="4:27" x14ac:dyDescent="0.2">
      <c r="D3439" s="171"/>
      <c r="E3439" s="171"/>
      <c r="F3439" s="171"/>
      <c r="G3439" s="171"/>
      <c r="H3439" s="171"/>
      <c r="K3439" s="171"/>
      <c r="L3439" s="171"/>
      <c r="O3439" s="171"/>
      <c r="P3439" s="171"/>
      <c r="S3439" s="171"/>
      <c r="T3439" s="171"/>
      <c r="W3439" s="171"/>
      <c r="X3439" s="171"/>
      <c r="AA3439" s="171"/>
    </row>
    <row r="3440" spans="4:27" x14ac:dyDescent="0.2">
      <c r="D3440" s="171"/>
      <c r="E3440" s="171"/>
      <c r="F3440" s="171"/>
      <c r="G3440" s="171"/>
      <c r="H3440" s="171"/>
      <c r="K3440" s="171"/>
      <c r="L3440" s="171"/>
      <c r="O3440" s="171"/>
      <c r="P3440" s="171"/>
      <c r="S3440" s="171"/>
      <c r="T3440" s="171"/>
      <c r="W3440" s="171"/>
      <c r="X3440" s="171"/>
      <c r="AA3440" s="171"/>
    </row>
    <row r="3441" spans="4:27" x14ac:dyDescent="0.2">
      <c r="D3441" s="171"/>
      <c r="E3441" s="171"/>
      <c r="F3441" s="171"/>
      <c r="G3441" s="171"/>
      <c r="H3441" s="171"/>
      <c r="K3441" s="171"/>
      <c r="L3441" s="171"/>
      <c r="O3441" s="171"/>
      <c r="P3441" s="171"/>
      <c r="S3441" s="171"/>
      <c r="T3441" s="171"/>
      <c r="W3441" s="171"/>
      <c r="X3441" s="171"/>
      <c r="AA3441" s="171"/>
    </row>
    <row r="3442" spans="4:27" x14ac:dyDescent="0.2">
      <c r="D3442" s="171"/>
      <c r="E3442" s="171"/>
      <c r="F3442" s="171"/>
      <c r="G3442" s="171"/>
      <c r="H3442" s="171"/>
      <c r="K3442" s="171"/>
      <c r="L3442" s="171"/>
      <c r="O3442" s="171"/>
      <c r="P3442" s="171"/>
      <c r="S3442" s="171"/>
      <c r="T3442" s="171"/>
      <c r="W3442" s="171"/>
      <c r="X3442" s="171"/>
      <c r="AA3442" s="171"/>
    </row>
    <row r="3443" spans="4:27" x14ac:dyDescent="0.2">
      <c r="D3443" s="171"/>
      <c r="E3443" s="171"/>
      <c r="F3443" s="171"/>
      <c r="G3443" s="171"/>
      <c r="H3443" s="171"/>
      <c r="K3443" s="171"/>
      <c r="L3443" s="171"/>
      <c r="O3443" s="171"/>
      <c r="P3443" s="171"/>
      <c r="S3443" s="171"/>
      <c r="T3443" s="171"/>
      <c r="W3443" s="171"/>
      <c r="X3443" s="171"/>
      <c r="AA3443" s="171"/>
    </row>
    <row r="3444" spans="4:27" x14ac:dyDescent="0.2">
      <c r="D3444" s="171"/>
      <c r="E3444" s="171"/>
      <c r="F3444" s="171"/>
      <c r="G3444" s="171"/>
      <c r="H3444" s="171"/>
      <c r="K3444" s="171"/>
      <c r="L3444" s="171"/>
      <c r="O3444" s="171"/>
      <c r="P3444" s="171"/>
      <c r="S3444" s="171"/>
      <c r="T3444" s="171"/>
      <c r="W3444" s="171"/>
      <c r="X3444" s="171"/>
      <c r="AA3444" s="171"/>
    </row>
    <row r="3445" spans="4:27" x14ac:dyDescent="0.2">
      <c r="D3445" s="171"/>
      <c r="E3445" s="171"/>
      <c r="F3445" s="171"/>
      <c r="G3445" s="171"/>
      <c r="H3445" s="171"/>
      <c r="K3445" s="171"/>
      <c r="L3445" s="171"/>
      <c r="O3445" s="171"/>
      <c r="P3445" s="171"/>
      <c r="S3445" s="171"/>
      <c r="T3445" s="171"/>
      <c r="W3445" s="171"/>
      <c r="X3445" s="171"/>
      <c r="AA3445" s="171"/>
    </row>
    <row r="3446" spans="4:27" x14ac:dyDescent="0.2">
      <c r="D3446" s="171"/>
      <c r="E3446" s="171"/>
      <c r="F3446" s="171"/>
      <c r="G3446" s="171"/>
      <c r="H3446" s="171"/>
      <c r="K3446" s="171"/>
      <c r="L3446" s="171"/>
      <c r="O3446" s="171"/>
      <c r="P3446" s="171"/>
      <c r="S3446" s="171"/>
      <c r="T3446" s="171"/>
      <c r="W3446" s="171"/>
      <c r="X3446" s="171"/>
      <c r="AA3446" s="171"/>
    </row>
    <row r="3447" spans="4:27" x14ac:dyDescent="0.2">
      <c r="D3447" s="171"/>
      <c r="E3447" s="171"/>
      <c r="F3447" s="171"/>
      <c r="G3447" s="171"/>
      <c r="H3447" s="171"/>
      <c r="K3447" s="171"/>
      <c r="L3447" s="171"/>
      <c r="O3447" s="171"/>
      <c r="P3447" s="171"/>
      <c r="S3447" s="171"/>
      <c r="T3447" s="171"/>
      <c r="W3447" s="171"/>
      <c r="X3447" s="171"/>
      <c r="AA3447" s="171"/>
    </row>
    <row r="3448" spans="4:27" x14ac:dyDescent="0.2">
      <c r="D3448" s="171"/>
      <c r="E3448" s="171"/>
      <c r="F3448" s="171"/>
      <c r="G3448" s="171"/>
      <c r="H3448" s="171"/>
      <c r="K3448" s="171"/>
      <c r="L3448" s="171"/>
      <c r="O3448" s="171"/>
      <c r="P3448" s="171"/>
      <c r="S3448" s="171"/>
      <c r="T3448" s="171"/>
      <c r="W3448" s="171"/>
      <c r="X3448" s="171"/>
      <c r="AA3448" s="171"/>
    </row>
    <row r="3449" spans="4:27" x14ac:dyDescent="0.2">
      <c r="D3449" s="171"/>
      <c r="E3449" s="171"/>
      <c r="F3449" s="171"/>
      <c r="G3449" s="171"/>
      <c r="H3449" s="171"/>
      <c r="K3449" s="171"/>
      <c r="L3449" s="171"/>
      <c r="O3449" s="171"/>
      <c r="P3449" s="171"/>
      <c r="S3449" s="171"/>
      <c r="T3449" s="171"/>
      <c r="W3449" s="171"/>
      <c r="X3449" s="171"/>
      <c r="AA3449" s="171"/>
    </row>
    <row r="3450" spans="4:27" x14ac:dyDescent="0.2">
      <c r="D3450" s="171"/>
      <c r="E3450" s="171"/>
      <c r="F3450" s="171"/>
      <c r="G3450" s="171"/>
      <c r="H3450" s="171"/>
      <c r="K3450" s="171"/>
      <c r="L3450" s="171"/>
      <c r="O3450" s="171"/>
      <c r="P3450" s="171"/>
      <c r="S3450" s="171"/>
      <c r="T3450" s="171"/>
      <c r="W3450" s="171"/>
      <c r="X3450" s="171"/>
      <c r="AA3450" s="171"/>
    </row>
    <row r="3451" spans="4:27" x14ac:dyDescent="0.2">
      <c r="D3451" s="171"/>
      <c r="E3451" s="171"/>
      <c r="F3451" s="171"/>
      <c r="G3451" s="171"/>
      <c r="H3451" s="171"/>
      <c r="K3451" s="171"/>
      <c r="L3451" s="171"/>
      <c r="O3451" s="171"/>
      <c r="P3451" s="171"/>
      <c r="S3451" s="171"/>
      <c r="T3451" s="171"/>
      <c r="W3451" s="171"/>
      <c r="X3451" s="171"/>
      <c r="AA3451" s="171"/>
    </row>
    <row r="3452" spans="4:27" x14ac:dyDescent="0.2">
      <c r="D3452" s="171"/>
      <c r="E3452" s="171"/>
      <c r="F3452" s="171"/>
      <c r="G3452" s="171"/>
      <c r="H3452" s="171"/>
      <c r="K3452" s="171"/>
      <c r="L3452" s="171"/>
      <c r="O3452" s="171"/>
      <c r="P3452" s="171"/>
      <c r="S3452" s="171"/>
      <c r="T3452" s="171"/>
      <c r="W3452" s="171"/>
      <c r="X3452" s="171"/>
      <c r="AA3452" s="171"/>
    </row>
    <row r="3453" spans="4:27" x14ac:dyDescent="0.2">
      <c r="D3453" s="171"/>
      <c r="E3453" s="171"/>
      <c r="F3453" s="171"/>
      <c r="G3453" s="171"/>
      <c r="H3453" s="171"/>
      <c r="K3453" s="171"/>
      <c r="L3453" s="171"/>
      <c r="O3453" s="171"/>
      <c r="P3453" s="171"/>
      <c r="S3453" s="171"/>
      <c r="T3453" s="171"/>
      <c r="W3453" s="171"/>
      <c r="X3453" s="171"/>
      <c r="AA3453" s="171"/>
    </row>
    <row r="3454" spans="4:27" x14ac:dyDescent="0.2">
      <c r="D3454" s="171"/>
      <c r="E3454" s="171"/>
      <c r="F3454" s="171"/>
      <c r="G3454" s="171"/>
      <c r="H3454" s="171"/>
      <c r="K3454" s="171"/>
      <c r="L3454" s="171"/>
      <c r="O3454" s="171"/>
      <c r="P3454" s="171"/>
      <c r="S3454" s="171"/>
      <c r="T3454" s="171"/>
      <c r="W3454" s="171"/>
      <c r="X3454" s="171"/>
      <c r="AA3454" s="171"/>
    </row>
    <row r="3455" spans="4:27" x14ac:dyDescent="0.2">
      <c r="D3455" s="171"/>
      <c r="E3455" s="171"/>
      <c r="F3455" s="171"/>
      <c r="G3455" s="171"/>
      <c r="H3455" s="171"/>
      <c r="K3455" s="171"/>
      <c r="L3455" s="171"/>
      <c r="O3455" s="171"/>
      <c r="P3455" s="171"/>
      <c r="S3455" s="171"/>
      <c r="T3455" s="171"/>
      <c r="W3455" s="171"/>
      <c r="X3455" s="171"/>
      <c r="AA3455" s="171"/>
    </row>
    <row r="3456" spans="4:27" x14ac:dyDescent="0.2">
      <c r="D3456" s="171"/>
      <c r="E3456" s="171"/>
      <c r="F3456" s="171"/>
      <c r="G3456" s="171"/>
      <c r="H3456" s="171"/>
      <c r="K3456" s="171"/>
      <c r="L3456" s="171"/>
      <c r="O3456" s="171"/>
      <c r="P3456" s="171"/>
      <c r="S3456" s="171"/>
      <c r="T3456" s="171"/>
      <c r="W3456" s="171"/>
      <c r="X3456" s="171"/>
      <c r="AA3456" s="171"/>
    </row>
    <row r="3457" spans="4:27" x14ac:dyDescent="0.2">
      <c r="D3457" s="171"/>
      <c r="E3457" s="171"/>
      <c r="F3457" s="171"/>
      <c r="G3457" s="171"/>
      <c r="H3457" s="171"/>
      <c r="K3457" s="171"/>
      <c r="L3457" s="171"/>
      <c r="O3457" s="171"/>
      <c r="P3457" s="171"/>
      <c r="S3457" s="171"/>
      <c r="T3457" s="171"/>
      <c r="W3457" s="171"/>
      <c r="X3457" s="171"/>
      <c r="AA3457" s="171"/>
    </row>
    <row r="3458" spans="4:27" x14ac:dyDescent="0.2">
      <c r="D3458" s="171"/>
      <c r="E3458" s="171"/>
      <c r="F3458" s="171"/>
      <c r="G3458" s="171"/>
      <c r="H3458" s="171"/>
      <c r="K3458" s="171"/>
      <c r="L3458" s="171"/>
      <c r="O3458" s="171"/>
      <c r="P3458" s="171"/>
      <c r="S3458" s="171"/>
      <c r="T3458" s="171"/>
      <c r="W3458" s="171"/>
      <c r="X3458" s="171"/>
      <c r="AA3458" s="171"/>
    </row>
    <row r="3459" spans="4:27" x14ac:dyDescent="0.2">
      <c r="D3459" s="171"/>
      <c r="E3459" s="171"/>
      <c r="F3459" s="171"/>
      <c r="G3459" s="171"/>
      <c r="H3459" s="171"/>
      <c r="K3459" s="171"/>
      <c r="L3459" s="171"/>
      <c r="O3459" s="171"/>
      <c r="P3459" s="171"/>
      <c r="S3459" s="171"/>
      <c r="T3459" s="171"/>
      <c r="W3459" s="171"/>
      <c r="X3459" s="171"/>
      <c r="AA3459" s="171"/>
    </row>
    <row r="3460" spans="4:27" x14ac:dyDescent="0.2">
      <c r="D3460" s="171"/>
      <c r="E3460" s="171"/>
      <c r="F3460" s="171"/>
      <c r="G3460" s="171"/>
      <c r="H3460" s="171"/>
      <c r="K3460" s="171"/>
      <c r="L3460" s="171"/>
      <c r="O3460" s="171"/>
      <c r="P3460" s="171"/>
      <c r="S3460" s="171"/>
      <c r="T3460" s="171"/>
      <c r="W3460" s="171"/>
      <c r="X3460" s="171"/>
      <c r="AA3460" s="171"/>
    </row>
    <row r="3461" spans="4:27" x14ac:dyDescent="0.2">
      <c r="D3461" s="171"/>
      <c r="E3461" s="171"/>
      <c r="F3461" s="171"/>
      <c r="G3461" s="171"/>
      <c r="H3461" s="171"/>
      <c r="K3461" s="171"/>
      <c r="L3461" s="171"/>
      <c r="O3461" s="171"/>
      <c r="P3461" s="171"/>
      <c r="S3461" s="171"/>
      <c r="T3461" s="171"/>
      <c r="W3461" s="171"/>
      <c r="X3461" s="171"/>
      <c r="AA3461" s="171"/>
    </row>
    <row r="3462" spans="4:27" x14ac:dyDescent="0.2">
      <c r="D3462" s="171"/>
      <c r="E3462" s="171"/>
      <c r="F3462" s="171"/>
      <c r="G3462" s="171"/>
      <c r="H3462" s="171"/>
      <c r="K3462" s="171"/>
      <c r="L3462" s="171"/>
      <c r="O3462" s="171"/>
      <c r="P3462" s="171"/>
      <c r="S3462" s="171"/>
      <c r="T3462" s="171"/>
      <c r="W3462" s="171"/>
      <c r="X3462" s="171"/>
      <c r="AA3462" s="171"/>
    </row>
    <row r="3463" spans="4:27" x14ac:dyDescent="0.2">
      <c r="D3463" s="171"/>
      <c r="E3463" s="171"/>
      <c r="F3463" s="171"/>
      <c r="G3463" s="171"/>
      <c r="H3463" s="171"/>
      <c r="K3463" s="171"/>
      <c r="L3463" s="171"/>
      <c r="O3463" s="171"/>
      <c r="P3463" s="171"/>
      <c r="S3463" s="171"/>
      <c r="T3463" s="171"/>
      <c r="W3463" s="171"/>
      <c r="X3463" s="171"/>
      <c r="AA3463" s="171"/>
    </row>
    <row r="3464" spans="4:27" x14ac:dyDescent="0.2">
      <c r="D3464" s="171"/>
      <c r="E3464" s="171"/>
      <c r="F3464" s="171"/>
      <c r="G3464" s="171"/>
      <c r="H3464" s="171"/>
      <c r="K3464" s="171"/>
      <c r="L3464" s="171"/>
      <c r="O3464" s="171"/>
      <c r="P3464" s="171"/>
      <c r="S3464" s="171"/>
      <c r="T3464" s="171"/>
      <c r="W3464" s="171"/>
      <c r="X3464" s="171"/>
      <c r="AA3464" s="171"/>
    </row>
    <row r="3465" spans="4:27" x14ac:dyDescent="0.2">
      <c r="D3465" s="171"/>
      <c r="E3465" s="171"/>
      <c r="F3465" s="171"/>
      <c r="G3465" s="171"/>
      <c r="H3465" s="171"/>
      <c r="K3465" s="171"/>
      <c r="L3465" s="171"/>
      <c r="O3465" s="171"/>
      <c r="P3465" s="171"/>
      <c r="S3465" s="171"/>
      <c r="T3465" s="171"/>
      <c r="W3465" s="171"/>
      <c r="X3465" s="171"/>
      <c r="AA3465" s="171"/>
    </row>
    <row r="3466" spans="4:27" x14ac:dyDescent="0.2">
      <c r="D3466" s="171"/>
      <c r="E3466" s="171"/>
      <c r="F3466" s="171"/>
      <c r="G3466" s="171"/>
      <c r="H3466" s="171"/>
      <c r="K3466" s="171"/>
      <c r="L3466" s="171"/>
      <c r="O3466" s="171"/>
      <c r="P3466" s="171"/>
      <c r="S3466" s="171"/>
      <c r="T3466" s="171"/>
      <c r="W3466" s="171"/>
      <c r="X3466" s="171"/>
      <c r="AA3466" s="171"/>
    </row>
    <row r="3467" spans="4:27" x14ac:dyDescent="0.2">
      <c r="D3467" s="171"/>
      <c r="E3467" s="171"/>
      <c r="F3467" s="171"/>
      <c r="G3467" s="171"/>
      <c r="H3467" s="171"/>
      <c r="K3467" s="171"/>
      <c r="L3467" s="171"/>
      <c r="O3467" s="171"/>
      <c r="P3467" s="171"/>
      <c r="S3467" s="171"/>
      <c r="T3467" s="171"/>
      <c r="W3467" s="171"/>
      <c r="X3467" s="171"/>
      <c r="AA3467" s="171"/>
    </row>
    <row r="3468" spans="4:27" x14ac:dyDescent="0.2">
      <c r="D3468" s="171"/>
      <c r="E3468" s="171"/>
      <c r="F3468" s="171"/>
      <c r="G3468" s="171"/>
      <c r="H3468" s="171"/>
      <c r="K3468" s="171"/>
      <c r="L3468" s="171"/>
      <c r="O3468" s="171"/>
      <c r="P3468" s="171"/>
      <c r="S3468" s="171"/>
      <c r="T3468" s="171"/>
      <c r="W3468" s="171"/>
      <c r="X3468" s="171"/>
      <c r="AA3468" s="171"/>
    </row>
    <row r="3469" spans="4:27" x14ac:dyDescent="0.2">
      <c r="D3469" s="171"/>
      <c r="E3469" s="171"/>
      <c r="F3469" s="171"/>
      <c r="G3469" s="171"/>
      <c r="H3469" s="171"/>
      <c r="K3469" s="171"/>
      <c r="L3469" s="171"/>
      <c r="O3469" s="171"/>
      <c r="P3469" s="171"/>
      <c r="S3469" s="171"/>
      <c r="T3469" s="171"/>
      <c r="W3469" s="171"/>
      <c r="X3469" s="171"/>
      <c r="AA3469" s="171"/>
    </row>
    <row r="3470" spans="4:27" x14ac:dyDescent="0.2">
      <c r="D3470" s="171"/>
      <c r="E3470" s="171"/>
      <c r="F3470" s="171"/>
      <c r="G3470" s="171"/>
      <c r="H3470" s="171"/>
      <c r="K3470" s="171"/>
      <c r="L3470" s="171"/>
      <c r="O3470" s="171"/>
      <c r="P3470" s="171"/>
      <c r="S3470" s="171"/>
      <c r="T3470" s="171"/>
      <c r="W3470" s="171"/>
      <c r="X3470" s="171"/>
      <c r="AA3470" s="171"/>
    </row>
    <row r="3471" spans="4:27" x14ac:dyDescent="0.2">
      <c r="D3471" s="171"/>
      <c r="E3471" s="171"/>
      <c r="F3471" s="171"/>
      <c r="G3471" s="171"/>
      <c r="H3471" s="171"/>
      <c r="K3471" s="171"/>
      <c r="L3471" s="171"/>
      <c r="O3471" s="171"/>
      <c r="P3471" s="171"/>
      <c r="S3471" s="171"/>
      <c r="T3471" s="171"/>
      <c r="W3471" s="171"/>
      <c r="X3471" s="171"/>
      <c r="AA3471" s="171"/>
    </row>
    <row r="3472" spans="4:27" x14ac:dyDescent="0.2">
      <c r="D3472" s="171"/>
      <c r="E3472" s="171"/>
      <c r="F3472" s="171"/>
      <c r="G3472" s="171"/>
      <c r="H3472" s="171"/>
      <c r="K3472" s="171"/>
      <c r="L3472" s="171"/>
      <c r="O3472" s="171"/>
      <c r="P3472" s="171"/>
      <c r="S3472" s="171"/>
      <c r="T3472" s="171"/>
      <c r="W3472" s="171"/>
      <c r="X3472" s="171"/>
      <c r="AA3472" s="171"/>
    </row>
    <row r="3473" spans="4:27" x14ac:dyDescent="0.2">
      <c r="D3473" s="171"/>
      <c r="E3473" s="171"/>
      <c r="F3473" s="171"/>
      <c r="G3473" s="171"/>
      <c r="H3473" s="171"/>
      <c r="K3473" s="171"/>
      <c r="L3473" s="171"/>
      <c r="O3473" s="171"/>
      <c r="P3473" s="171"/>
      <c r="S3473" s="171"/>
      <c r="T3473" s="171"/>
      <c r="W3473" s="171"/>
      <c r="X3473" s="171"/>
      <c r="AA3473" s="171"/>
    </row>
    <row r="3474" spans="4:27" x14ac:dyDescent="0.2">
      <c r="D3474" s="171"/>
      <c r="E3474" s="171"/>
      <c r="F3474" s="171"/>
      <c r="G3474" s="171"/>
      <c r="H3474" s="171"/>
      <c r="K3474" s="171"/>
      <c r="L3474" s="171"/>
      <c r="O3474" s="171"/>
      <c r="P3474" s="171"/>
      <c r="S3474" s="171"/>
      <c r="T3474" s="171"/>
      <c r="W3474" s="171"/>
      <c r="X3474" s="171"/>
      <c r="AA3474" s="171"/>
    </row>
    <row r="3475" spans="4:27" x14ac:dyDescent="0.2">
      <c r="D3475" s="171"/>
      <c r="E3475" s="171"/>
      <c r="F3475" s="171"/>
      <c r="G3475" s="171"/>
      <c r="H3475" s="171"/>
      <c r="K3475" s="171"/>
      <c r="L3475" s="171"/>
      <c r="O3475" s="171"/>
      <c r="P3475" s="171"/>
      <c r="S3475" s="171"/>
      <c r="T3475" s="171"/>
      <c r="W3475" s="171"/>
      <c r="X3475" s="171"/>
      <c r="AA3475" s="171"/>
    </row>
    <row r="3476" spans="4:27" x14ac:dyDescent="0.2">
      <c r="D3476" s="171"/>
      <c r="E3476" s="171"/>
      <c r="F3476" s="171"/>
      <c r="G3476" s="171"/>
      <c r="H3476" s="171"/>
      <c r="K3476" s="171"/>
      <c r="L3476" s="171"/>
      <c r="O3476" s="171"/>
      <c r="P3476" s="171"/>
      <c r="S3476" s="171"/>
      <c r="T3476" s="171"/>
      <c r="W3476" s="171"/>
      <c r="X3476" s="171"/>
      <c r="AA3476" s="171"/>
    </row>
    <row r="3477" spans="4:27" x14ac:dyDescent="0.2">
      <c r="D3477" s="171"/>
      <c r="E3477" s="171"/>
      <c r="F3477" s="171"/>
      <c r="G3477" s="171"/>
      <c r="H3477" s="171"/>
      <c r="K3477" s="171"/>
      <c r="L3477" s="171"/>
      <c r="O3477" s="171"/>
      <c r="P3477" s="171"/>
      <c r="S3477" s="171"/>
      <c r="T3477" s="171"/>
      <c r="W3477" s="171"/>
      <c r="X3477" s="171"/>
      <c r="AA3477" s="171"/>
    </row>
    <row r="3478" spans="4:27" x14ac:dyDescent="0.2">
      <c r="D3478" s="171"/>
      <c r="E3478" s="171"/>
      <c r="F3478" s="171"/>
      <c r="G3478" s="171"/>
      <c r="H3478" s="171"/>
      <c r="K3478" s="171"/>
      <c r="L3478" s="171"/>
      <c r="O3478" s="171"/>
      <c r="P3478" s="171"/>
      <c r="S3478" s="171"/>
      <c r="T3478" s="171"/>
      <c r="W3478" s="171"/>
      <c r="X3478" s="171"/>
      <c r="AA3478" s="171"/>
    </row>
    <row r="3479" spans="4:27" x14ac:dyDescent="0.2">
      <c r="D3479" s="171"/>
      <c r="E3479" s="171"/>
      <c r="F3479" s="171"/>
      <c r="G3479" s="171"/>
      <c r="H3479" s="171"/>
      <c r="K3479" s="171"/>
      <c r="L3479" s="171"/>
      <c r="O3479" s="171"/>
      <c r="P3479" s="171"/>
      <c r="S3479" s="171"/>
      <c r="T3479" s="171"/>
      <c r="W3479" s="171"/>
      <c r="X3479" s="171"/>
      <c r="AA3479" s="171"/>
    </row>
    <row r="3480" spans="4:27" x14ac:dyDescent="0.2">
      <c r="D3480" s="171"/>
      <c r="E3480" s="171"/>
      <c r="F3480" s="171"/>
      <c r="G3480" s="171"/>
      <c r="H3480" s="171"/>
      <c r="K3480" s="171"/>
      <c r="L3480" s="171"/>
      <c r="O3480" s="171"/>
      <c r="P3480" s="171"/>
      <c r="S3480" s="171"/>
      <c r="T3480" s="171"/>
      <c r="W3480" s="171"/>
      <c r="X3480" s="171"/>
      <c r="AA3480" s="171"/>
    </row>
    <row r="3481" spans="4:27" x14ac:dyDescent="0.2">
      <c r="D3481" s="171"/>
      <c r="E3481" s="171"/>
      <c r="F3481" s="171"/>
      <c r="G3481" s="171"/>
      <c r="H3481" s="171"/>
      <c r="K3481" s="171"/>
      <c r="L3481" s="171"/>
      <c r="O3481" s="171"/>
      <c r="P3481" s="171"/>
      <c r="S3481" s="171"/>
      <c r="T3481" s="171"/>
      <c r="W3481" s="171"/>
      <c r="X3481" s="171"/>
      <c r="AA3481" s="171"/>
    </row>
    <row r="3482" spans="4:27" x14ac:dyDescent="0.2">
      <c r="D3482" s="171"/>
      <c r="E3482" s="171"/>
      <c r="F3482" s="171"/>
      <c r="G3482" s="171"/>
      <c r="H3482" s="171"/>
      <c r="K3482" s="171"/>
      <c r="L3482" s="171"/>
      <c r="O3482" s="171"/>
      <c r="P3482" s="171"/>
      <c r="S3482" s="171"/>
      <c r="T3482" s="171"/>
      <c r="W3482" s="171"/>
      <c r="X3482" s="171"/>
      <c r="AA3482" s="171"/>
    </row>
    <row r="3483" spans="4:27" x14ac:dyDescent="0.2">
      <c r="D3483" s="171"/>
      <c r="E3483" s="171"/>
      <c r="F3483" s="171"/>
      <c r="G3483" s="171"/>
      <c r="H3483" s="171"/>
      <c r="K3483" s="171"/>
      <c r="L3483" s="171"/>
      <c r="O3483" s="171"/>
      <c r="P3483" s="171"/>
      <c r="S3483" s="171"/>
      <c r="T3483" s="171"/>
      <c r="W3483" s="171"/>
      <c r="X3483" s="171"/>
      <c r="AA3483" s="171"/>
    </row>
    <row r="3484" spans="4:27" x14ac:dyDescent="0.2">
      <c r="D3484" s="171"/>
      <c r="E3484" s="171"/>
      <c r="F3484" s="171"/>
      <c r="G3484" s="171"/>
      <c r="H3484" s="171"/>
      <c r="K3484" s="171"/>
      <c r="L3484" s="171"/>
      <c r="O3484" s="171"/>
      <c r="P3484" s="171"/>
      <c r="S3484" s="171"/>
      <c r="T3484" s="171"/>
      <c r="W3484" s="171"/>
      <c r="X3484" s="171"/>
      <c r="AA3484" s="171"/>
    </row>
    <row r="3485" spans="4:27" x14ac:dyDescent="0.2">
      <c r="D3485" s="171"/>
      <c r="E3485" s="171"/>
      <c r="F3485" s="171"/>
      <c r="G3485" s="171"/>
      <c r="H3485" s="171"/>
      <c r="K3485" s="171"/>
      <c r="L3485" s="171"/>
      <c r="O3485" s="171"/>
      <c r="P3485" s="171"/>
      <c r="S3485" s="171"/>
      <c r="T3485" s="171"/>
      <c r="W3485" s="171"/>
      <c r="X3485" s="171"/>
      <c r="AA3485" s="171"/>
    </row>
    <row r="3486" spans="4:27" x14ac:dyDescent="0.2">
      <c r="D3486" s="171"/>
      <c r="E3486" s="171"/>
      <c r="F3486" s="171"/>
      <c r="G3486" s="171"/>
      <c r="H3486" s="171"/>
      <c r="K3486" s="171"/>
      <c r="L3486" s="171"/>
      <c r="O3486" s="171"/>
      <c r="P3486" s="171"/>
      <c r="S3486" s="171"/>
      <c r="T3486" s="171"/>
      <c r="W3486" s="171"/>
      <c r="X3486" s="171"/>
      <c r="AA3486" s="171"/>
    </row>
    <row r="3487" spans="4:27" x14ac:dyDescent="0.2">
      <c r="D3487" s="171"/>
      <c r="E3487" s="171"/>
      <c r="F3487" s="171"/>
      <c r="G3487" s="171"/>
      <c r="H3487" s="171"/>
      <c r="K3487" s="171"/>
      <c r="L3487" s="171"/>
      <c r="O3487" s="171"/>
      <c r="P3487" s="171"/>
      <c r="S3487" s="171"/>
      <c r="T3487" s="171"/>
      <c r="W3487" s="171"/>
      <c r="X3487" s="171"/>
      <c r="AA3487" s="171"/>
    </row>
    <row r="3488" spans="4:27" x14ac:dyDescent="0.2">
      <c r="D3488" s="171"/>
      <c r="E3488" s="171"/>
      <c r="F3488" s="171"/>
      <c r="G3488" s="171"/>
      <c r="H3488" s="171"/>
      <c r="K3488" s="171"/>
      <c r="L3488" s="171"/>
      <c r="O3488" s="171"/>
      <c r="P3488" s="171"/>
      <c r="S3488" s="171"/>
      <c r="T3488" s="171"/>
      <c r="W3488" s="171"/>
      <c r="X3488" s="171"/>
      <c r="AA3488" s="171"/>
    </row>
    <row r="3489" spans="4:27" x14ac:dyDescent="0.2">
      <c r="D3489" s="171"/>
      <c r="E3489" s="171"/>
      <c r="F3489" s="171"/>
      <c r="G3489" s="171"/>
      <c r="H3489" s="171"/>
      <c r="K3489" s="171"/>
      <c r="L3489" s="171"/>
      <c r="O3489" s="171"/>
      <c r="P3489" s="171"/>
      <c r="S3489" s="171"/>
      <c r="T3489" s="171"/>
      <c r="W3489" s="171"/>
      <c r="X3489" s="171"/>
      <c r="AA3489" s="171"/>
    </row>
    <row r="3490" spans="4:27" x14ac:dyDescent="0.2">
      <c r="D3490" s="171"/>
      <c r="E3490" s="171"/>
      <c r="F3490" s="171"/>
      <c r="G3490" s="171"/>
      <c r="H3490" s="171"/>
      <c r="K3490" s="171"/>
      <c r="L3490" s="171"/>
      <c r="O3490" s="171"/>
      <c r="P3490" s="171"/>
      <c r="S3490" s="171"/>
      <c r="T3490" s="171"/>
      <c r="W3490" s="171"/>
      <c r="X3490" s="171"/>
      <c r="AA3490" s="171"/>
    </row>
    <row r="3491" spans="4:27" x14ac:dyDescent="0.2">
      <c r="D3491" s="171"/>
      <c r="E3491" s="171"/>
      <c r="F3491" s="171"/>
      <c r="G3491" s="171"/>
      <c r="H3491" s="171"/>
      <c r="K3491" s="171"/>
      <c r="L3491" s="171"/>
      <c r="O3491" s="171"/>
      <c r="P3491" s="171"/>
      <c r="S3491" s="171"/>
      <c r="T3491" s="171"/>
      <c r="W3491" s="171"/>
      <c r="X3491" s="171"/>
      <c r="AA3491" s="171"/>
    </row>
    <row r="3492" spans="4:27" x14ac:dyDescent="0.2">
      <c r="D3492" s="171"/>
      <c r="E3492" s="171"/>
      <c r="F3492" s="171"/>
      <c r="G3492" s="171"/>
      <c r="H3492" s="171"/>
      <c r="K3492" s="171"/>
      <c r="L3492" s="171"/>
      <c r="O3492" s="171"/>
      <c r="P3492" s="171"/>
      <c r="S3492" s="171"/>
      <c r="T3492" s="171"/>
      <c r="W3492" s="171"/>
      <c r="X3492" s="171"/>
      <c r="AA3492" s="171"/>
    </row>
    <row r="3493" spans="4:27" x14ac:dyDescent="0.2">
      <c r="D3493" s="171"/>
      <c r="E3493" s="171"/>
      <c r="F3493" s="171"/>
      <c r="G3493" s="171"/>
      <c r="H3493" s="171"/>
      <c r="K3493" s="171"/>
      <c r="L3493" s="171"/>
      <c r="O3493" s="171"/>
      <c r="P3493" s="171"/>
      <c r="S3493" s="171"/>
      <c r="T3493" s="171"/>
      <c r="W3493" s="171"/>
      <c r="X3493" s="171"/>
      <c r="AA3493" s="171"/>
    </row>
    <row r="3494" spans="4:27" x14ac:dyDescent="0.2">
      <c r="D3494" s="171"/>
      <c r="E3494" s="171"/>
      <c r="F3494" s="171"/>
      <c r="G3494" s="171"/>
      <c r="H3494" s="171"/>
      <c r="K3494" s="171"/>
      <c r="L3494" s="171"/>
      <c r="O3494" s="171"/>
      <c r="P3494" s="171"/>
      <c r="S3494" s="171"/>
      <c r="T3494" s="171"/>
      <c r="W3494" s="171"/>
      <c r="X3494" s="171"/>
      <c r="AA3494" s="171"/>
    </row>
    <row r="3495" spans="4:27" x14ac:dyDescent="0.2">
      <c r="D3495" s="171"/>
      <c r="E3495" s="171"/>
      <c r="F3495" s="171"/>
      <c r="G3495" s="171"/>
      <c r="H3495" s="171"/>
      <c r="K3495" s="171"/>
      <c r="L3495" s="171"/>
      <c r="O3495" s="171"/>
      <c r="P3495" s="171"/>
      <c r="S3495" s="171"/>
      <c r="T3495" s="171"/>
      <c r="W3495" s="171"/>
      <c r="X3495" s="171"/>
      <c r="AA3495" s="171"/>
    </row>
    <row r="3496" spans="4:27" x14ac:dyDescent="0.2">
      <c r="D3496" s="171"/>
      <c r="E3496" s="171"/>
      <c r="F3496" s="171"/>
      <c r="G3496" s="171"/>
      <c r="H3496" s="171"/>
      <c r="K3496" s="171"/>
      <c r="L3496" s="171"/>
      <c r="O3496" s="171"/>
      <c r="P3496" s="171"/>
      <c r="S3496" s="171"/>
      <c r="T3496" s="171"/>
      <c r="W3496" s="171"/>
      <c r="X3496" s="171"/>
      <c r="AA3496" s="171"/>
    </row>
    <row r="3497" spans="4:27" x14ac:dyDescent="0.2">
      <c r="D3497" s="171"/>
      <c r="E3497" s="171"/>
      <c r="F3497" s="171"/>
      <c r="G3497" s="171"/>
      <c r="H3497" s="171"/>
      <c r="K3497" s="171"/>
      <c r="L3497" s="171"/>
      <c r="O3497" s="171"/>
      <c r="P3497" s="171"/>
      <c r="S3497" s="171"/>
      <c r="T3497" s="171"/>
      <c r="W3497" s="171"/>
      <c r="X3497" s="171"/>
      <c r="AA3497" s="171"/>
    </row>
    <row r="3498" spans="4:27" x14ac:dyDescent="0.2">
      <c r="D3498" s="171"/>
      <c r="E3498" s="171"/>
      <c r="F3498" s="171"/>
      <c r="G3498" s="171"/>
      <c r="H3498" s="171"/>
      <c r="K3498" s="171"/>
      <c r="L3498" s="171"/>
      <c r="O3498" s="171"/>
      <c r="P3498" s="171"/>
      <c r="S3498" s="171"/>
      <c r="T3498" s="171"/>
      <c r="W3498" s="171"/>
      <c r="X3498" s="171"/>
      <c r="AA3498" s="171"/>
    </row>
    <row r="3499" spans="4:27" x14ac:dyDescent="0.2">
      <c r="D3499" s="171"/>
      <c r="E3499" s="171"/>
      <c r="F3499" s="171"/>
      <c r="G3499" s="171"/>
      <c r="H3499" s="171"/>
      <c r="K3499" s="171"/>
      <c r="L3499" s="171"/>
      <c r="O3499" s="171"/>
      <c r="P3499" s="171"/>
      <c r="S3499" s="171"/>
      <c r="T3499" s="171"/>
      <c r="W3499" s="171"/>
      <c r="X3499" s="171"/>
      <c r="AA3499" s="171"/>
    </row>
    <row r="3500" spans="4:27" x14ac:dyDescent="0.2">
      <c r="D3500" s="171"/>
      <c r="E3500" s="171"/>
      <c r="F3500" s="171"/>
      <c r="G3500" s="171"/>
      <c r="H3500" s="171"/>
      <c r="K3500" s="171"/>
      <c r="L3500" s="171"/>
      <c r="O3500" s="171"/>
      <c r="P3500" s="171"/>
      <c r="S3500" s="171"/>
      <c r="T3500" s="171"/>
      <c r="W3500" s="171"/>
      <c r="X3500" s="171"/>
      <c r="AA3500" s="171"/>
    </row>
    <row r="3501" spans="4:27" x14ac:dyDescent="0.2">
      <c r="D3501" s="171"/>
      <c r="E3501" s="171"/>
      <c r="F3501" s="171"/>
      <c r="G3501" s="171"/>
      <c r="H3501" s="171"/>
      <c r="K3501" s="171"/>
      <c r="L3501" s="171"/>
      <c r="O3501" s="171"/>
      <c r="P3501" s="171"/>
      <c r="S3501" s="171"/>
      <c r="T3501" s="171"/>
      <c r="W3501" s="171"/>
      <c r="X3501" s="171"/>
      <c r="AA3501" s="171"/>
    </row>
    <row r="3502" spans="4:27" x14ac:dyDescent="0.2">
      <c r="D3502" s="171"/>
      <c r="E3502" s="171"/>
      <c r="F3502" s="171"/>
      <c r="G3502" s="171"/>
      <c r="H3502" s="171"/>
      <c r="K3502" s="171"/>
      <c r="L3502" s="171"/>
      <c r="O3502" s="171"/>
      <c r="P3502" s="171"/>
      <c r="S3502" s="171"/>
      <c r="T3502" s="171"/>
      <c r="W3502" s="171"/>
      <c r="X3502" s="171"/>
      <c r="AA3502" s="171"/>
    </row>
    <row r="3503" spans="4:27" x14ac:dyDescent="0.2">
      <c r="D3503" s="171"/>
      <c r="E3503" s="171"/>
      <c r="F3503" s="171"/>
      <c r="G3503" s="171"/>
      <c r="H3503" s="171"/>
      <c r="K3503" s="171"/>
      <c r="L3503" s="171"/>
      <c r="O3503" s="171"/>
      <c r="P3503" s="171"/>
      <c r="S3503" s="171"/>
      <c r="T3503" s="171"/>
      <c r="W3503" s="171"/>
      <c r="X3503" s="171"/>
      <c r="AA3503" s="171"/>
    </row>
    <row r="3504" spans="4:27" x14ac:dyDescent="0.2">
      <c r="D3504" s="171"/>
      <c r="E3504" s="171"/>
      <c r="F3504" s="171"/>
      <c r="G3504" s="171"/>
      <c r="H3504" s="171"/>
      <c r="K3504" s="171"/>
      <c r="L3504" s="171"/>
      <c r="O3504" s="171"/>
      <c r="P3504" s="171"/>
      <c r="S3504" s="171"/>
      <c r="T3504" s="171"/>
      <c r="W3504" s="171"/>
      <c r="X3504" s="171"/>
      <c r="AA3504" s="171"/>
    </row>
    <row r="3505" spans="4:27" x14ac:dyDescent="0.2">
      <c r="D3505" s="171"/>
      <c r="E3505" s="171"/>
      <c r="F3505" s="171"/>
      <c r="G3505" s="171"/>
      <c r="H3505" s="171"/>
      <c r="K3505" s="171"/>
      <c r="L3505" s="171"/>
      <c r="O3505" s="171"/>
      <c r="P3505" s="171"/>
      <c r="S3505" s="171"/>
      <c r="T3505" s="171"/>
      <c r="W3505" s="171"/>
      <c r="X3505" s="171"/>
      <c r="AA3505" s="171"/>
    </row>
    <row r="3506" spans="4:27" x14ac:dyDescent="0.2">
      <c r="D3506" s="171"/>
      <c r="E3506" s="171"/>
      <c r="F3506" s="171"/>
      <c r="G3506" s="171"/>
      <c r="H3506" s="171"/>
      <c r="K3506" s="171"/>
      <c r="L3506" s="171"/>
      <c r="O3506" s="171"/>
      <c r="P3506" s="171"/>
      <c r="S3506" s="171"/>
      <c r="T3506" s="171"/>
      <c r="W3506" s="171"/>
      <c r="X3506" s="171"/>
      <c r="AA3506" s="171"/>
    </row>
    <row r="3507" spans="4:27" x14ac:dyDescent="0.2">
      <c r="D3507" s="171"/>
      <c r="E3507" s="171"/>
      <c r="F3507" s="171"/>
      <c r="G3507" s="171"/>
      <c r="H3507" s="171"/>
      <c r="K3507" s="171"/>
      <c r="L3507" s="171"/>
      <c r="O3507" s="171"/>
      <c r="P3507" s="171"/>
      <c r="S3507" s="171"/>
      <c r="T3507" s="171"/>
      <c r="W3507" s="171"/>
      <c r="X3507" s="171"/>
      <c r="AA3507" s="171"/>
    </row>
    <row r="3508" spans="4:27" x14ac:dyDescent="0.2">
      <c r="D3508" s="171"/>
      <c r="E3508" s="171"/>
      <c r="F3508" s="171"/>
      <c r="G3508" s="171"/>
      <c r="H3508" s="171"/>
      <c r="K3508" s="171"/>
      <c r="L3508" s="171"/>
      <c r="O3508" s="171"/>
      <c r="P3508" s="171"/>
      <c r="S3508" s="171"/>
      <c r="T3508" s="171"/>
      <c r="W3508" s="171"/>
      <c r="X3508" s="171"/>
      <c r="AA3508" s="171"/>
    </row>
    <row r="3509" spans="4:27" x14ac:dyDescent="0.2">
      <c r="D3509" s="171"/>
      <c r="E3509" s="171"/>
      <c r="F3509" s="171"/>
      <c r="G3509" s="171"/>
      <c r="H3509" s="171"/>
      <c r="K3509" s="171"/>
      <c r="L3509" s="171"/>
      <c r="O3509" s="171"/>
      <c r="P3509" s="171"/>
      <c r="S3509" s="171"/>
      <c r="T3509" s="171"/>
      <c r="W3509" s="171"/>
      <c r="X3509" s="171"/>
      <c r="AA3509" s="171"/>
    </row>
    <row r="3510" spans="4:27" x14ac:dyDescent="0.2">
      <c r="D3510" s="171"/>
      <c r="E3510" s="171"/>
      <c r="F3510" s="171"/>
      <c r="G3510" s="171"/>
      <c r="H3510" s="171"/>
      <c r="K3510" s="171"/>
      <c r="L3510" s="171"/>
      <c r="O3510" s="171"/>
      <c r="P3510" s="171"/>
      <c r="S3510" s="171"/>
      <c r="T3510" s="171"/>
      <c r="W3510" s="171"/>
      <c r="X3510" s="171"/>
      <c r="AA3510" s="171"/>
    </row>
    <row r="3511" spans="4:27" x14ac:dyDescent="0.2">
      <c r="D3511" s="171"/>
      <c r="E3511" s="171"/>
      <c r="F3511" s="171"/>
      <c r="G3511" s="171"/>
      <c r="H3511" s="171"/>
      <c r="K3511" s="171"/>
      <c r="L3511" s="171"/>
      <c r="O3511" s="171"/>
      <c r="P3511" s="171"/>
      <c r="S3511" s="171"/>
      <c r="T3511" s="171"/>
      <c r="W3511" s="171"/>
      <c r="X3511" s="171"/>
      <c r="AA3511" s="171"/>
    </row>
    <row r="3512" spans="4:27" x14ac:dyDescent="0.2">
      <c r="D3512" s="171"/>
      <c r="E3512" s="171"/>
      <c r="F3512" s="171"/>
      <c r="G3512" s="171"/>
      <c r="H3512" s="171"/>
      <c r="K3512" s="171"/>
      <c r="L3512" s="171"/>
      <c r="O3512" s="171"/>
      <c r="P3512" s="171"/>
      <c r="S3512" s="171"/>
      <c r="T3512" s="171"/>
      <c r="W3512" s="171"/>
      <c r="X3512" s="171"/>
      <c r="AA3512" s="171"/>
    </row>
    <row r="3513" spans="4:27" x14ac:dyDescent="0.2">
      <c r="D3513" s="171"/>
      <c r="E3513" s="171"/>
      <c r="F3513" s="171"/>
      <c r="G3513" s="171"/>
      <c r="H3513" s="171"/>
      <c r="K3513" s="171"/>
      <c r="L3513" s="171"/>
      <c r="O3513" s="171"/>
      <c r="P3513" s="171"/>
      <c r="S3513" s="171"/>
      <c r="T3513" s="171"/>
      <c r="W3513" s="171"/>
      <c r="X3513" s="171"/>
      <c r="AA3513" s="171"/>
    </row>
    <row r="3514" spans="4:27" x14ac:dyDescent="0.2">
      <c r="D3514" s="171"/>
      <c r="E3514" s="171"/>
      <c r="F3514" s="171"/>
      <c r="G3514" s="171"/>
      <c r="H3514" s="171"/>
      <c r="K3514" s="171"/>
      <c r="L3514" s="171"/>
      <c r="O3514" s="171"/>
      <c r="P3514" s="171"/>
      <c r="S3514" s="171"/>
      <c r="T3514" s="171"/>
      <c r="W3514" s="171"/>
      <c r="X3514" s="171"/>
      <c r="AA3514" s="171"/>
    </row>
    <row r="3515" spans="4:27" x14ac:dyDescent="0.2">
      <c r="D3515" s="171"/>
      <c r="E3515" s="171"/>
      <c r="F3515" s="171"/>
      <c r="G3515" s="171"/>
      <c r="H3515" s="171"/>
      <c r="K3515" s="171"/>
      <c r="L3515" s="171"/>
      <c r="O3515" s="171"/>
      <c r="P3515" s="171"/>
      <c r="S3515" s="171"/>
      <c r="T3515" s="171"/>
      <c r="W3515" s="171"/>
      <c r="X3515" s="171"/>
      <c r="AA3515" s="171"/>
    </row>
    <row r="3516" spans="4:27" x14ac:dyDescent="0.2">
      <c r="D3516" s="171"/>
      <c r="E3516" s="171"/>
      <c r="F3516" s="171"/>
      <c r="G3516" s="171"/>
      <c r="H3516" s="171"/>
      <c r="K3516" s="171"/>
      <c r="L3516" s="171"/>
      <c r="O3516" s="171"/>
      <c r="P3516" s="171"/>
      <c r="S3516" s="171"/>
      <c r="T3516" s="171"/>
      <c r="W3516" s="171"/>
      <c r="X3516" s="171"/>
      <c r="AA3516" s="171"/>
    </row>
    <row r="3517" spans="4:27" x14ac:dyDescent="0.2">
      <c r="D3517" s="171"/>
      <c r="E3517" s="171"/>
      <c r="F3517" s="171"/>
      <c r="G3517" s="171"/>
      <c r="H3517" s="171"/>
      <c r="K3517" s="171"/>
      <c r="L3517" s="171"/>
      <c r="O3517" s="171"/>
      <c r="P3517" s="171"/>
      <c r="S3517" s="171"/>
      <c r="T3517" s="171"/>
      <c r="W3517" s="171"/>
      <c r="X3517" s="171"/>
      <c r="AA3517" s="171"/>
    </row>
    <row r="3518" spans="4:27" x14ac:dyDescent="0.2">
      <c r="D3518" s="171"/>
      <c r="E3518" s="171"/>
      <c r="F3518" s="171"/>
      <c r="G3518" s="171"/>
      <c r="H3518" s="171"/>
      <c r="K3518" s="171"/>
      <c r="L3518" s="171"/>
      <c r="O3518" s="171"/>
      <c r="P3518" s="171"/>
      <c r="S3518" s="171"/>
      <c r="T3518" s="171"/>
      <c r="W3518" s="171"/>
      <c r="X3518" s="171"/>
      <c r="AA3518" s="171"/>
    </row>
    <row r="3519" spans="4:27" x14ac:dyDescent="0.2">
      <c r="D3519" s="171"/>
      <c r="E3519" s="171"/>
      <c r="F3519" s="171"/>
      <c r="G3519" s="171"/>
      <c r="H3519" s="171"/>
      <c r="K3519" s="171"/>
      <c r="L3519" s="171"/>
      <c r="O3519" s="171"/>
      <c r="P3519" s="171"/>
      <c r="S3519" s="171"/>
      <c r="T3519" s="171"/>
      <c r="W3519" s="171"/>
      <c r="X3519" s="171"/>
      <c r="AA3519" s="171"/>
    </row>
    <row r="3520" spans="4:27" x14ac:dyDescent="0.2">
      <c r="D3520" s="171"/>
      <c r="E3520" s="171"/>
      <c r="F3520" s="171"/>
      <c r="G3520" s="171"/>
      <c r="H3520" s="171"/>
      <c r="K3520" s="171"/>
      <c r="L3520" s="171"/>
      <c r="O3520" s="171"/>
      <c r="P3520" s="171"/>
      <c r="S3520" s="171"/>
      <c r="T3520" s="171"/>
      <c r="W3520" s="171"/>
      <c r="X3520" s="171"/>
      <c r="AA3520" s="171"/>
    </row>
    <row r="3521" spans="4:27" x14ac:dyDescent="0.2">
      <c r="D3521" s="171"/>
      <c r="E3521" s="171"/>
      <c r="F3521" s="171"/>
      <c r="G3521" s="171"/>
      <c r="H3521" s="171"/>
      <c r="K3521" s="171"/>
      <c r="L3521" s="171"/>
      <c r="O3521" s="171"/>
      <c r="P3521" s="171"/>
      <c r="S3521" s="171"/>
      <c r="T3521" s="171"/>
      <c r="W3521" s="171"/>
      <c r="X3521" s="171"/>
      <c r="AA3521" s="171"/>
    </row>
    <row r="3522" spans="4:27" x14ac:dyDescent="0.2">
      <c r="D3522" s="171"/>
      <c r="E3522" s="171"/>
      <c r="F3522" s="171"/>
      <c r="G3522" s="171"/>
      <c r="H3522" s="171"/>
      <c r="K3522" s="171"/>
      <c r="L3522" s="171"/>
      <c r="O3522" s="171"/>
      <c r="P3522" s="171"/>
      <c r="S3522" s="171"/>
      <c r="T3522" s="171"/>
      <c r="W3522" s="171"/>
      <c r="X3522" s="171"/>
      <c r="AA3522" s="171"/>
    </row>
    <row r="3523" spans="4:27" x14ac:dyDescent="0.2">
      <c r="D3523" s="171"/>
      <c r="E3523" s="171"/>
      <c r="F3523" s="171"/>
      <c r="G3523" s="171"/>
      <c r="H3523" s="171"/>
      <c r="K3523" s="171"/>
      <c r="L3523" s="171"/>
      <c r="O3523" s="171"/>
      <c r="P3523" s="171"/>
      <c r="S3523" s="171"/>
      <c r="T3523" s="171"/>
      <c r="W3523" s="171"/>
      <c r="X3523" s="171"/>
      <c r="AA3523" s="171"/>
    </row>
    <row r="3524" spans="4:27" x14ac:dyDescent="0.2">
      <c r="D3524" s="171"/>
      <c r="E3524" s="171"/>
      <c r="F3524" s="171"/>
      <c r="G3524" s="171"/>
      <c r="H3524" s="171"/>
      <c r="K3524" s="171"/>
      <c r="L3524" s="171"/>
      <c r="O3524" s="171"/>
      <c r="P3524" s="171"/>
      <c r="S3524" s="171"/>
      <c r="T3524" s="171"/>
      <c r="W3524" s="171"/>
      <c r="X3524" s="171"/>
      <c r="AA3524" s="171"/>
    </row>
    <row r="3525" spans="4:27" x14ac:dyDescent="0.2">
      <c r="D3525" s="171"/>
      <c r="E3525" s="171"/>
      <c r="F3525" s="171"/>
      <c r="G3525" s="171"/>
      <c r="H3525" s="171"/>
      <c r="K3525" s="171"/>
      <c r="L3525" s="171"/>
      <c r="O3525" s="171"/>
      <c r="P3525" s="171"/>
      <c r="S3525" s="171"/>
      <c r="T3525" s="171"/>
      <c r="W3525" s="171"/>
      <c r="X3525" s="171"/>
      <c r="AA3525" s="171"/>
    </row>
    <row r="3526" spans="4:27" x14ac:dyDescent="0.2">
      <c r="D3526" s="171"/>
      <c r="E3526" s="171"/>
      <c r="F3526" s="171"/>
      <c r="G3526" s="171"/>
      <c r="H3526" s="171"/>
      <c r="K3526" s="171"/>
      <c r="L3526" s="171"/>
      <c r="O3526" s="171"/>
      <c r="P3526" s="171"/>
      <c r="S3526" s="171"/>
      <c r="T3526" s="171"/>
      <c r="W3526" s="171"/>
      <c r="X3526" s="171"/>
      <c r="AA3526" s="171"/>
    </row>
    <row r="3527" spans="4:27" x14ac:dyDescent="0.2">
      <c r="D3527" s="171"/>
      <c r="E3527" s="171"/>
      <c r="F3527" s="171"/>
      <c r="G3527" s="171"/>
      <c r="H3527" s="171"/>
      <c r="K3527" s="171"/>
      <c r="L3527" s="171"/>
      <c r="O3527" s="171"/>
      <c r="P3527" s="171"/>
      <c r="S3527" s="171"/>
      <c r="T3527" s="171"/>
      <c r="W3527" s="171"/>
      <c r="X3527" s="171"/>
      <c r="AA3527" s="171"/>
    </row>
    <row r="3528" spans="4:27" x14ac:dyDescent="0.2">
      <c r="D3528" s="171"/>
      <c r="E3528" s="171"/>
      <c r="F3528" s="171"/>
      <c r="G3528" s="171"/>
      <c r="H3528" s="171"/>
      <c r="K3528" s="171"/>
      <c r="L3528" s="171"/>
      <c r="O3528" s="171"/>
      <c r="P3528" s="171"/>
      <c r="S3528" s="171"/>
      <c r="T3528" s="171"/>
      <c r="W3528" s="171"/>
      <c r="X3528" s="171"/>
      <c r="AA3528" s="171"/>
    </row>
    <row r="3529" spans="4:27" x14ac:dyDescent="0.2">
      <c r="D3529" s="171"/>
      <c r="E3529" s="171"/>
      <c r="F3529" s="171"/>
      <c r="G3529" s="171"/>
      <c r="H3529" s="171"/>
      <c r="K3529" s="171"/>
      <c r="L3529" s="171"/>
      <c r="O3529" s="171"/>
      <c r="P3529" s="171"/>
      <c r="S3529" s="171"/>
      <c r="T3529" s="171"/>
      <c r="W3529" s="171"/>
      <c r="X3529" s="171"/>
      <c r="AA3529" s="171"/>
    </row>
    <row r="3530" spans="4:27" x14ac:dyDescent="0.2">
      <c r="D3530" s="171"/>
      <c r="E3530" s="171"/>
      <c r="F3530" s="171"/>
      <c r="G3530" s="171"/>
      <c r="H3530" s="171"/>
      <c r="K3530" s="171"/>
      <c r="L3530" s="171"/>
      <c r="O3530" s="171"/>
      <c r="P3530" s="171"/>
      <c r="S3530" s="171"/>
      <c r="T3530" s="171"/>
      <c r="W3530" s="171"/>
      <c r="X3530" s="171"/>
      <c r="AA3530" s="171"/>
    </row>
    <row r="3531" spans="4:27" x14ac:dyDescent="0.2">
      <c r="D3531" s="171"/>
      <c r="E3531" s="171"/>
      <c r="F3531" s="171"/>
      <c r="G3531" s="171"/>
      <c r="H3531" s="171"/>
      <c r="K3531" s="171"/>
      <c r="L3531" s="171"/>
      <c r="O3531" s="171"/>
      <c r="P3531" s="171"/>
      <c r="S3531" s="171"/>
      <c r="T3531" s="171"/>
      <c r="W3531" s="171"/>
      <c r="X3531" s="171"/>
      <c r="AA3531" s="171"/>
    </row>
    <row r="3532" spans="4:27" x14ac:dyDescent="0.2">
      <c r="D3532" s="171"/>
      <c r="E3532" s="171"/>
      <c r="F3532" s="171"/>
      <c r="G3532" s="171"/>
      <c r="H3532" s="171"/>
      <c r="K3532" s="171"/>
      <c r="L3532" s="171"/>
      <c r="O3532" s="171"/>
      <c r="P3532" s="171"/>
      <c r="S3532" s="171"/>
      <c r="T3532" s="171"/>
      <c r="W3532" s="171"/>
      <c r="X3532" s="171"/>
      <c r="AA3532" s="171"/>
    </row>
    <row r="3533" spans="4:27" x14ac:dyDescent="0.2">
      <c r="D3533" s="171"/>
      <c r="E3533" s="171"/>
      <c r="F3533" s="171"/>
      <c r="G3533" s="171"/>
      <c r="H3533" s="171"/>
      <c r="K3533" s="171"/>
      <c r="L3533" s="171"/>
      <c r="O3533" s="171"/>
      <c r="P3533" s="171"/>
      <c r="S3533" s="171"/>
      <c r="T3533" s="171"/>
      <c r="W3533" s="171"/>
      <c r="X3533" s="171"/>
      <c r="AA3533" s="171"/>
    </row>
    <row r="3534" spans="4:27" x14ac:dyDescent="0.2">
      <c r="D3534" s="171"/>
      <c r="E3534" s="171"/>
      <c r="F3534" s="171"/>
      <c r="G3534" s="171"/>
      <c r="H3534" s="171"/>
      <c r="K3534" s="171"/>
      <c r="L3534" s="171"/>
      <c r="O3534" s="171"/>
      <c r="P3534" s="171"/>
      <c r="S3534" s="171"/>
      <c r="T3534" s="171"/>
      <c r="W3534" s="171"/>
      <c r="X3534" s="171"/>
      <c r="AA3534" s="171"/>
    </row>
    <row r="3535" spans="4:27" x14ac:dyDescent="0.2">
      <c r="D3535" s="171"/>
      <c r="E3535" s="171"/>
      <c r="F3535" s="171"/>
      <c r="G3535" s="171"/>
      <c r="H3535" s="171"/>
      <c r="K3535" s="171"/>
      <c r="L3535" s="171"/>
      <c r="O3535" s="171"/>
      <c r="P3535" s="171"/>
      <c r="S3535" s="171"/>
      <c r="T3535" s="171"/>
      <c r="W3535" s="171"/>
      <c r="X3535" s="171"/>
      <c r="AA3535" s="171"/>
    </row>
    <row r="3536" spans="4:27" x14ac:dyDescent="0.2">
      <c r="D3536" s="171"/>
      <c r="E3536" s="171"/>
      <c r="F3536" s="171"/>
      <c r="G3536" s="171"/>
      <c r="H3536" s="171"/>
      <c r="K3536" s="171"/>
      <c r="L3536" s="171"/>
      <c r="O3536" s="171"/>
      <c r="P3536" s="171"/>
      <c r="S3536" s="171"/>
      <c r="T3536" s="171"/>
      <c r="W3536" s="171"/>
      <c r="X3536" s="171"/>
      <c r="AA3536" s="171"/>
    </row>
    <row r="3537" spans="4:27" x14ac:dyDescent="0.2">
      <c r="D3537" s="171"/>
      <c r="E3537" s="171"/>
      <c r="F3537" s="171"/>
      <c r="G3537" s="171"/>
      <c r="H3537" s="171"/>
      <c r="K3537" s="171"/>
      <c r="L3537" s="171"/>
      <c r="O3537" s="171"/>
      <c r="P3537" s="171"/>
      <c r="S3537" s="171"/>
      <c r="T3537" s="171"/>
      <c r="W3537" s="171"/>
      <c r="X3537" s="171"/>
      <c r="AA3537" s="171"/>
    </row>
    <row r="3538" spans="4:27" x14ac:dyDescent="0.2">
      <c r="D3538" s="171"/>
      <c r="E3538" s="171"/>
      <c r="F3538" s="171"/>
      <c r="G3538" s="171"/>
      <c r="H3538" s="171"/>
      <c r="K3538" s="171"/>
      <c r="L3538" s="171"/>
      <c r="O3538" s="171"/>
      <c r="P3538" s="171"/>
      <c r="S3538" s="171"/>
      <c r="T3538" s="171"/>
      <c r="W3538" s="171"/>
      <c r="X3538" s="171"/>
      <c r="AA3538" s="171"/>
    </row>
    <row r="3539" spans="4:27" x14ac:dyDescent="0.2">
      <c r="D3539" s="171"/>
      <c r="E3539" s="171"/>
      <c r="F3539" s="171"/>
      <c r="G3539" s="171"/>
      <c r="H3539" s="171"/>
      <c r="K3539" s="171"/>
      <c r="L3539" s="171"/>
      <c r="O3539" s="171"/>
      <c r="P3539" s="171"/>
      <c r="S3539" s="171"/>
      <c r="T3539" s="171"/>
      <c r="W3539" s="171"/>
      <c r="X3539" s="171"/>
      <c r="AA3539" s="171"/>
    </row>
    <row r="3540" spans="4:27" x14ac:dyDescent="0.2">
      <c r="D3540" s="171"/>
      <c r="E3540" s="171"/>
      <c r="F3540" s="171"/>
      <c r="G3540" s="171"/>
      <c r="H3540" s="171"/>
      <c r="K3540" s="171"/>
      <c r="L3540" s="171"/>
      <c r="O3540" s="171"/>
      <c r="P3540" s="171"/>
      <c r="S3540" s="171"/>
      <c r="T3540" s="171"/>
      <c r="W3540" s="171"/>
      <c r="X3540" s="171"/>
      <c r="AA3540" s="171"/>
    </row>
    <row r="3541" spans="4:27" x14ac:dyDescent="0.2">
      <c r="D3541" s="171"/>
      <c r="E3541" s="171"/>
      <c r="F3541" s="171"/>
      <c r="G3541" s="171"/>
      <c r="H3541" s="171"/>
      <c r="K3541" s="171"/>
      <c r="L3541" s="171"/>
      <c r="O3541" s="171"/>
      <c r="P3541" s="171"/>
      <c r="S3541" s="171"/>
      <c r="T3541" s="171"/>
      <c r="W3541" s="171"/>
      <c r="X3541" s="171"/>
      <c r="AA3541" s="171"/>
    </row>
    <row r="3542" spans="4:27" x14ac:dyDescent="0.2">
      <c r="D3542" s="171"/>
      <c r="E3542" s="171"/>
      <c r="F3542" s="171"/>
      <c r="G3542" s="171"/>
      <c r="H3542" s="171"/>
      <c r="K3542" s="171"/>
      <c r="L3542" s="171"/>
      <c r="O3542" s="171"/>
      <c r="P3542" s="171"/>
      <c r="S3542" s="171"/>
      <c r="T3542" s="171"/>
      <c r="W3542" s="171"/>
      <c r="X3542" s="171"/>
      <c r="AA3542" s="171"/>
    </row>
    <row r="3543" spans="4:27" x14ac:dyDescent="0.2">
      <c r="D3543" s="171"/>
      <c r="E3543" s="171"/>
      <c r="F3543" s="171"/>
      <c r="G3543" s="171"/>
      <c r="H3543" s="171"/>
      <c r="K3543" s="171"/>
      <c r="L3543" s="171"/>
      <c r="O3543" s="171"/>
      <c r="P3543" s="171"/>
      <c r="S3543" s="171"/>
      <c r="T3543" s="171"/>
      <c r="W3543" s="171"/>
      <c r="X3543" s="171"/>
      <c r="AA3543" s="171"/>
    </row>
    <row r="3544" spans="4:27" x14ac:dyDescent="0.2">
      <c r="D3544" s="171"/>
      <c r="E3544" s="171"/>
      <c r="F3544" s="171"/>
      <c r="G3544" s="171"/>
      <c r="H3544" s="171"/>
      <c r="K3544" s="171"/>
      <c r="L3544" s="171"/>
      <c r="O3544" s="171"/>
      <c r="P3544" s="171"/>
      <c r="S3544" s="171"/>
      <c r="T3544" s="171"/>
      <c r="W3544" s="171"/>
      <c r="X3544" s="171"/>
      <c r="AA3544" s="171"/>
    </row>
    <row r="3545" spans="4:27" x14ac:dyDescent="0.2">
      <c r="D3545" s="171"/>
      <c r="E3545" s="171"/>
      <c r="F3545" s="171"/>
      <c r="G3545" s="171"/>
      <c r="H3545" s="171"/>
      <c r="K3545" s="171"/>
      <c r="L3545" s="171"/>
      <c r="O3545" s="171"/>
      <c r="P3545" s="171"/>
      <c r="S3545" s="171"/>
      <c r="T3545" s="171"/>
      <c r="W3545" s="171"/>
      <c r="X3545" s="171"/>
      <c r="AA3545" s="171"/>
    </row>
    <row r="3546" spans="4:27" x14ac:dyDescent="0.2">
      <c r="D3546" s="171"/>
      <c r="E3546" s="171"/>
      <c r="F3546" s="171"/>
      <c r="G3546" s="171"/>
      <c r="H3546" s="171"/>
      <c r="K3546" s="171"/>
      <c r="L3546" s="171"/>
      <c r="O3546" s="171"/>
      <c r="P3546" s="171"/>
      <c r="S3546" s="171"/>
      <c r="T3546" s="171"/>
      <c r="W3546" s="171"/>
      <c r="X3546" s="171"/>
      <c r="AA3546" s="171"/>
    </row>
    <row r="3547" spans="4:27" x14ac:dyDescent="0.2">
      <c r="D3547" s="171"/>
      <c r="E3547" s="171"/>
      <c r="F3547" s="171"/>
      <c r="G3547" s="171"/>
      <c r="H3547" s="171"/>
      <c r="K3547" s="171"/>
      <c r="L3547" s="171"/>
      <c r="O3547" s="171"/>
      <c r="P3547" s="171"/>
      <c r="S3547" s="171"/>
      <c r="T3547" s="171"/>
      <c r="W3547" s="171"/>
      <c r="X3547" s="171"/>
      <c r="AA3547" s="171"/>
    </row>
    <row r="3548" spans="4:27" x14ac:dyDescent="0.2">
      <c r="D3548" s="171"/>
      <c r="E3548" s="171"/>
      <c r="F3548" s="171"/>
      <c r="G3548" s="171"/>
      <c r="H3548" s="171"/>
      <c r="K3548" s="171"/>
      <c r="L3548" s="171"/>
      <c r="O3548" s="171"/>
      <c r="P3548" s="171"/>
      <c r="S3548" s="171"/>
      <c r="T3548" s="171"/>
      <c r="W3548" s="171"/>
      <c r="X3548" s="171"/>
      <c r="AA3548" s="171"/>
    </row>
    <row r="3549" spans="4:27" x14ac:dyDescent="0.2">
      <c r="D3549" s="171"/>
      <c r="E3549" s="171"/>
      <c r="F3549" s="171"/>
      <c r="G3549" s="171"/>
      <c r="H3549" s="171"/>
      <c r="K3549" s="171"/>
      <c r="L3549" s="171"/>
      <c r="O3549" s="171"/>
      <c r="P3549" s="171"/>
      <c r="S3549" s="171"/>
      <c r="T3549" s="171"/>
      <c r="W3549" s="171"/>
      <c r="X3549" s="171"/>
      <c r="AA3549" s="171"/>
    </row>
    <row r="3550" spans="4:27" x14ac:dyDescent="0.2">
      <c r="D3550" s="171"/>
      <c r="E3550" s="171"/>
      <c r="F3550" s="171"/>
      <c r="G3550" s="171"/>
      <c r="H3550" s="171"/>
      <c r="K3550" s="171"/>
      <c r="L3550" s="171"/>
      <c r="O3550" s="171"/>
      <c r="P3550" s="171"/>
      <c r="S3550" s="171"/>
      <c r="T3550" s="171"/>
      <c r="W3550" s="171"/>
      <c r="X3550" s="171"/>
      <c r="AA3550" s="171"/>
    </row>
    <row r="3551" spans="4:27" x14ac:dyDescent="0.2">
      <c r="D3551" s="171"/>
      <c r="E3551" s="171"/>
      <c r="F3551" s="171"/>
      <c r="G3551" s="171"/>
      <c r="H3551" s="171"/>
      <c r="K3551" s="171"/>
      <c r="L3551" s="171"/>
      <c r="O3551" s="171"/>
      <c r="P3551" s="171"/>
      <c r="S3551" s="171"/>
      <c r="T3551" s="171"/>
      <c r="W3551" s="171"/>
      <c r="X3551" s="171"/>
      <c r="AA3551" s="171"/>
    </row>
    <row r="3552" spans="4:27" x14ac:dyDescent="0.2">
      <c r="D3552" s="171"/>
      <c r="E3552" s="171"/>
      <c r="F3552" s="171"/>
      <c r="G3552" s="171"/>
      <c r="H3552" s="171"/>
      <c r="K3552" s="171"/>
      <c r="L3552" s="171"/>
      <c r="O3552" s="171"/>
      <c r="P3552" s="171"/>
      <c r="S3552" s="171"/>
      <c r="T3552" s="171"/>
      <c r="W3552" s="171"/>
      <c r="X3552" s="171"/>
      <c r="AA3552" s="171"/>
    </row>
    <row r="3553" spans="4:27" x14ac:dyDescent="0.2">
      <c r="D3553" s="171"/>
      <c r="E3553" s="171"/>
      <c r="F3553" s="171"/>
      <c r="G3553" s="171"/>
      <c r="H3553" s="171"/>
      <c r="K3553" s="171"/>
      <c r="L3553" s="171"/>
      <c r="O3553" s="171"/>
      <c r="P3553" s="171"/>
      <c r="S3553" s="171"/>
      <c r="T3553" s="171"/>
      <c r="W3553" s="171"/>
      <c r="X3553" s="171"/>
      <c r="AA3553" s="171"/>
    </row>
    <row r="3554" spans="4:27" x14ac:dyDescent="0.2">
      <c r="D3554" s="171"/>
      <c r="E3554" s="171"/>
      <c r="F3554" s="171"/>
      <c r="G3554" s="171"/>
      <c r="H3554" s="171"/>
      <c r="K3554" s="171"/>
      <c r="L3554" s="171"/>
      <c r="O3554" s="171"/>
      <c r="P3554" s="171"/>
      <c r="S3554" s="171"/>
      <c r="T3554" s="171"/>
      <c r="W3554" s="171"/>
      <c r="X3554" s="171"/>
      <c r="AA3554" s="171"/>
    </row>
    <row r="3555" spans="4:27" x14ac:dyDescent="0.2">
      <c r="D3555" s="171"/>
      <c r="E3555" s="171"/>
      <c r="F3555" s="171"/>
      <c r="G3555" s="171"/>
      <c r="H3555" s="171"/>
      <c r="K3555" s="171"/>
      <c r="L3555" s="171"/>
      <c r="O3555" s="171"/>
      <c r="P3555" s="171"/>
      <c r="S3555" s="171"/>
      <c r="T3555" s="171"/>
      <c r="W3555" s="171"/>
      <c r="X3555" s="171"/>
      <c r="AA3555" s="171"/>
    </row>
    <row r="3556" spans="4:27" x14ac:dyDescent="0.2">
      <c r="D3556" s="171"/>
      <c r="E3556" s="171"/>
      <c r="F3556" s="171"/>
      <c r="G3556" s="171"/>
      <c r="H3556" s="171"/>
      <c r="K3556" s="171"/>
      <c r="L3556" s="171"/>
      <c r="O3556" s="171"/>
      <c r="P3556" s="171"/>
      <c r="S3556" s="171"/>
      <c r="T3556" s="171"/>
      <c r="W3556" s="171"/>
      <c r="X3556" s="171"/>
      <c r="AA3556" s="171"/>
    </row>
    <row r="3557" spans="4:27" x14ac:dyDescent="0.2">
      <c r="D3557" s="171"/>
      <c r="E3557" s="171"/>
      <c r="F3557" s="171"/>
      <c r="G3557" s="171"/>
      <c r="H3557" s="171"/>
      <c r="K3557" s="171"/>
      <c r="L3557" s="171"/>
      <c r="O3557" s="171"/>
      <c r="P3557" s="171"/>
      <c r="S3557" s="171"/>
      <c r="T3557" s="171"/>
      <c r="W3557" s="171"/>
      <c r="X3557" s="171"/>
      <c r="AA3557" s="171"/>
    </row>
    <row r="3558" spans="4:27" x14ac:dyDescent="0.2">
      <c r="D3558" s="171"/>
      <c r="E3558" s="171"/>
      <c r="F3558" s="171"/>
      <c r="G3558" s="171"/>
      <c r="H3558" s="171"/>
      <c r="K3558" s="171"/>
      <c r="L3558" s="171"/>
      <c r="O3558" s="171"/>
      <c r="P3558" s="171"/>
      <c r="S3558" s="171"/>
      <c r="T3558" s="171"/>
      <c r="W3558" s="171"/>
      <c r="X3558" s="171"/>
      <c r="AA3558" s="171"/>
    </row>
    <row r="3559" spans="4:27" x14ac:dyDescent="0.2">
      <c r="D3559" s="171"/>
      <c r="E3559" s="171"/>
      <c r="F3559" s="171"/>
      <c r="G3559" s="171"/>
      <c r="H3559" s="171"/>
      <c r="K3559" s="171"/>
      <c r="L3559" s="171"/>
      <c r="O3559" s="171"/>
      <c r="P3559" s="171"/>
      <c r="S3559" s="171"/>
      <c r="T3559" s="171"/>
      <c r="W3559" s="171"/>
      <c r="X3559" s="171"/>
      <c r="AA3559" s="171"/>
    </row>
    <row r="3560" spans="4:27" x14ac:dyDescent="0.2">
      <c r="D3560" s="171"/>
      <c r="E3560" s="171"/>
      <c r="F3560" s="171"/>
      <c r="G3560" s="171"/>
      <c r="H3560" s="171"/>
      <c r="K3560" s="171"/>
      <c r="L3560" s="171"/>
      <c r="O3560" s="171"/>
      <c r="P3560" s="171"/>
      <c r="S3560" s="171"/>
      <c r="T3560" s="171"/>
      <c r="W3560" s="171"/>
      <c r="X3560" s="171"/>
      <c r="AA3560" s="171"/>
    </row>
    <row r="3561" spans="4:27" x14ac:dyDescent="0.2">
      <c r="D3561" s="171"/>
      <c r="E3561" s="171"/>
      <c r="F3561" s="171"/>
      <c r="G3561" s="171"/>
      <c r="H3561" s="171"/>
      <c r="K3561" s="171"/>
      <c r="L3561" s="171"/>
      <c r="O3561" s="171"/>
      <c r="P3561" s="171"/>
      <c r="S3561" s="171"/>
      <c r="T3561" s="171"/>
      <c r="W3561" s="171"/>
      <c r="X3561" s="171"/>
      <c r="AA3561" s="171"/>
    </row>
    <row r="3562" spans="4:27" x14ac:dyDescent="0.2">
      <c r="D3562" s="171"/>
      <c r="E3562" s="171"/>
      <c r="F3562" s="171"/>
      <c r="G3562" s="171"/>
      <c r="H3562" s="171"/>
      <c r="K3562" s="171"/>
      <c r="L3562" s="171"/>
      <c r="O3562" s="171"/>
      <c r="P3562" s="171"/>
      <c r="S3562" s="171"/>
      <c r="T3562" s="171"/>
      <c r="W3562" s="171"/>
      <c r="X3562" s="171"/>
      <c r="AA3562" s="171"/>
    </row>
    <row r="3563" spans="4:27" x14ac:dyDescent="0.2">
      <c r="D3563" s="171"/>
      <c r="E3563" s="171"/>
      <c r="F3563" s="171"/>
      <c r="G3563" s="171"/>
      <c r="H3563" s="171"/>
      <c r="K3563" s="171"/>
      <c r="L3563" s="171"/>
      <c r="O3563" s="171"/>
      <c r="P3563" s="171"/>
      <c r="S3563" s="171"/>
      <c r="T3563" s="171"/>
      <c r="W3563" s="171"/>
      <c r="X3563" s="171"/>
      <c r="AA3563" s="171"/>
    </row>
    <row r="3564" spans="4:27" x14ac:dyDescent="0.2">
      <c r="D3564" s="171"/>
      <c r="E3564" s="171"/>
      <c r="F3564" s="171"/>
      <c r="G3564" s="171"/>
      <c r="H3564" s="171"/>
      <c r="K3564" s="171"/>
      <c r="L3564" s="171"/>
      <c r="O3564" s="171"/>
      <c r="P3564" s="171"/>
      <c r="S3564" s="171"/>
      <c r="T3564" s="171"/>
      <c r="W3564" s="171"/>
      <c r="X3564" s="171"/>
      <c r="AA3564" s="171"/>
    </row>
    <row r="3565" spans="4:27" x14ac:dyDescent="0.2">
      <c r="D3565" s="171"/>
      <c r="E3565" s="171"/>
      <c r="F3565" s="171"/>
      <c r="G3565" s="171"/>
      <c r="H3565" s="171"/>
      <c r="K3565" s="171"/>
      <c r="L3565" s="171"/>
      <c r="O3565" s="171"/>
      <c r="P3565" s="171"/>
      <c r="S3565" s="171"/>
      <c r="T3565" s="171"/>
      <c r="W3565" s="171"/>
      <c r="X3565" s="171"/>
      <c r="AA3565" s="171"/>
    </row>
    <row r="3566" spans="4:27" x14ac:dyDescent="0.2">
      <c r="D3566" s="171"/>
      <c r="E3566" s="171"/>
      <c r="F3566" s="171"/>
      <c r="G3566" s="171"/>
      <c r="H3566" s="171"/>
      <c r="K3566" s="171"/>
      <c r="L3566" s="171"/>
      <c r="O3566" s="171"/>
      <c r="P3566" s="171"/>
      <c r="S3566" s="171"/>
      <c r="T3566" s="171"/>
      <c r="W3566" s="171"/>
      <c r="X3566" s="171"/>
      <c r="AA3566" s="171"/>
    </row>
    <row r="3567" spans="4:27" x14ac:dyDescent="0.2">
      <c r="D3567" s="171"/>
      <c r="E3567" s="171"/>
      <c r="F3567" s="171"/>
      <c r="G3567" s="171"/>
      <c r="H3567" s="171"/>
      <c r="K3567" s="171"/>
      <c r="L3567" s="171"/>
      <c r="O3567" s="171"/>
      <c r="P3567" s="171"/>
      <c r="S3567" s="171"/>
      <c r="T3567" s="171"/>
      <c r="W3567" s="171"/>
      <c r="X3567" s="171"/>
      <c r="AA3567" s="171"/>
    </row>
    <row r="3568" spans="4:27" x14ac:dyDescent="0.2">
      <c r="D3568" s="171"/>
      <c r="E3568" s="171"/>
      <c r="F3568" s="171"/>
      <c r="G3568" s="171"/>
      <c r="H3568" s="171"/>
      <c r="K3568" s="171"/>
      <c r="L3568" s="171"/>
      <c r="O3568" s="171"/>
      <c r="P3568" s="171"/>
      <c r="S3568" s="171"/>
      <c r="T3568" s="171"/>
      <c r="W3568" s="171"/>
      <c r="X3568" s="171"/>
      <c r="AA3568" s="171"/>
    </row>
    <row r="3569" spans="4:27" x14ac:dyDescent="0.2">
      <c r="D3569" s="171"/>
      <c r="E3569" s="171"/>
      <c r="F3569" s="171"/>
      <c r="G3569" s="171"/>
      <c r="H3569" s="171"/>
      <c r="K3569" s="171"/>
      <c r="L3569" s="171"/>
      <c r="O3569" s="171"/>
      <c r="P3569" s="171"/>
      <c r="S3569" s="171"/>
      <c r="T3569" s="171"/>
      <c r="W3569" s="171"/>
      <c r="X3569" s="171"/>
      <c r="AA3569" s="171"/>
    </row>
    <row r="3570" spans="4:27" x14ac:dyDescent="0.2">
      <c r="D3570" s="171"/>
      <c r="E3570" s="171"/>
      <c r="F3570" s="171"/>
      <c r="G3570" s="171"/>
      <c r="H3570" s="171"/>
      <c r="K3570" s="171"/>
      <c r="L3570" s="171"/>
      <c r="O3570" s="171"/>
      <c r="P3570" s="171"/>
      <c r="S3570" s="171"/>
      <c r="T3570" s="171"/>
      <c r="W3570" s="171"/>
      <c r="X3570" s="171"/>
      <c r="AA3570" s="171"/>
    </row>
    <row r="3571" spans="4:27" x14ac:dyDescent="0.2">
      <c r="D3571" s="171"/>
      <c r="E3571" s="171"/>
      <c r="F3571" s="171"/>
      <c r="G3571" s="171"/>
      <c r="H3571" s="171"/>
      <c r="K3571" s="171"/>
      <c r="L3571" s="171"/>
      <c r="O3571" s="171"/>
      <c r="P3571" s="171"/>
      <c r="S3571" s="171"/>
      <c r="T3571" s="171"/>
      <c r="W3571" s="171"/>
      <c r="X3571" s="171"/>
      <c r="AA3571" s="171"/>
    </row>
    <row r="3572" spans="4:27" x14ac:dyDescent="0.2">
      <c r="D3572" s="171"/>
      <c r="E3572" s="171"/>
      <c r="F3572" s="171"/>
      <c r="G3572" s="171"/>
      <c r="H3572" s="171"/>
      <c r="K3572" s="171"/>
      <c r="L3572" s="171"/>
      <c r="O3572" s="171"/>
      <c r="P3572" s="171"/>
      <c r="S3572" s="171"/>
      <c r="T3572" s="171"/>
      <c r="W3572" s="171"/>
      <c r="X3572" s="171"/>
      <c r="AA3572" s="171"/>
    </row>
    <row r="3573" spans="4:27" x14ac:dyDescent="0.2">
      <c r="D3573" s="171"/>
      <c r="E3573" s="171"/>
      <c r="F3573" s="171"/>
      <c r="G3573" s="171"/>
      <c r="H3573" s="171"/>
      <c r="K3573" s="171"/>
      <c r="L3573" s="171"/>
      <c r="O3573" s="171"/>
      <c r="P3573" s="171"/>
      <c r="S3573" s="171"/>
      <c r="T3573" s="171"/>
      <c r="W3573" s="171"/>
      <c r="X3573" s="171"/>
      <c r="AA3573" s="171"/>
    </row>
    <row r="3574" spans="4:27" x14ac:dyDescent="0.2">
      <c r="D3574" s="171"/>
      <c r="E3574" s="171"/>
      <c r="F3574" s="171"/>
      <c r="G3574" s="171"/>
      <c r="H3574" s="171"/>
      <c r="K3574" s="171"/>
      <c r="L3574" s="171"/>
      <c r="O3574" s="171"/>
      <c r="P3574" s="171"/>
      <c r="S3574" s="171"/>
      <c r="T3574" s="171"/>
      <c r="W3574" s="171"/>
      <c r="X3574" s="171"/>
      <c r="AA3574" s="171"/>
    </row>
    <row r="3575" spans="4:27" x14ac:dyDescent="0.2">
      <c r="D3575" s="171"/>
      <c r="E3575" s="171"/>
      <c r="F3575" s="171"/>
      <c r="G3575" s="171"/>
      <c r="H3575" s="171"/>
      <c r="K3575" s="171"/>
      <c r="L3575" s="171"/>
      <c r="O3575" s="171"/>
      <c r="P3575" s="171"/>
      <c r="S3575" s="171"/>
      <c r="T3575" s="171"/>
      <c r="W3575" s="171"/>
      <c r="X3575" s="171"/>
      <c r="AA3575" s="171"/>
    </row>
    <row r="3576" spans="4:27" x14ac:dyDescent="0.2">
      <c r="D3576" s="171"/>
      <c r="E3576" s="171"/>
      <c r="F3576" s="171"/>
      <c r="G3576" s="171"/>
      <c r="H3576" s="171"/>
      <c r="K3576" s="171"/>
      <c r="L3576" s="171"/>
      <c r="O3576" s="171"/>
      <c r="P3576" s="171"/>
      <c r="S3576" s="171"/>
      <c r="T3576" s="171"/>
      <c r="W3576" s="171"/>
      <c r="X3576" s="171"/>
      <c r="AA3576" s="171"/>
    </row>
    <row r="3577" spans="4:27" x14ac:dyDescent="0.2">
      <c r="D3577" s="171"/>
      <c r="E3577" s="171"/>
      <c r="F3577" s="171"/>
      <c r="G3577" s="171"/>
      <c r="H3577" s="171"/>
      <c r="K3577" s="171"/>
      <c r="L3577" s="171"/>
      <c r="O3577" s="171"/>
      <c r="P3577" s="171"/>
      <c r="S3577" s="171"/>
      <c r="T3577" s="171"/>
      <c r="W3577" s="171"/>
      <c r="X3577" s="171"/>
      <c r="AA3577" s="171"/>
    </row>
    <row r="3578" spans="4:27" x14ac:dyDescent="0.2">
      <c r="D3578" s="171"/>
      <c r="E3578" s="171"/>
      <c r="F3578" s="171"/>
      <c r="G3578" s="171"/>
      <c r="H3578" s="171"/>
      <c r="K3578" s="171"/>
      <c r="L3578" s="171"/>
      <c r="O3578" s="171"/>
      <c r="P3578" s="171"/>
      <c r="S3578" s="171"/>
      <c r="T3578" s="171"/>
      <c r="W3578" s="171"/>
      <c r="X3578" s="171"/>
      <c r="AA3578" s="171"/>
    </row>
    <row r="3579" spans="4:27" x14ac:dyDescent="0.2">
      <c r="D3579" s="171"/>
      <c r="E3579" s="171"/>
      <c r="F3579" s="171"/>
      <c r="G3579" s="171"/>
      <c r="H3579" s="171"/>
      <c r="K3579" s="171"/>
      <c r="L3579" s="171"/>
      <c r="O3579" s="171"/>
      <c r="P3579" s="171"/>
      <c r="S3579" s="171"/>
      <c r="T3579" s="171"/>
      <c r="W3579" s="171"/>
      <c r="X3579" s="171"/>
      <c r="AA3579" s="171"/>
    </row>
    <row r="3580" spans="4:27" x14ac:dyDescent="0.2">
      <c r="D3580" s="171"/>
      <c r="E3580" s="171"/>
      <c r="F3580" s="171"/>
      <c r="G3580" s="171"/>
      <c r="H3580" s="171"/>
      <c r="K3580" s="171"/>
      <c r="L3580" s="171"/>
      <c r="O3580" s="171"/>
      <c r="P3580" s="171"/>
      <c r="S3580" s="171"/>
      <c r="T3580" s="171"/>
      <c r="W3580" s="171"/>
      <c r="X3580" s="171"/>
      <c r="AA3580" s="171"/>
    </row>
    <row r="3581" spans="4:27" x14ac:dyDescent="0.2">
      <c r="D3581" s="171"/>
      <c r="E3581" s="171"/>
      <c r="F3581" s="171"/>
      <c r="G3581" s="171"/>
      <c r="H3581" s="171"/>
      <c r="K3581" s="171"/>
      <c r="L3581" s="171"/>
      <c r="O3581" s="171"/>
      <c r="P3581" s="171"/>
      <c r="S3581" s="171"/>
      <c r="T3581" s="171"/>
      <c r="W3581" s="171"/>
      <c r="X3581" s="171"/>
      <c r="AA3581" s="171"/>
    </row>
    <row r="3582" spans="4:27" x14ac:dyDescent="0.2">
      <c r="D3582" s="171"/>
      <c r="E3582" s="171"/>
      <c r="F3582" s="171"/>
      <c r="G3582" s="171"/>
      <c r="H3582" s="171"/>
      <c r="K3582" s="171"/>
      <c r="L3582" s="171"/>
      <c r="O3582" s="171"/>
      <c r="P3582" s="171"/>
      <c r="S3582" s="171"/>
      <c r="T3582" s="171"/>
      <c r="W3582" s="171"/>
      <c r="X3582" s="171"/>
      <c r="AA3582" s="171"/>
    </row>
    <row r="3583" spans="4:27" x14ac:dyDescent="0.2">
      <c r="D3583" s="171"/>
      <c r="E3583" s="171"/>
      <c r="F3583" s="171"/>
      <c r="G3583" s="171"/>
      <c r="H3583" s="171"/>
      <c r="K3583" s="171"/>
      <c r="L3583" s="171"/>
      <c r="O3583" s="171"/>
      <c r="P3583" s="171"/>
      <c r="S3583" s="171"/>
      <c r="T3583" s="171"/>
      <c r="W3583" s="171"/>
      <c r="X3583" s="171"/>
      <c r="AA3583" s="171"/>
    </row>
    <row r="3584" spans="4:27" x14ac:dyDescent="0.2">
      <c r="D3584" s="171"/>
      <c r="E3584" s="171"/>
      <c r="F3584" s="171"/>
      <c r="G3584" s="171"/>
      <c r="H3584" s="171"/>
      <c r="K3584" s="171"/>
      <c r="L3584" s="171"/>
      <c r="O3584" s="171"/>
      <c r="P3584" s="171"/>
      <c r="S3584" s="171"/>
      <c r="T3584" s="171"/>
      <c r="W3584" s="171"/>
      <c r="X3584" s="171"/>
      <c r="AA3584" s="171"/>
    </row>
    <row r="3585" spans="4:27" x14ac:dyDescent="0.2">
      <c r="D3585" s="171"/>
      <c r="E3585" s="171"/>
      <c r="F3585" s="171"/>
      <c r="G3585" s="171"/>
      <c r="H3585" s="171"/>
      <c r="K3585" s="171"/>
      <c r="L3585" s="171"/>
      <c r="O3585" s="171"/>
      <c r="P3585" s="171"/>
      <c r="S3585" s="171"/>
      <c r="T3585" s="171"/>
      <c r="W3585" s="171"/>
      <c r="X3585" s="171"/>
      <c r="AA3585" s="171"/>
    </row>
    <row r="3586" spans="4:27" x14ac:dyDescent="0.2">
      <c r="D3586" s="171"/>
      <c r="E3586" s="171"/>
      <c r="F3586" s="171"/>
      <c r="G3586" s="171"/>
      <c r="H3586" s="171"/>
      <c r="K3586" s="171"/>
      <c r="L3586" s="171"/>
      <c r="O3586" s="171"/>
      <c r="P3586" s="171"/>
      <c r="S3586" s="171"/>
      <c r="T3586" s="171"/>
      <c r="W3586" s="171"/>
      <c r="X3586" s="171"/>
      <c r="AA3586" s="171"/>
    </row>
    <row r="3587" spans="4:27" x14ac:dyDescent="0.2">
      <c r="D3587" s="171"/>
      <c r="E3587" s="171"/>
      <c r="F3587" s="171"/>
      <c r="G3587" s="171"/>
      <c r="H3587" s="171"/>
      <c r="K3587" s="171"/>
      <c r="L3587" s="171"/>
      <c r="O3587" s="171"/>
      <c r="P3587" s="171"/>
      <c r="S3587" s="171"/>
      <c r="T3587" s="171"/>
      <c r="W3587" s="171"/>
      <c r="X3587" s="171"/>
      <c r="AA3587" s="171"/>
    </row>
    <row r="3588" spans="4:27" x14ac:dyDescent="0.2">
      <c r="D3588" s="171"/>
      <c r="E3588" s="171"/>
      <c r="F3588" s="171"/>
      <c r="G3588" s="171"/>
      <c r="H3588" s="171"/>
      <c r="K3588" s="171"/>
      <c r="L3588" s="171"/>
      <c r="O3588" s="171"/>
      <c r="P3588" s="171"/>
      <c r="S3588" s="171"/>
      <c r="T3588" s="171"/>
      <c r="W3588" s="171"/>
      <c r="X3588" s="171"/>
      <c r="AA3588" s="171"/>
    </row>
    <row r="3589" spans="4:27" x14ac:dyDescent="0.2">
      <c r="D3589" s="171"/>
      <c r="E3589" s="171"/>
      <c r="F3589" s="171"/>
      <c r="G3589" s="171"/>
      <c r="H3589" s="171"/>
      <c r="K3589" s="171"/>
      <c r="L3589" s="171"/>
      <c r="O3589" s="171"/>
      <c r="P3589" s="171"/>
      <c r="S3589" s="171"/>
      <c r="T3589" s="171"/>
      <c r="W3589" s="171"/>
      <c r="X3589" s="171"/>
      <c r="AA3589" s="171"/>
    </row>
    <row r="3590" spans="4:27" x14ac:dyDescent="0.2">
      <c r="D3590" s="171"/>
      <c r="E3590" s="171"/>
      <c r="F3590" s="171"/>
      <c r="G3590" s="171"/>
      <c r="H3590" s="171"/>
      <c r="K3590" s="171"/>
      <c r="L3590" s="171"/>
      <c r="O3590" s="171"/>
      <c r="P3590" s="171"/>
      <c r="S3590" s="171"/>
      <c r="T3590" s="171"/>
      <c r="W3590" s="171"/>
      <c r="X3590" s="171"/>
      <c r="AA3590" s="171"/>
    </row>
    <row r="3591" spans="4:27" x14ac:dyDescent="0.2">
      <c r="D3591" s="171"/>
      <c r="E3591" s="171"/>
      <c r="F3591" s="171"/>
      <c r="G3591" s="171"/>
      <c r="H3591" s="171"/>
      <c r="K3591" s="171"/>
      <c r="L3591" s="171"/>
      <c r="O3591" s="171"/>
      <c r="P3591" s="171"/>
      <c r="S3591" s="171"/>
      <c r="T3591" s="171"/>
      <c r="W3591" s="171"/>
      <c r="X3591" s="171"/>
      <c r="AA3591" s="171"/>
    </row>
    <row r="3592" spans="4:27" x14ac:dyDescent="0.2">
      <c r="D3592" s="171"/>
      <c r="E3592" s="171"/>
      <c r="F3592" s="171"/>
      <c r="G3592" s="171"/>
      <c r="H3592" s="171"/>
      <c r="K3592" s="171"/>
      <c r="L3592" s="171"/>
      <c r="O3592" s="171"/>
      <c r="P3592" s="171"/>
      <c r="S3592" s="171"/>
      <c r="T3592" s="171"/>
      <c r="W3592" s="171"/>
      <c r="X3592" s="171"/>
      <c r="AA3592" s="171"/>
    </row>
    <row r="3593" spans="4:27" x14ac:dyDescent="0.2">
      <c r="D3593" s="171"/>
      <c r="E3593" s="171"/>
      <c r="F3593" s="171"/>
      <c r="G3593" s="171"/>
      <c r="H3593" s="171"/>
      <c r="K3593" s="171"/>
      <c r="L3593" s="171"/>
      <c r="O3593" s="171"/>
      <c r="P3593" s="171"/>
      <c r="S3593" s="171"/>
      <c r="T3593" s="171"/>
      <c r="W3593" s="171"/>
      <c r="X3593" s="171"/>
      <c r="AA3593" s="171"/>
    </row>
    <row r="3594" spans="4:27" x14ac:dyDescent="0.2">
      <c r="D3594" s="171"/>
      <c r="E3594" s="171"/>
      <c r="F3594" s="171"/>
      <c r="G3594" s="171"/>
      <c r="H3594" s="171"/>
      <c r="K3594" s="171"/>
      <c r="L3594" s="171"/>
      <c r="O3594" s="171"/>
      <c r="P3594" s="171"/>
      <c r="S3594" s="171"/>
      <c r="T3594" s="171"/>
      <c r="W3594" s="171"/>
      <c r="X3594" s="171"/>
      <c r="AA3594" s="171"/>
    </row>
    <row r="3595" spans="4:27" x14ac:dyDescent="0.2">
      <c r="D3595" s="171"/>
      <c r="E3595" s="171"/>
      <c r="F3595" s="171"/>
      <c r="G3595" s="171"/>
      <c r="H3595" s="171"/>
      <c r="K3595" s="171"/>
      <c r="L3595" s="171"/>
      <c r="O3595" s="171"/>
      <c r="P3595" s="171"/>
      <c r="S3595" s="171"/>
      <c r="T3595" s="171"/>
      <c r="W3595" s="171"/>
      <c r="X3595" s="171"/>
      <c r="AA3595" s="171"/>
    </row>
    <row r="3596" spans="4:27" x14ac:dyDescent="0.2">
      <c r="D3596" s="171"/>
      <c r="E3596" s="171"/>
      <c r="F3596" s="171"/>
      <c r="G3596" s="171"/>
      <c r="H3596" s="171"/>
      <c r="K3596" s="171"/>
      <c r="L3596" s="171"/>
      <c r="O3596" s="171"/>
      <c r="P3596" s="171"/>
      <c r="S3596" s="171"/>
      <c r="T3596" s="171"/>
      <c r="W3596" s="171"/>
      <c r="X3596" s="171"/>
      <c r="AA3596" s="171"/>
    </row>
    <row r="3597" spans="4:27" x14ac:dyDescent="0.2">
      <c r="D3597" s="171"/>
      <c r="E3597" s="171"/>
      <c r="F3597" s="171"/>
      <c r="G3597" s="171"/>
      <c r="H3597" s="171"/>
      <c r="K3597" s="171"/>
      <c r="L3597" s="171"/>
      <c r="O3597" s="171"/>
      <c r="P3597" s="171"/>
      <c r="S3597" s="171"/>
      <c r="T3597" s="171"/>
      <c r="W3597" s="171"/>
      <c r="X3597" s="171"/>
      <c r="AA3597" s="171"/>
    </row>
    <row r="3598" spans="4:27" x14ac:dyDescent="0.2">
      <c r="D3598" s="171"/>
      <c r="E3598" s="171"/>
      <c r="F3598" s="171"/>
      <c r="G3598" s="171"/>
      <c r="H3598" s="171"/>
      <c r="K3598" s="171"/>
      <c r="L3598" s="171"/>
      <c r="O3598" s="171"/>
      <c r="P3598" s="171"/>
      <c r="S3598" s="171"/>
      <c r="T3598" s="171"/>
      <c r="W3598" s="171"/>
      <c r="X3598" s="171"/>
      <c r="AA3598" s="171"/>
    </row>
    <row r="3599" spans="4:27" x14ac:dyDescent="0.2">
      <c r="D3599" s="171"/>
      <c r="E3599" s="171"/>
      <c r="F3599" s="171"/>
      <c r="G3599" s="171"/>
      <c r="H3599" s="171"/>
      <c r="K3599" s="171"/>
      <c r="L3599" s="171"/>
      <c r="O3599" s="171"/>
      <c r="P3599" s="171"/>
      <c r="S3599" s="171"/>
      <c r="T3599" s="171"/>
      <c r="W3599" s="171"/>
      <c r="X3599" s="171"/>
      <c r="AA3599" s="171"/>
    </row>
    <row r="3600" spans="4:27" x14ac:dyDescent="0.2">
      <c r="D3600" s="171"/>
      <c r="E3600" s="171"/>
      <c r="F3600" s="171"/>
      <c r="G3600" s="171"/>
      <c r="H3600" s="171"/>
      <c r="K3600" s="171"/>
      <c r="L3600" s="171"/>
      <c r="O3600" s="171"/>
      <c r="P3600" s="171"/>
      <c r="S3600" s="171"/>
      <c r="T3600" s="171"/>
      <c r="W3600" s="171"/>
      <c r="X3600" s="171"/>
      <c r="AA3600" s="171"/>
    </row>
    <row r="3601" spans="4:27" x14ac:dyDescent="0.2">
      <c r="D3601" s="171"/>
      <c r="E3601" s="171"/>
      <c r="F3601" s="171"/>
      <c r="G3601" s="171"/>
      <c r="H3601" s="171"/>
      <c r="K3601" s="171"/>
      <c r="L3601" s="171"/>
      <c r="O3601" s="171"/>
      <c r="P3601" s="171"/>
      <c r="S3601" s="171"/>
      <c r="T3601" s="171"/>
      <c r="W3601" s="171"/>
      <c r="X3601" s="171"/>
      <c r="AA3601" s="171"/>
    </row>
    <row r="3602" spans="4:27" x14ac:dyDescent="0.2">
      <c r="D3602" s="171"/>
      <c r="E3602" s="171"/>
      <c r="F3602" s="171"/>
      <c r="G3602" s="171"/>
      <c r="H3602" s="171"/>
      <c r="K3602" s="171"/>
      <c r="L3602" s="171"/>
      <c r="O3602" s="171"/>
      <c r="P3602" s="171"/>
      <c r="S3602" s="171"/>
      <c r="T3602" s="171"/>
      <c r="W3602" s="171"/>
      <c r="X3602" s="171"/>
      <c r="AA3602" s="171"/>
    </row>
    <row r="3603" spans="4:27" x14ac:dyDescent="0.2">
      <c r="D3603" s="171"/>
      <c r="E3603" s="171"/>
      <c r="F3603" s="171"/>
      <c r="G3603" s="171"/>
      <c r="H3603" s="171"/>
      <c r="K3603" s="171"/>
      <c r="L3603" s="171"/>
      <c r="O3603" s="171"/>
      <c r="P3603" s="171"/>
      <c r="S3603" s="171"/>
      <c r="T3603" s="171"/>
      <c r="W3603" s="171"/>
      <c r="X3603" s="171"/>
      <c r="AA3603" s="171"/>
    </row>
    <row r="3604" spans="4:27" x14ac:dyDescent="0.2">
      <c r="D3604" s="171"/>
      <c r="E3604" s="171"/>
      <c r="F3604" s="171"/>
      <c r="G3604" s="171"/>
      <c r="H3604" s="171"/>
      <c r="K3604" s="171"/>
      <c r="L3604" s="171"/>
      <c r="O3604" s="171"/>
      <c r="P3604" s="171"/>
      <c r="S3604" s="171"/>
      <c r="T3604" s="171"/>
      <c r="W3604" s="171"/>
      <c r="X3604" s="171"/>
      <c r="AA3604" s="171"/>
    </row>
    <row r="3605" spans="4:27" x14ac:dyDescent="0.2">
      <c r="D3605" s="171"/>
      <c r="E3605" s="171"/>
      <c r="F3605" s="171"/>
      <c r="G3605" s="171"/>
      <c r="H3605" s="171"/>
      <c r="K3605" s="171"/>
      <c r="L3605" s="171"/>
      <c r="O3605" s="171"/>
      <c r="P3605" s="171"/>
      <c r="S3605" s="171"/>
      <c r="T3605" s="171"/>
      <c r="W3605" s="171"/>
      <c r="X3605" s="171"/>
      <c r="AA3605" s="171"/>
    </row>
    <row r="3606" spans="4:27" x14ac:dyDescent="0.2">
      <c r="D3606" s="171"/>
      <c r="E3606" s="171"/>
      <c r="F3606" s="171"/>
      <c r="G3606" s="171"/>
      <c r="H3606" s="171"/>
      <c r="K3606" s="171"/>
      <c r="L3606" s="171"/>
      <c r="O3606" s="171"/>
      <c r="P3606" s="171"/>
      <c r="S3606" s="171"/>
      <c r="T3606" s="171"/>
      <c r="W3606" s="171"/>
      <c r="X3606" s="171"/>
      <c r="AA3606" s="171"/>
    </row>
    <row r="3607" spans="4:27" x14ac:dyDescent="0.2">
      <c r="D3607" s="171"/>
      <c r="E3607" s="171"/>
      <c r="F3607" s="171"/>
      <c r="G3607" s="171"/>
      <c r="H3607" s="171"/>
      <c r="K3607" s="171"/>
      <c r="L3607" s="171"/>
      <c r="O3607" s="171"/>
      <c r="P3607" s="171"/>
      <c r="S3607" s="171"/>
      <c r="T3607" s="171"/>
      <c r="W3607" s="171"/>
      <c r="X3607" s="171"/>
      <c r="AA3607" s="171"/>
    </row>
    <row r="3608" spans="4:27" x14ac:dyDescent="0.2">
      <c r="D3608" s="171"/>
      <c r="E3608" s="171"/>
      <c r="F3608" s="171"/>
      <c r="G3608" s="171"/>
      <c r="H3608" s="171"/>
      <c r="K3608" s="171"/>
      <c r="L3608" s="171"/>
      <c r="O3608" s="171"/>
      <c r="P3608" s="171"/>
      <c r="S3608" s="171"/>
      <c r="T3608" s="171"/>
      <c r="W3608" s="171"/>
      <c r="X3608" s="171"/>
      <c r="AA3608" s="171"/>
    </row>
    <row r="3609" spans="4:27" x14ac:dyDescent="0.2">
      <c r="D3609" s="171"/>
      <c r="E3609" s="171"/>
      <c r="F3609" s="171"/>
      <c r="G3609" s="171"/>
      <c r="H3609" s="171"/>
      <c r="K3609" s="171"/>
      <c r="L3609" s="171"/>
      <c r="O3609" s="171"/>
      <c r="P3609" s="171"/>
      <c r="S3609" s="171"/>
      <c r="T3609" s="171"/>
      <c r="W3609" s="171"/>
      <c r="X3609" s="171"/>
      <c r="AA3609" s="171"/>
    </row>
    <row r="3610" spans="4:27" x14ac:dyDescent="0.2">
      <c r="D3610" s="171"/>
      <c r="E3610" s="171"/>
      <c r="F3610" s="171"/>
      <c r="G3610" s="171"/>
      <c r="H3610" s="171"/>
      <c r="K3610" s="171"/>
      <c r="L3610" s="171"/>
      <c r="O3610" s="171"/>
      <c r="P3610" s="171"/>
      <c r="S3610" s="171"/>
      <c r="T3610" s="171"/>
      <c r="W3610" s="171"/>
      <c r="X3610" s="171"/>
      <c r="AA3610" s="171"/>
    </row>
    <row r="3611" spans="4:27" x14ac:dyDescent="0.2">
      <c r="D3611" s="171"/>
      <c r="E3611" s="171"/>
      <c r="F3611" s="171"/>
      <c r="G3611" s="171"/>
      <c r="H3611" s="171"/>
      <c r="K3611" s="171"/>
      <c r="L3611" s="171"/>
      <c r="O3611" s="171"/>
      <c r="P3611" s="171"/>
      <c r="S3611" s="171"/>
      <c r="T3611" s="171"/>
      <c r="W3611" s="171"/>
      <c r="X3611" s="171"/>
      <c r="AA3611" s="171"/>
    </row>
    <row r="3612" spans="4:27" x14ac:dyDescent="0.2">
      <c r="D3612" s="171"/>
      <c r="E3612" s="171"/>
      <c r="F3612" s="171"/>
      <c r="G3612" s="171"/>
      <c r="H3612" s="171"/>
      <c r="K3612" s="171"/>
      <c r="L3612" s="171"/>
      <c r="O3612" s="171"/>
      <c r="P3612" s="171"/>
      <c r="S3612" s="171"/>
      <c r="T3612" s="171"/>
      <c r="W3612" s="171"/>
      <c r="X3612" s="171"/>
      <c r="AA3612" s="171"/>
    </row>
    <row r="3613" spans="4:27" x14ac:dyDescent="0.2">
      <c r="D3613" s="171"/>
      <c r="E3613" s="171"/>
      <c r="F3613" s="171"/>
      <c r="G3613" s="171"/>
      <c r="H3613" s="171"/>
      <c r="K3613" s="171"/>
      <c r="L3613" s="171"/>
      <c r="O3613" s="171"/>
      <c r="P3613" s="171"/>
      <c r="S3613" s="171"/>
      <c r="T3613" s="171"/>
      <c r="W3613" s="171"/>
      <c r="X3613" s="171"/>
      <c r="AA3613" s="171"/>
    </row>
    <row r="3614" spans="4:27" x14ac:dyDescent="0.2">
      <c r="D3614" s="171"/>
      <c r="E3614" s="171"/>
      <c r="F3614" s="171"/>
      <c r="G3614" s="171"/>
      <c r="H3614" s="171"/>
      <c r="K3614" s="171"/>
      <c r="L3614" s="171"/>
      <c r="O3614" s="171"/>
      <c r="P3614" s="171"/>
      <c r="S3614" s="171"/>
      <c r="T3614" s="171"/>
      <c r="W3614" s="171"/>
      <c r="X3614" s="171"/>
      <c r="AA3614" s="171"/>
    </row>
    <row r="3615" spans="4:27" x14ac:dyDescent="0.2">
      <c r="D3615" s="171"/>
      <c r="E3615" s="171"/>
      <c r="F3615" s="171"/>
      <c r="G3615" s="171"/>
      <c r="H3615" s="171"/>
      <c r="K3615" s="171"/>
      <c r="L3615" s="171"/>
      <c r="O3615" s="171"/>
      <c r="P3615" s="171"/>
      <c r="S3615" s="171"/>
      <c r="T3615" s="171"/>
      <c r="W3615" s="171"/>
      <c r="X3615" s="171"/>
      <c r="AA3615" s="171"/>
    </row>
    <row r="3616" spans="4:27" x14ac:dyDescent="0.2">
      <c r="D3616" s="171"/>
      <c r="E3616" s="171"/>
      <c r="F3616" s="171"/>
      <c r="G3616" s="171"/>
      <c r="H3616" s="171"/>
      <c r="K3616" s="171"/>
      <c r="L3616" s="171"/>
      <c r="O3616" s="171"/>
      <c r="P3616" s="171"/>
      <c r="S3616" s="171"/>
      <c r="T3616" s="171"/>
      <c r="W3616" s="171"/>
      <c r="X3616" s="171"/>
      <c r="AA3616" s="171"/>
    </row>
    <row r="3617" spans="4:27" x14ac:dyDescent="0.2">
      <c r="D3617" s="171"/>
      <c r="E3617" s="171"/>
      <c r="F3617" s="171"/>
      <c r="G3617" s="171"/>
      <c r="H3617" s="171"/>
      <c r="K3617" s="171"/>
      <c r="L3617" s="171"/>
      <c r="O3617" s="171"/>
      <c r="P3617" s="171"/>
      <c r="S3617" s="171"/>
      <c r="T3617" s="171"/>
      <c r="W3617" s="171"/>
      <c r="X3617" s="171"/>
      <c r="AA3617" s="171"/>
    </row>
    <row r="3618" spans="4:27" x14ac:dyDescent="0.2">
      <c r="D3618" s="171"/>
      <c r="E3618" s="171"/>
      <c r="F3618" s="171"/>
      <c r="G3618" s="171"/>
      <c r="H3618" s="171"/>
      <c r="K3618" s="171"/>
      <c r="L3618" s="171"/>
      <c r="O3618" s="171"/>
      <c r="P3618" s="171"/>
      <c r="S3618" s="171"/>
      <c r="T3618" s="171"/>
      <c r="W3618" s="171"/>
      <c r="X3618" s="171"/>
      <c r="AA3618" s="171"/>
    </row>
    <row r="3619" spans="4:27" x14ac:dyDescent="0.2">
      <c r="D3619" s="171"/>
      <c r="E3619" s="171"/>
      <c r="F3619" s="171"/>
      <c r="G3619" s="171"/>
      <c r="H3619" s="171"/>
      <c r="K3619" s="171"/>
      <c r="L3619" s="171"/>
      <c r="O3619" s="171"/>
      <c r="P3619" s="171"/>
      <c r="S3619" s="171"/>
      <c r="T3619" s="171"/>
      <c r="W3619" s="171"/>
      <c r="X3619" s="171"/>
      <c r="AA3619" s="171"/>
    </row>
    <row r="3620" spans="4:27" x14ac:dyDescent="0.2">
      <c r="D3620" s="171"/>
      <c r="E3620" s="171"/>
      <c r="F3620" s="171"/>
      <c r="G3620" s="171"/>
      <c r="H3620" s="171"/>
      <c r="K3620" s="171"/>
      <c r="L3620" s="171"/>
      <c r="O3620" s="171"/>
      <c r="P3620" s="171"/>
      <c r="S3620" s="171"/>
      <c r="T3620" s="171"/>
      <c r="W3620" s="171"/>
      <c r="X3620" s="171"/>
      <c r="AA3620" s="171"/>
    </row>
    <row r="3621" spans="4:27" x14ac:dyDescent="0.2">
      <c r="D3621" s="171"/>
      <c r="E3621" s="171"/>
      <c r="F3621" s="171"/>
      <c r="G3621" s="171"/>
      <c r="H3621" s="171"/>
      <c r="K3621" s="171"/>
      <c r="L3621" s="171"/>
      <c r="O3621" s="171"/>
      <c r="P3621" s="171"/>
      <c r="S3621" s="171"/>
      <c r="T3621" s="171"/>
      <c r="W3621" s="171"/>
      <c r="X3621" s="171"/>
      <c r="AA3621" s="171"/>
    </row>
    <row r="3622" spans="4:27" x14ac:dyDescent="0.2">
      <c r="D3622" s="171"/>
      <c r="E3622" s="171"/>
      <c r="F3622" s="171"/>
      <c r="G3622" s="171"/>
      <c r="H3622" s="171"/>
      <c r="K3622" s="171"/>
      <c r="L3622" s="171"/>
      <c r="O3622" s="171"/>
      <c r="P3622" s="171"/>
      <c r="S3622" s="171"/>
      <c r="T3622" s="171"/>
      <c r="W3622" s="171"/>
      <c r="X3622" s="171"/>
      <c r="AA3622" s="171"/>
    </row>
    <row r="3623" spans="4:27" x14ac:dyDescent="0.2">
      <c r="D3623" s="171"/>
      <c r="E3623" s="171"/>
      <c r="F3623" s="171"/>
      <c r="G3623" s="171"/>
      <c r="H3623" s="171"/>
      <c r="K3623" s="171"/>
      <c r="L3623" s="171"/>
      <c r="O3623" s="171"/>
      <c r="P3623" s="171"/>
      <c r="S3623" s="171"/>
      <c r="T3623" s="171"/>
      <c r="W3623" s="171"/>
      <c r="X3623" s="171"/>
      <c r="AA3623" s="171"/>
    </row>
    <row r="3624" spans="4:27" x14ac:dyDescent="0.2">
      <c r="D3624" s="171"/>
      <c r="E3624" s="171"/>
      <c r="F3624" s="171"/>
      <c r="G3624" s="171"/>
      <c r="H3624" s="171"/>
      <c r="K3624" s="171"/>
      <c r="L3624" s="171"/>
      <c r="O3624" s="171"/>
      <c r="P3624" s="171"/>
      <c r="S3624" s="171"/>
      <c r="T3624" s="171"/>
      <c r="W3624" s="171"/>
      <c r="X3624" s="171"/>
      <c r="AA3624" s="171"/>
    </row>
    <row r="3625" spans="4:27" x14ac:dyDescent="0.2">
      <c r="D3625" s="171"/>
      <c r="E3625" s="171"/>
      <c r="F3625" s="171"/>
      <c r="G3625" s="171"/>
      <c r="H3625" s="171"/>
      <c r="K3625" s="171"/>
      <c r="L3625" s="171"/>
      <c r="O3625" s="171"/>
      <c r="P3625" s="171"/>
      <c r="S3625" s="171"/>
      <c r="T3625" s="171"/>
      <c r="W3625" s="171"/>
      <c r="X3625" s="171"/>
      <c r="AA3625" s="171"/>
    </row>
    <row r="3626" spans="4:27" x14ac:dyDescent="0.2">
      <c r="D3626" s="171"/>
      <c r="E3626" s="171"/>
      <c r="F3626" s="171"/>
      <c r="G3626" s="171"/>
      <c r="H3626" s="171"/>
      <c r="K3626" s="171"/>
      <c r="L3626" s="171"/>
      <c r="O3626" s="171"/>
      <c r="P3626" s="171"/>
      <c r="S3626" s="171"/>
      <c r="T3626" s="171"/>
      <c r="W3626" s="171"/>
      <c r="X3626" s="171"/>
      <c r="AA3626" s="171"/>
    </row>
    <row r="3627" spans="4:27" x14ac:dyDescent="0.2">
      <c r="D3627" s="171"/>
      <c r="E3627" s="171"/>
      <c r="F3627" s="171"/>
      <c r="G3627" s="171"/>
      <c r="H3627" s="171"/>
      <c r="K3627" s="171"/>
      <c r="L3627" s="171"/>
      <c r="O3627" s="171"/>
      <c r="P3627" s="171"/>
      <c r="S3627" s="171"/>
      <c r="T3627" s="171"/>
      <c r="W3627" s="171"/>
      <c r="X3627" s="171"/>
      <c r="AA3627" s="171"/>
    </row>
    <row r="3628" spans="4:27" x14ac:dyDescent="0.2">
      <c r="D3628" s="171"/>
      <c r="E3628" s="171"/>
      <c r="F3628" s="171"/>
      <c r="G3628" s="171"/>
      <c r="H3628" s="171"/>
      <c r="K3628" s="171"/>
      <c r="L3628" s="171"/>
      <c r="O3628" s="171"/>
      <c r="P3628" s="171"/>
      <c r="S3628" s="171"/>
      <c r="T3628" s="171"/>
      <c r="W3628" s="171"/>
      <c r="X3628" s="171"/>
      <c r="AA3628" s="171"/>
    </row>
    <row r="3629" spans="4:27" x14ac:dyDescent="0.2">
      <c r="D3629" s="171"/>
      <c r="E3629" s="171"/>
      <c r="F3629" s="171"/>
      <c r="G3629" s="171"/>
      <c r="H3629" s="171"/>
      <c r="K3629" s="171"/>
      <c r="L3629" s="171"/>
      <c r="O3629" s="171"/>
      <c r="P3629" s="171"/>
      <c r="S3629" s="171"/>
      <c r="T3629" s="171"/>
      <c r="W3629" s="171"/>
      <c r="X3629" s="171"/>
      <c r="AA3629" s="171"/>
    </row>
    <row r="3630" spans="4:27" x14ac:dyDescent="0.2">
      <c r="D3630" s="171"/>
      <c r="E3630" s="171"/>
      <c r="F3630" s="171"/>
      <c r="G3630" s="171"/>
      <c r="H3630" s="171"/>
      <c r="K3630" s="171"/>
      <c r="L3630" s="171"/>
      <c r="O3630" s="171"/>
      <c r="P3630" s="171"/>
      <c r="S3630" s="171"/>
      <c r="T3630" s="171"/>
      <c r="W3630" s="171"/>
      <c r="X3630" s="171"/>
      <c r="AA3630" s="171"/>
    </row>
    <row r="3631" spans="4:27" x14ac:dyDescent="0.2">
      <c r="D3631" s="171"/>
      <c r="E3631" s="171"/>
      <c r="F3631" s="171"/>
      <c r="G3631" s="171"/>
      <c r="H3631" s="171"/>
      <c r="K3631" s="171"/>
      <c r="L3631" s="171"/>
      <c r="O3631" s="171"/>
      <c r="P3631" s="171"/>
      <c r="S3631" s="171"/>
      <c r="T3631" s="171"/>
      <c r="W3631" s="171"/>
      <c r="X3631" s="171"/>
      <c r="AA3631" s="171"/>
    </row>
    <row r="3632" spans="4:27" x14ac:dyDescent="0.2">
      <c r="D3632" s="171"/>
      <c r="E3632" s="171"/>
      <c r="F3632" s="171"/>
      <c r="G3632" s="171"/>
      <c r="H3632" s="171"/>
      <c r="K3632" s="171"/>
      <c r="L3632" s="171"/>
      <c r="O3632" s="171"/>
      <c r="P3632" s="171"/>
      <c r="S3632" s="171"/>
      <c r="T3632" s="171"/>
      <c r="W3632" s="171"/>
      <c r="X3632" s="171"/>
      <c r="AA3632" s="171"/>
    </row>
    <row r="3633" spans="4:27" x14ac:dyDescent="0.2">
      <c r="D3633" s="171"/>
      <c r="E3633" s="171"/>
      <c r="F3633" s="171"/>
      <c r="G3633" s="171"/>
      <c r="H3633" s="171"/>
      <c r="K3633" s="171"/>
      <c r="L3633" s="171"/>
      <c r="O3633" s="171"/>
      <c r="P3633" s="171"/>
      <c r="S3633" s="171"/>
      <c r="T3633" s="171"/>
      <c r="W3633" s="171"/>
      <c r="X3633" s="171"/>
      <c r="AA3633" s="171"/>
    </row>
    <row r="3634" spans="4:27" x14ac:dyDescent="0.2">
      <c r="D3634" s="171"/>
      <c r="E3634" s="171"/>
      <c r="F3634" s="171"/>
      <c r="G3634" s="171"/>
      <c r="H3634" s="171"/>
      <c r="K3634" s="171"/>
      <c r="L3634" s="171"/>
      <c r="O3634" s="171"/>
      <c r="P3634" s="171"/>
      <c r="S3634" s="171"/>
      <c r="T3634" s="171"/>
      <c r="W3634" s="171"/>
      <c r="X3634" s="171"/>
      <c r="AA3634" s="171"/>
    </row>
    <row r="3635" spans="4:27" x14ac:dyDescent="0.2">
      <c r="D3635" s="171"/>
      <c r="E3635" s="171"/>
      <c r="F3635" s="171"/>
      <c r="G3635" s="171"/>
      <c r="H3635" s="171"/>
      <c r="K3635" s="171"/>
      <c r="L3635" s="171"/>
      <c r="O3635" s="171"/>
      <c r="P3635" s="171"/>
      <c r="S3635" s="171"/>
      <c r="T3635" s="171"/>
      <c r="W3635" s="171"/>
      <c r="X3635" s="171"/>
      <c r="AA3635" s="171"/>
    </row>
    <row r="3636" spans="4:27" x14ac:dyDescent="0.2">
      <c r="D3636" s="171"/>
      <c r="E3636" s="171"/>
      <c r="F3636" s="171"/>
      <c r="G3636" s="171"/>
      <c r="H3636" s="171"/>
      <c r="K3636" s="171"/>
      <c r="L3636" s="171"/>
      <c r="O3636" s="171"/>
      <c r="P3636" s="171"/>
      <c r="S3636" s="171"/>
      <c r="T3636" s="171"/>
      <c r="W3636" s="171"/>
      <c r="X3636" s="171"/>
      <c r="AA3636" s="171"/>
    </row>
    <row r="3637" spans="4:27" x14ac:dyDescent="0.2">
      <c r="D3637" s="171"/>
      <c r="E3637" s="171"/>
      <c r="F3637" s="171"/>
      <c r="G3637" s="171"/>
      <c r="H3637" s="171"/>
      <c r="K3637" s="171"/>
      <c r="L3637" s="171"/>
      <c r="O3637" s="171"/>
      <c r="P3637" s="171"/>
      <c r="S3637" s="171"/>
      <c r="T3637" s="171"/>
      <c r="W3637" s="171"/>
      <c r="X3637" s="171"/>
      <c r="AA3637" s="171"/>
    </row>
    <row r="3638" spans="4:27" x14ac:dyDescent="0.2">
      <c r="D3638" s="171"/>
      <c r="E3638" s="171"/>
      <c r="F3638" s="171"/>
      <c r="G3638" s="171"/>
      <c r="H3638" s="171"/>
      <c r="K3638" s="171"/>
      <c r="L3638" s="171"/>
      <c r="O3638" s="171"/>
      <c r="P3638" s="171"/>
      <c r="S3638" s="171"/>
      <c r="T3638" s="171"/>
      <c r="W3638" s="171"/>
      <c r="X3638" s="171"/>
      <c r="AA3638" s="171"/>
    </row>
    <row r="3639" spans="4:27" x14ac:dyDescent="0.2">
      <c r="D3639" s="171"/>
      <c r="E3639" s="171"/>
      <c r="F3639" s="171"/>
      <c r="G3639" s="171"/>
      <c r="H3639" s="171"/>
      <c r="K3639" s="171"/>
      <c r="L3639" s="171"/>
      <c r="O3639" s="171"/>
      <c r="P3639" s="171"/>
      <c r="S3639" s="171"/>
      <c r="T3639" s="171"/>
      <c r="W3639" s="171"/>
      <c r="X3639" s="171"/>
      <c r="AA3639" s="171"/>
    </row>
    <row r="3640" spans="4:27" x14ac:dyDescent="0.2">
      <c r="D3640" s="171"/>
      <c r="E3640" s="171"/>
      <c r="F3640" s="171"/>
      <c r="G3640" s="171"/>
      <c r="H3640" s="171"/>
      <c r="K3640" s="171"/>
      <c r="L3640" s="171"/>
      <c r="O3640" s="171"/>
      <c r="P3640" s="171"/>
      <c r="S3640" s="171"/>
      <c r="T3640" s="171"/>
      <c r="W3640" s="171"/>
      <c r="X3640" s="171"/>
      <c r="AA3640" s="171"/>
    </row>
    <row r="3641" spans="4:27" x14ac:dyDescent="0.2">
      <c r="D3641" s="171"/>
      <c r="E3641" s="171"/>
      <c r="F3641" s="171"/>
      <c r="G3641" s="171"/>
      <c r="H3641" s="171"/>
      <c r="K3641" s="171"/>
      <c r="L3641" s="171"/>
      <c r="O3641" s="171"/>
      <c r="P3641" s="171"/>
      <c r="S3641" s="171"/>
      <c r="T3641" s="171"/>
      <c r="W3641" s="171"/>
      <c r="X3641" s="171"/>
      <c r="AA3641" s="171"/>
    </row>
    <row r="3642" spans="4:27" x14ac:dyDescent="0.2">
      <c r="D3642" s="171"/>
      <c r="E3642" s="171"/>
      <c r="F3642" s="171"/>
      <c r="G3642" s="171"/>
      <c r="H3642" s="171"/>
      <c r="K3642" s="171"/>
      <c r="L3642" s="171"/>
      <c r="O3642" s="171"/>
      <c r="P3642" s="171"/>
      <c r="S3642" s="171"/>
      <c r="T3642" s="171"/>
      <c r="W3642" s="171"/>
      <c r="X3642" s="171"/>
      <c r="AA3642" s="171"/>
    </row>
    <row r="3643" spans="4:27" x14ac:dyDescent="0.2">
      <c r="D3643" s="171"/>
      <c r="E3643" s="171"/>
      <c r="F3643" s="171"/>
      <c r="G3643" s="171"/>
      <c r="H3643" s="171"/>
      <c r="K3643" s="171"/>
      <c r="L3643" s="171"/>
      <c r="O3643" s="171"/>
      <c r="P3643" s="171"/>
      <c r="S3643" s="171"/>
      <c r="T3643" s="171"/>
      <c r="W3643" s="171"/>
      <c r="X3643" s="171"/>
      <c r="AA3643" s="171"/>
    </row>
    <row r="3644" spans="4:27" x14ac:dyDescent="0.2">
      <c r="D3644" s="171"/>
      <c r="E3644" s="171"/>
      <c r="F3644" s="171"/>
      <c r="G3644" s="171"/>
      <c r="H3644" s="171"/>
      <c r="K3644" s="171"/>
      <c r="L3644" s="171"/>
      <c r="O3644" s="171"/>
      <c r="P3644" s="171"/>
      <c r="S3644" s="171"/>
      <c r="T3644" s="171"/>
      <c r="W3644" s="171"/>
      <c r="X3644" s="171"/>
      <c r="AA3644" s="171"/>
    </row>
    <row r="3645" spans="4:27" x14ac:dyDescent="0.2">
      <c r="D3645" s="171"/>
      <c r="E3645" s="171"/>
      <c r="F3645" s="171"/>
      <c r="G3645" s="171"/>
      <c r="H3645" s="171"/>
      <c r="K3645" s="171"/>
      <c r="L3645" s="171"/>
      <c r="O3645" s="171"/>
      <c r="P3645" s="171"/>
      <c r="S3645" s="171"/>
      <c r="T3645" s="171"/>
      <c r="W3645" s="171"/>
      <c r="X3645" s="171"/>
      <c r="AA3645" s="171"/>
    </row>
    <row r="3646" spans="4:27" x14ac:dyDescent="0.2">
      <c r="D3646" s="171"/>
      <c r="E3646" s="171"/>
      <c r="F3646" s="171"/>
      <c r="G3646" s="171"/>
      <c r="H3646" s="171"/>
      <c r="K3646" s="171"/>
      <c r="L3646" s="171"/>
      <c r="O3646" s="171"/>
      <c r="P3646" s="171"/>
      <c r="S3646" s="171"/>
      <c r="T3646" s="171"/>
      <c r="W3646" s="171"/>
      <c r="X3646" s="171"/>
      <c r="AA3646" s="171"/>
    </row>
    <row r="3647" spans="4:27" x14ac:dyDescent="0.2">
      <c r="D3647" s="171"/>
      <c r="E3647" s="171"/>
      <c r="F3647" s="171"/>
      <c r="G3647" s="171"/>
      <c r="H3647" s="171"/>
      <c r="K3647" s="171"/>
      <c r="L3647" s="171"/>
      <c r="O3647" s="171"/>
      <c r="P3647" s="171"/>
      <c r="S3647" s="171"/>
      <c r="T3647" s="171"/>
      <c r="W3647" s="171"/>
      <c r="X3647" s="171"/>
      <c r="AA3647" s="171"/>
    </row>
    <row r="3648" spans="4:27" x14ac:dyDescent="0.2">
      <c r="D3648" s="171"/>
      <c r="E3648" s="171"/>
      <c r="F3648" s="171"/>
      <c r="G3648" s="171"/>
      <c r="H3648" s="171"/>
      <c r="K3648" s="171"/>
      <c r="L3648" s="171"/>
      <c r="O3648" s="171"/>
      <c r="P3648" s="171"/>
      <c r="S3648" s="171"/>
      <c r="T3648" s="171"/>
      <c r="W3648" s="171"/>
      <c r="X3648" s="171"/>
      <c r="AA3648" s="171"/>
    </row>
    <row r="3649" spans="4:27" x14ac:dyDescent="0.2">
      <c r="D3649" s="171"/>
      <c r="E3649" s="171"/>
      <c r="F3649" s="171"/>
      <c r="G3649" s="171"/>
      <c r="H3649" s="171"/>
      <c r="K3649" s="171"/>
      <c r="L3649" s="171"/>
      <c r="O3649" s="171"/>
      <c r="P3649" s="171"/>
      <c r="S3649" s="171"/>
      <c r="T3649" s="171"/>
      <c r="W3649" s="171"/>
      <c r="X3649" s="171"/>
      <c r="AA3649" s="171"/>
    </row>
    <row r="3650" spans="4:27" x14ac:dyDescent="0.2">
      <c r="D3650" s="171"/>
      <c r="E3650" s="171"/>
      <c r="F3650" s="171"/>
      <c r="G3650" s="171"/>
      <c r="H3650" s="171"/>
      <c r="K3650" s="171"/>
      <c r="L3650" s="171"/>
      <c r="O3650" s="171"/>
      <c r="P3650" s="171"/>
      <c r="S3650" s="171"/>
      <c r="T3650" s="171"/>
      <c r="W3650" s="171"/>
      <c r="X3650" s="171"/>
      <c r="AA3650" s="171"/>
    </row>
    <row r="3651" spans="4:27" x14ac:dyDescent="0.2">
      <c r="D3651" s="171"/>
      <c r="E3651" s="171"/>
      <c r="F3651" s="171"/>
      <c r="G3651" s="171"/>
      <c r="H3651" s="171"/>
      <c r="K3651" s="171"/>
      <c r="L3651" s="171"/>
      <c r="O3651" s="171"/>
      <c r="P3651" s="171"/>
      <c r="S3651" s="171"/>
      <c r="T3651" s="171"/>
      <c r="W3651" s="171"/>
      <c r="X3651" s="171"/>
      <c r="AA3651" s="171"/>
    </row>
    <row r="3652" spans="4:27" x14ac:dyDescent="0.2">
      <c r="D3652" s="171"/>
      <c r="E3652" s="171"/>
      <c r="F3652" s="171"/>
      <c r="G3652" s="171"/>
      <c r="H3652" s="171"/>
      <c r="K3652" s="171"/>
      <c r="L3652" s="171"/>
      <c r="O3652" s="171"/>
      <c r="P3652" s="171"/>
      <c r="S3652" s="171"/>
      <c r="T3652" s="171"/>
      <c r="W3652" s="171"/>
      <c r="X3652" s="171"/>
      <c r="AA3652" s="171"/>
    </row>
    <row r="3653" spans="4:27" x14ac:dyDescent="0.2">
      <c r="D3653" s="171"/>
      <c r="E3653" s="171"/>
      <c r="F3653" s="171"/>
      <c r="G3653" s="171"/>
      <c r="H3653" s="171"/>
      <c r="K3653" s="171"/>
      <c r="L3653" s="171"/>
      <c r="O3653" s="171"/>
      <c r="P3653" s="171"/>
      <c r="S3653" s="171"/>
      <c r="T3653" s="171"/>
      <c r="W3653" s="171"/>
      <c r="X3653" s="171"/>
      <c r="AA3653" s="171"/>
    </row>
    <row r="3654" spans="4:27" x14ac:dyDescent="0.2">
      <c r="D3654" s="171"/>
      <c r="E3654" s="171"/>
      <c r="F3654" s="171"/>
      <c r="G3654" s="171"/>
      <c r="H3654" s="171"/>
      <c r="K3654" s="171"/>
      <c r="L3654" s="171"/>
      <c r="O3654" s="171"/>
      <c r="P3654" s="171"/>
      <c r="S3654" s="171"/>
      <c r="T3654" s="171"/>
      <c r="W3654" s="171"/>
      <c r="X3654" s="171"/>
      <c r="AA3654" s="171"/>
    </row>
    <row r="3655" spans="4:27" x14ac:dyDescent="0.2">
      <c r="D3655" s="171"/>
      <c r="E3655" s="171"/>
      <c r="F3655" s="171"/>
      <c r="G3655" s="171"/>
      <c r="H3655" s="171"/>
      <c r="K3655" s="171"/>
      <c r="L3655" s="171"/>
      <c r="O3655" s="171"/>
      <c r="P3655" s="171"/>
      <c r="S3655" s="171"/>
      <c r="T3655" s="171"/>
      <c r="W3655" s="171"/>
      <c r="X3655" s="171"/>
      <c r="AA3655" s="171"/>
    </row>
    <row r="3656" spans="4:27" x14ac:dyDescent="0.2">
      <c r="D3656" s="171"/>
      <c r="E3656" s="171"/>
      <c r="F3656" s="171"/>
      <c r="G3656" s="171"/>
      <c r="H3656" s="171"/>
      <c r="K3656" s="171"/>
      <c r="L3656" s="171"/>
      <c r="O3656" s="171"/>
      <c r="P3656" s="171"/>
      <c r="S3656" s="171"/>
      <c r="T3656" s="171"/>
      <c r="W3656" s="171"/>
      <c r="X3656" s="171"/>
      <c r="AA3656" s="171"/>
    </row>
    <row r="3657" spans="4:27" x14ac:dyDescent="0.2">
      <c r="D3657" s="171"/>
      <c r="E3657" s="171"/>
      <c r="F3657" s="171"/>
      <c r="G3657" s="171"/>
      <c r="H3657" s="171"/>
      <c r="K3657" s="171"/>
      <c r="L3657" s="171"/>
      <c r="O3657" s="171"/>
      <c r="P3657" s="171"/>
      <c r="S3657" s="171"/>
      <c r="T3657" s="171"/>
      <c r="W3657" s="171"/>
      <c r="X3657" s="171"/>
      <c r="AA3657" s="171"/>
    </row>
    <row r="3658" spans="4:27" x14ac:dyDescent="0.2">
      <c r="D3658" s="171"/>
      <c r="E3658" s="171"/>
      <c r="F3658" s="171"/>
      <c r="G3658" s="171"/>
      <c r="H3658" s="171"/>
      <c r="K3658" s="171"/>
      <c r="L3658" s="171"/>
      <c r="O3658" s="171"/>
      <c r="P3658" s="171"/>
      <c r="S3658" s="171"/>
      <c r="T3658" s="171"/>
      <c r="W3658" s="171"/>
      <c r="X3658" s="171"/>
      <c r="AA3658" s="171"/>
    </row>
    <row r="3659" spans="4:27" x14ac:dyDescent="0.2">
      <c r="D3659" s="171"/>
      <c r="E3659" s="171"/>
      <c r="F3659" s="171"/>
      <c r="G3659" s="171"/>
      <c r="H3659" s="171"/>
      <c r="K3659" s="171"/>
      <c r="L3659" s="171"/>
      <c r="O3659" s="171"/>
      <c r="P3659" s="171"/>
      <c r="S3659" s="171"/>
      <c r="T3659" s="171"/>
      <c r="W3659" s="171"/>
      <c r="X3659" s="171"/>
      <c r="AA3659" s="171"/>
    </row>
    <row r="3660" spans="4:27" x14ac:dyDescent="0.2">
      <c r="D3660" s="171"/>
      <c r="E3660" s="171"/>
      <c r="F3660" s="171"/>
      <c r="G3660" s="171"/>
      <c r="H3660" s="171"/>
      <c r="K3660" s="171"/>
      <c r="L3660" s="171"/>
      <c r="O3660" s="171"/>
      <c r="P3660" s="171"/>
      <c r="S3660" s="171"/>
      <c r="T3660" s="171"/>
      <c r="W3660" s="171"/>
      <c r="X3660" s="171"/>
      <c r="AA3660" s="171"/>
    </row>
    <row r="3661" spans="4:27" x14ac:dyDescent="0.2">
      <c r="D3661" s="171"/>
      <c r="E3661" s="171"/>
      <c r="F3661" s="171"/>
      <c r="G3661" s="171"/>
      <c r="H3661" s="171"/>
      <c r="K3661" s="171"/>
      <c r="L3661" s="171"/>
      <c r="O3661" s="171"/>
      <c r="P3661" s="171"/>
      <c r="S3661" s="171"/>
      <c r="T3661" s="171"/>
      <c r="W3661" s="171"/>
      <c r="X3661" s="171"/>
      <c r="AA3661" s="171"/>
    </row>
    <row r="3662" spans="4:27" x14ac:dyDescent="0.2">
      <c r="D3662" s="171"/>
      <c r="E3662" s="171"/>
      <c r="F3662" s="171"/>
      <c r="G3662" s="171"/>
      <c r="H3662" s="171"/>
      <c r="K3662" s="171"/>
      <c r="L3662" s="171"/>
      <c r="O3662" s="171"/>
      <c r="P3662" s="171"/>
      <c r="S3662" s="171"/>
      <c r="T3662" s="171"/>
      <c r="W3662" s="171"/>
      <c r="X3662" s="171"/>
      <c r="AA3662" s="171"/>
    </row>
    <row r="3663" spans="4:27" x14ac:dyDescent="0.2">
      <c r="D3663" s="171"/>
      <c r="E3663" s="171"/>
      <c r="F3663" s="171"/>
      <c r="G3663" s="171"/>
      <c r="H3663" s="171"/>
      <c r="K3663" s="171"/>
      <c r="L3663" s="171"/>
      <c r="O3663" s="171"/>
      <c r="P3663" s="171"/>
      <c r="S3663" s="171"/>
      <c r="T3663" s="171"/>
      <c r="W3663" s="171"/>
      <c r="X3663" s="171"/>
      <c r="AA3663" s="171"/>
    </row>
    <row r="3664" spans="4:27" x14ac:dyDescent="0.2">
      <c r="D3664" s="171"/>
      <c r="E3664" s="171"/>
      <c r="F3664" s="171"/>
      <c r="G3664" s="171"/>
      <c r="H3664" s="171"/>
      <c r="K3664" s="171"/>
      <c r="L3664" s="171"/>
      <c r="O3664" s="171"/>
      <c r="P3664" s="171"/>
      <c r="S3664" s="171"/>
      <c r="T3664" s="171"/>
      <c r="W3664" s="171"/>
      <c r="X3664" s="171"/>
      <c r="AA3664" s="171"/>
    </row>
    <row r="3665" spans="4:27" x14ac:dyDescent="0.2">
      <c r="D3665" s="171"/>
      <c r="E3665" s="171"/>
      <c r="F3665" s="171"/>
      <c r="G3665" s="171"/>
      <c r="H3665" s="171"/>
      <c r="K3665" s="171"/>
      <c r="L3665" s="171"/>
      <c r="O3665" s="171"/>
      <c r="P3665" s="171"/>
      <c r="S3665" s="171"/>
      <c r="T3665" s="171"/>
      <c r="W3665" s="171"/>
      <c r="X3665" s="171"/>
      <c r="AA3665" s="171"/>
    </row>
    <row r="3666" spans="4:27" x14ac:dyDescent="0.2">
      <c r="D3666" s="171"/>
      <c r="E3666" s="171"/>
      <c r="F3666" s="171"/>
      <c r="G3666" s="171"/>
      <c r="H3666" s="171"/>
      <c r="K3666" s="171"/>
      <c r="L3666" s="171"/>
      <c r="O3666" s="171"/>
      <c r="P3666" s="171"/>
      <c r="S3666" s="171"/>
      <c r="T3666" s="171"/>
      <c r="W3666" s="171"/>
      <c r="X3666" s="171"/>
      <c r="AA3666" s="171"/>
    </row>
    <row r="3667" spans="4:27" x14ac:dyDescent="0.2">
      <c r="D3667" s="171"/>
      <c r="E3667" s="171"/>
      <c r="F3667" s="171"/>
      <c r="G3667" s="171"/>
      <c r="H3667" s="171"/>
      <c r="K3667" s="171"/>
      <c r="L3667" s="171"/>
      <c r="O3667" s="171"/>
      <c r="P3667" s="171"/>
      <c r="S3667" s="171"/>
      <c r="T3667" s="171"/>
      <c r="W3667" s="171"/>
      <c r="X3667" s="171"/>
      <c r="AA3667" s="171"/>
    </row>
    <row r="3668" spans="4:27" x14ac:dyDescent="0.2">
      <c r="D3668" s="171"/>
      <c r="E3668" s="171"/>
      <c r="F3668" s="171"/>
      <c r="G3668" s="171"/>
      <c r="H3668" s="171"/>
      <c r="K3668" s="171"/>
      <c r="L3668" s="171"/>
      <c r="O3668" s="171"/>
      <c r="P3668" s="171"/>
      <c r="S3668" s="171"/>
      <c r="T3668" s="171"/>
      <c r="W3668" s="171"/>
      <c r="X3668" s="171"/>
      <c r="AA3668" s="171"/>
    </row>
    <row r="3669" spans="4:27" x14ac:dyDescent="0.2">
      <c r="D3669" s="171"/>
      <c r="E3669" s="171"/>
      <c r="F3669" s="171"/>
      <c r="G3669" s="171"/>
      <c r="H3669" s="171"/>
      <c r="K3669" s="171"/>
      <c r="L3669" s="171"/>
      <c r="O3669" s="171"/>
      <c r="P3669" s="171"/>
      <c r="S3669" s="171"/>
      <c r="T3669" s="171"/>
      <c r="W3669" s="171"/>
      <c r="X3669" s="171"/>
      <c r="AA3669" s="171"/>
    </row>
    <row r="3670" spans="4:27" x14ac:dyDescent="0.2">
      <c r="D3670" s="171"/>
      <c r="E3670" s="171"/>
      <c r="F3670" s="171"/>
      <c r="G3670" s="171"/>
      <c r="H3670" s="171"/>
      <c r="K3670" s="171"/>
      <c r="L3670" s="171"/>
      <c r="O3670" s="171"/>
      <c r="P3670" s="171"/>
      <c r="S3670" s="171"/>
      <c r="T3670" s="171"/>
      <c r="W3670" s="171"/>
      <c r="X3670" s="171"/>
      <c r="AA3670" s="171"/>
    </row>
    <row r="3671" spans="4:27" x14ac:dyDescent="0.2">
      <c r="D3671" s="171"/>
      <c r="E3671" s="171"/>
      <c r="F3671" s="171"/>
      <c r="G3671" s="171"/>
      <c r="H3671" s="171"/>
      <c r="K3671" s="171"/>
      <c r="L3671" s="171"/>
      <c r="O3671" s="171"/>
      <c r="P3671" s="171"/>
      <c r="S3671" s="171"/>
      <c r="T3671" s="171"/>
      <c r="W3671" s="171"/>
      <c r="X3671" s="171"/>
      <c r="AA3671" s="171"/>
    </row>
    <row r="3672" spans="4:27" x14ac:dyDescent="0.2">
      <c r="D3672" s="171"/>
      <c r="E3672" s="171"/>
      <c r="F3672" s="171"/>
      <c r="G3672" s="171"/>
      <c r="H3672" s="171"/>
      <c r="K3672" s="171"/>
      <c r="L3672" s="171"/>
      <c r="O3672" s="171"/>
      <c r="P3672" s="171"/>
      <c r="S3672" s="171"/>
      <c r="T3672" s="171"/>
      <c r="W3672" s="171"/>
      <c r="X3672" s="171"/>
      <c r="AA3672" s="171"/>
    </row>
    <row r="3673" spans="4:27" x14ac:dyDescent="0.2">
      <c r="D3673" s="171"/>
      <c r="E3673" s="171"/>
      <c r="F3673" s="171"/>
      <c r="G3673" s="171"/>
      <c r="H3673" s="171"/>
      <c r="K3673" s="171"/>
      <c r="L3673" s="171"/>
      <c r="O3673" s="171"/>
      <c r="P3673" s="171"/>
      <c r="S3673" s="171"/>
      <c r="T3673" s="171"/>
      <c r="W3673" s="171"/>
      <c r="X3673" s="171"/>
      <c r="AA3673" s="171"/>
    </row>
    <row r="3674" spans="4:27" x14ac:dyDescent="0.2">
      <c r="D3674" s="171"/>
      <c r="E3674" s="171"/>
      <c r="F3674" s="171"/>
      <c r="G3674" s="171"/>
      <c r="H3674" s="171"/>
      <c r="K3674" s="171"/>
      <c r="L3674" s="171"/>
      <c r="O3674" s="171"/>
      <c r="P3674" s="171"/>
      <c r="S3674" s="171"/>
      <c r="T3674" s="171"/>
      <c r="W3674" s="171"/>
      <c r="X3674" s="171"/>
      <c r="AA3674" s="171"/>
    </row>
    <row r="3675" spans="4:27" x14ac:dyDescent="0.2">
      <c r="D3675" s="171"/>
      <c r="E3675" s="171"/>
      <c r="F3675" s="171"/>
      <c r="G3675" s="171"/>
      <c r="H3675" s="171"/>
      <c r="K3675" s="171"/>
      <c r="L3675" s="171"/>
      <c r="O3675" s="171"/>
      <c r="P3675" s="171"/>
      <c r="S3675" s="171"/>
      <c r="T3675" s="171"/>
      <c r="W3675" s="171"/>
      <c r="X3675" s="171"/>
      <c r="AA3675" s="171"/>
    </row>
    <row r="3676" spans="4:27" x14ac:dyDescent="0.2">
      <c r="D3676" s="171"/>
      <c r="E3676" s="171"/>
      <c r="F3676" s="171"/>
      <c r="G3676" s="171"/>
      <c r="H3676" s="171"/>
      <c r="K3676" s="171"/>
      <c r="L3676" s="171"/>
      <c r="O3676" s="171"/>
      <c r="P3676" s="171"/>
      <c r="S3676" s="171"/>
      <c r="T3676" s="171"/>
      <c r="W3676" s="171"/>
      <c r="X3676" s="171"/>
      <c r="AA3676" s="171"/>
    </row>
    <row r="3677" spans="4:27" x14ac:dyDescent="0.2">
      <c r="D3677" s="171"/>
      <c r="E3677" s="171"/>
      <c r="F3677" s="171"/>
      <c r="G3677" s="171"/>
      <c r="H3677" s="171"/>
      <c r="K3677" s="171"/>
      <c r="L3677" s="171"/>
      <c r="O3677" s="171"/>
      <c r="P3677" s="171"/>
      <c r="S3677" s="171"/>
      <c r="T3677" s="171"/>
      <c r="W3677" s="171"/>
      <c r="X3677" s="171"/>
      <c r="AA3677" s="171"/>
    </row>
    <row r="3678" spans="4:27" x14ac:dyDescent="0.2">
      <c r="D3678" s="171"/>
      <c r="E3678" s="171"/>
      <c r="F3678" s="171"/>
      <c r="G3678" s="171"/>
      <c r="H3678" s="171"/>
      <c r="K3678" s="171"/>
      <c r="L3678" s="171"/>
      <c r="O3678" s="171"/>
      <c r="P3678" s="171"/>
      <c r="S3678" s="171"/>
      <c r="T3678" s="171"/>
      <c r="W3678" s="171"/>
      <c r="X3678" s="171"/>
      <c r="AA3678" s="171"/>
    </row>
    <row r="3679" spans="4:27" x14ac:dyDescent="0.2">
      <c r="D3679" s="171"/>
      <c r="E3679" s="171"/>
      <c r="F3679" s="171"/>
      <c r="G3679" s="171"/>
      <c r="H3679" s="171"/>
      <c r="K3679" s="171"/>
      <c r="L3679" s="171"/>
      <c r="O3679" s="171"/>
      <c r="P3679" s="171"/>
      <c r="S3679" s="171"/>
      <c r="T3679" s="171"/>
      <c r="W3679" s="171"/>
      <c r="X3679" s="171"/>
      <c r="AA3679" s="171"/>
    </row>
    <row r="3680" spans="4:27" x14ac:dyDescent="0.2">
      <c r="D3680" s="171"/>
      <c r="E3680" s="171"/>
      <c r="F3680" s="171"/>
      <c r="G3680" s="171"/>
      <c r="H3680" s="171"/>
      <c r="K3680" s="171"/>
      <c r="L3680" s="171"/>
      <c r="O3680" s="171"/>
      <c r="P3680" s="171"/>
      <c r="S3680" s="171"/>
      <c r="T3680" s="171"/>
      <c r="W3680" s="171"/>
      <c r="X3680" s="171"/>
      <c r="AA3680" s="171"/>
    </row>
    <row r="3681" spans="4:27" x14ac:dyDescent="0.2">
      <c r="D3681" s="171"/>
      <c r="E3681" s="171"/>
      <c r="F3681" s="171"/>
      <c r="G3681" s="171"/>
      <c r="H3681" s="171"/>
      <c r="K3681" s="171"/>
      <c r="L3681" s="171"/>
      <c r="O3681" s="171"/>
      <c r="P3681" s="171"/>
      <c r="S3681" s="171"/>
      <c r="T3681" s="171"/>
      <c r="W3681" s="171"/>
      <c r="X3681" s="171"/>
      <c r="AA3681" s="171"/>
    </row>
    <row r="3682" spans="4:27" x14ac:dyDescent="0.2">
      <c r="D3682" s="171"/>
      <c r="E3682" s="171"/>
      <c r="F3682" s="171"/>
      <c r="G3682" s="171"/>
      <c r="H3682" s="171"/>
      <c r="K3682" s="171"/>
      <c r="L3682" s="171"/>
      <c r="O3682" s="171"/>
      <c r="P3682" s="171"/>
      <c r="S3682" s="171"/>
      <c r="T3682" s="171"/>
      <c r="W3682" s="171"/>
      <c r="X3682" s="171"/>
      <c r="AA3682" s="171"/>
    </row>
    <row r="3683" spans="4:27" x14ac:dyDescent="0.2">
      <c r="D3683" s="171"/>
      <c r="E3683" s="171"/>
      <c r="F3683" s="171"/>
      <c r="G3683" s="171"/>
      <c r="H3683" s="171"/>
      <c r="K3683" s="171"/>
      <c r="L3683" s="171"/>
      <c r="O3683" s="171"/>
      <c r="P3683" s="171"/>
      <c r="S3683" s="171"/>
      <c r="T3683" s="171"/>
      <c r="W3683" s="171"/>
      <c r="X3683" s="171"/>
      <c r="AA3683" s="171"/>
    </row>
    <row r="3684" spans="4:27" x14ac:dyDescent="0.2">
      <c r="D3684" s="171"/>
      <c r="E3684" s="171"/>
      <c r="F3684" s="171"/>
      <c r="G3684" s="171"/>
      <c r="H3684" s="171"/>
      <c r="K3684" s="171"/>
      <c r="L3684" s="171"/>
      <c r="O3684" s="171"/>
      <c r="P3684" s="171"/>
      <c r="S3684" s="171"/>
      <c r="T3684" s="171"/>
      <c r="W3684" s="171"/>
      <c r="X3684" s="171"/>
      <c r="AA3684" s="171"/>
    </row>
    <row r="3685" spans="4:27" x14ac:dyDescent="0.2">
      <c r="D3685" s="171"/>
      <c r="E3685" s="171"/>
      <c r="F3685" s="171"/>
      <c r="G3685" s="171"/>
      <c r="H3685" s="171"/>
      <c r="K3685" s="171"/>
      <c r="L3685" s="171"/>
      <c r="O3685" s="171"/>
      <c r="P3685" s="171"/>
      <c r="S3685" s="171"/>
      <c r="T3685" s="171"/>
      <c r="W3685" s="171"/>
      <c r="X3685" s="171"/>
      <c r="AA3685" s="171"/>
    </row>
    <row r="3686" spans="4:27" x14ac:dyDescent="0.2">
      <c r="D3686" s="171"/>
      <c r="E3686" s="171"/>
      <c r="F3686" s="171"/>
      <c r="G3686" s="171"/>
      <c r="H3686" s="171"/>
      <c r="K3686" s="171"/>
      <c r="L3686" s="171"/>
      <c r="O3686" s="171"/>
      <c r="P3686" s="171"/>
      <c r="S3686" s="171"/>
      <c r="T3686" s="171"/>
      <c r="W3686" s="171"/>
      <c r="X3686" s="171"/>
      <c r="AA3686" s="171"/>
    </row>
    <row r="3687" spans="4:27" x14ac:dyDescent="0.2">
      <c r="D3687" s="171"/>
      <c r="E3687" s="171"/>
      <c r="F3687" s="171"/>
      <c r="G3687" s="171"/>
      <c r="H3687" s="171"/>
      <c r="K3687" s="171"/>
      <c r="L3687" s="171"/>
      <c r="O3687" s="171"/>
      <c r="P3687" s="171"/>
      <c r="S3687" s="171"/>
      <c r="T3687" s="171"/>
      <c r="W3687" s="171"/>
      <c r="X3687" s="171"/>
      <c r="AA3687" s="171"/>
    </row>
    <row r="3688" spans="4:27" x14ac:dyDescent="0.2">
      <c r="D3688" s="171"/>
      <c r="E3688" s="171"/>
      <c r="F3688" s="171"/>
      <c r="G3688" s="171"/>
      <c r="H3688" s="171"/>
      <c r="K3688" s="171"/>
      <c r="L3688" s="171"/>
      <c r="O3688" s="171"/>
      <c r="P3688" s="171"/>
      <c r="S3688" s="171"/>
      <c r="T3688" s="171"/>
      <c r="W3688" s="171"/>
      <c r="X3688" s="171"/>
      <c r="AA3688" s="171"/>
    </row>
    <row r="3689" spans="4:27" x14ac:dyDescent="0.2">
      <c r="D3689" s="171"/>
      <c r="E3689" s="171"/>
      <c r="F3689" s="171"/>
      <c r="G3689" s="171"/>
      <c r="H3689" s="171"/>
      <c r="K3689" s="171"/>
      <c r="L3689" s="171"/>
      <c r="O3689" s="171"/>
      <c r="P3689" s="171"/>
      <c r="S3689" s="171"/>
      <c r="T3689" s="171"/>
      <c r="W3689" s="171"/>
      <c r="X3689" s="171"/>
      <c r="AA3689" s="171"/>
    </row>
    <row r="3690" spans="4:27" x14ac:dyDescent="0.2">
      <c r="D3690" s="171"/>
      <c r="E3690" s="171"/>
      <c r="F3690" s="171"/>
      <c r="G3690" s="171"/>
      <c r="H3690" s="171"/>
      <c r="K3690" s="171"/>
      <c r="L3690" s="171"/>
      <c r="O3690" s="171"/>
      <c r="P3690" s="171"/>
      <c r="S3690" s="171"/>
      <c r="T3690" s="171"/>
      <c r="W3690" s="171"/>
      <c r="X3690" s="171"/>
      <c r="AA3690" s="171"/>
    </row>
    <row r="3691" spans="4:27" x14ac:dyDescent="0.2">
      <c r="D3691" s="171"/>
      <c r="E3691" s="171"/>
      <c r="F3691" s="171"/>
      <c r="G3691" s="171"/>
      <c r="H3691" s="171"/>
      <c r="K3691" s="171"/>
      <c r="L3691" s="171"/>
      <c r="O3691" s="171"/>
      <c r="P3691" s="171"/>
      <c r="S3691" s="171"/>
      <c r="T3691" s="171"/>
      <c r="W3691" s="171"/>
      <c r="X3691" s="171"/>
      <c r="AA3691" s="171"/>
    </row>
    <row r="3692" spans="4:27" x14ac:dyDescent="0.2">
      <c r="D3692" s="171"/>
      <c r="E3692" s="171"/>
      <c r="F3692" s="171"/>
      <c r="G3692" s="171"/>
      <c r="H3692" s="171"/>
      <c r="K3692" s="171"/>
      <c r="L3692" s="171"/>
      <c r="O3692" s="171"/>
      <c r="P3692" s="171"/>
      <c r="S3692" s="171"/>
      <c r="T3692" s="171"/>
      <c r="W3692" s="171"/>
      <c r="X3692" s="171"/>
      <c r="AA3692" s="171"/>
    </row>
    <row r="3693" spans="4:27" x14ac:dyDescent="0.2">
      <c r="D3693" s="171"/>
      <c r="E3693" s="171"/>
      <c r="F3693" s="171"/>
      <c r="G3693" s="171"/>
      <c r="H3693" s="171"/>
      <c r="K3693" s="171"/>
      <c r="L3693" s="171"/>
      <c r="O3693" s="171"/>
      <c r="P3693" s="171"/>
      <c r="S3693" s="171"/>
      <c r="T3693" s="171"/>
      <c r="W3693" s="171"/>
      <c r="X3693" s="171"/>
      <c r="AA3693" s="171"/>
    </row>
    <row r="3694" spans="4:27" x14ac:dyDescent="0.2">
      <c r="D3694" s="171"/>
      <c r="E3694" s="171"/>
      <c r="F3694" s="171"/>
      <c r="G3694" s="171"/>
      <c r="H3694" s="171"/>
      <c r="K3694" s="171"/>
      <c r="L3694" s="171"/>
      <c r="O3694" s="171"/>
      <c r="P3694" s="171"/>
      <c r="S3694" s="171"/>
      <c r="T3694" s="171"/>
      <c r="W3694" s="171"/>
      <c r="X3694" s="171"/>
      <c r="AA3694" s="171"/>
    </row>
    <row r="3695" spans="4:27" x14ac:dyDescent="0.2">
      <c r="D3695" s="171"/>
      <c r="E3695" s="171"/>
      <c r="F3695" s="171"/>
      <c r="G3695" s="171"/>
      <c r="H3695" s="171"/>
      <c r="K3695" s="171"/>
      <c r="L3695" s="171"/>
      <c r="O3695" s="171"/>
      <c r="P3695" s="171"/>
      <c r="S3695" s="171"/>
      <c r="T3695" s="171"/>
      <c r="W3695" s="171"/>
      <c r="X3695" s="171"/>
      <c r="AA3695" s="171"/>
    </row>
    <row r="3696" spans="4:27" x14ac:dyDescent="0.2">
      <c r="D3696" s="171"/>
      <c r="E3696" s="171"/>
      <c r="F3696" s="171"/>
      <c r="G3696" s="171"/>
      <c r="H3696" s="171"/>
      <c r="K3696" s="171"/>
      <c r="L3696" s="171"/>
      <c r="O3696" s="171"/>
      <c r="P3696" s="171"/>
      <c r="S3696" s="171"/>
      <c r="T3696" s="171"/>
      <c r="W3696" s="171"/>
      <c r="X3696" s="171"/>
      <c r="AA3696" s="171"/>
    </row>
    <row r="3697" spans="4:27" x14ac:dyDescent="0.2">
      <c r="D3697" s="171"/>
      <c r="E3697" s="171"/>
      <c r="F3697" s="171"/>
      <c r="G3697" s="171"/>
      <c r="H3697" s="171"/>
      <c r="K3697" s="171"/>
      <c r="L3697" s="171"/>
      <c r="O3697" s="171"/>
      <c r="P3697" s="171"/>
      <c r="S3697" s="171"/>
      <c r="T3697" s="171"/>
      <c r="W3697" s="171"/>
      <c r="X3697" s="171"/>
      <c r="AA3697" s="171"/>
    </row>
    <row r="3698" spans="4:27" x14ac:dyDescent="0.2">
      <c r="D3698" s="171"/>
      <c r="E3698" s="171"/>
      <c r="F3698" s="171"/>
      <c r="G3698" s="171"/>
      <c r="H3698" s="171"/>
      <c r="K3698" s="171"/>
      <c r="L3698" s="171"/>
      <c r="O3698" s="171"/>
      <c r="P3698" s="171"/>
      <c r="S3698" s="171"/>
      <c r="T3698" s="171"/>
      <c r="W3698" s="171"/>
      <c r="X3698" s="171"/>
      <c r="AA3698" s="171"/>
    </row>
    <row r="3699" spans="4:27" x14ac:dyDescent="0.2">
      <c r="D3699" s="171"/>
      <c r="E3699" s="171"/>
      <c r="F3699" s="171"/>
      <c r="G3699" s="171"/>
      <c r="H3699" s="171"/>
      <c r="K3699" s="171"/>
      <c r="L3699" s="171"/>
      <c r="O3699" s="171"/>
      <c r="P3699" s="171"/>
      <c r="S3699" s="171"/>
      <c r="T3699" s="171"/>
      <c r="W3699" s="171"/>
      <c r="X3699" s="171"/>
      <c r="AA3699" s="171"/>
    </row>
    <row r="3700" spans="4:27" x14ac:dyDescent="0.2">
      <c r="D3700" s="171"/>
      <c r="E3700" s="171"/>
      <c r="F3700" s="171"/>
      <c r="G3700" s="171"/>
      <c r="H3700" s="171"/>
      <c r="K3700" s="171"/>
      <c r="L3700" s="171"/>
      <c r="O3700" s="171"/>
      <c r="P3700" s="171"/>
      <c r="S3700" s="171"/>
      <c r="T3700" s="171"/>
      <c r="W3700" s="171"/>
      <c r="X3700" s="171"/>
      <c r="AA3700" s="171"/>
    </row>
    <row r="3701" spans="4:27" x14ac:dyDescent="0.2">
      <c r="D3701" s="171"/>
      <c r="E3701" s="171"/>
      <c r="F3701" s="171"/>
      <c r="G3701" s="171"/>
      <c r="H3701" s="171"/>
      <c r="K3701" s="171"/>
      <c r="L3701" s="171"/>
      <c r="O3701" s="171"/>
      <c r="P3701" s="171"/>
      <c r="S3701" s="171"/>
      <c r="T3701" s="171"/>
      <c r="W3701" s="171"/>
      <c r="X3701" s="171"/>
      <c r="AA3701" s="171"/>
    </row>
    <row r="3702" spans="4:27" x14ac:dyDescent="0.2">
      <c r="D3702" s="171"/>
      <c r="E3702" s="171"/>
      <c r="F3702" s="171"/>
      <c r="G3702" s="171"/>
      <c r="H3702" s="171"/>
      <c r="K3702" s="171"/>
      <c r="L3702" s="171"/>
      <c r="O3702" s="171"/>
      <c r="P3702" s="171"/>
      <c r="S3702" s="171"/>
      <c r="T3702" s="171"/>
      <c r="W3702" s="171"/>
      <c r="X3702" s="171"/>
      <c r="AA3702" s="171"/>
    </row>
    <row r="3703" spans="4:27" x14ac:dyDescent="0.2">
      <c r="D3703" s="171"/>
      <c r="E3703" s="171"/>
      <c r="F3703" s="171"/>
      <c r="G3703" s="171"/>
      <c r="H3703" s="171"/>
      <c r="K3703" s="171"/>
      <c r="L3703" s="171"/>
      <c r="O3703" s="171"/>
      <c r="P3703" s="171"/>
      <c r="S3703" s="171"/>
      <c r="T3703" s="171"/>
      <c r="W3703" s="171"/>
      <c r="X3703" s="171"/>
      <c r="AA3703" s="171"/>
    </row>
    <row r="3704" spans="4:27" x14ac:dyDescent="0.2">
      <c r="D3704" s="171"/>
      <c r="E3704" s="171"/>
      <c r="F3704" s="171"/>
      <c r="G3704" s="171"/>
      <c r="H3704" s="171"/>
      <c r="K3704" s="171"/>
      <c r="L3704" s="171"/>
      <c r="O3704" s="171"/>
      <c r="P3704" s="171"/>
      <c r="S3704" s="171"/>
      <c r="T3704" s="171"/>
      <c r="W3704" s="171"/>
      <c r="X3704" s="171"/>
      <c r="AA3704" s="171"/>
    </row>
    <row r="3705" spans="4:27" x14ac:dyDescent="0.2">
      <c r="D3705" s="171"/>
      <c r="E3705" s="171"/>
      <c r="F3705" s="171"/>
      <c r="G3705" s="171"/>
      <c r="H3705" s="171"/>
      <c r="K3705" s="171"/>
      <c r="L3705" s="171"/>
      <c r="O3705" s="171"/>
      <c r="P3705" s="171"/>
      <c r="S3705" s="171"/>
      <c r="T3705" s="171"/>
      <c r="W3705" s="171"/>
      <c r="X3705" s="171"/>
      <c r="AA3705" s="171"/>
    </row>
    <row r="3706" spans="4:27" x14ac:dyDescent="0.2">
      <c r="D3706" s="171"/>
      <c r="E3706" s="171"/>
      <c r="F3706" s="171"/>
      <c r="G3706" s="171"/>
      <c r="H3706" s="171"/>
      <c r="K3706" s="171"/>
      <c r="L3706" s="171"/>
      <c r="O3706" s="171"/>
      <c r="P3706" s="171"/>
      <c r="S3706" s="171"/>
      <c r="T3706" s="171"/>
      <c r="W3706" s="171"/>
      <c r="X3706" s="171"/>
      <c r="AA3706" s="171"/>
    </row>
    <row r="3707" spans="4:27" x14ac:dyDescent="0.2">
      <c r="D3707" s="171"/>
      <c r="E3707" s="171"/>
      <c r="F3707" s="171"/>
      <c r="G3707" s="171"/>
      <c r="H3707" s="171"/>
      <c r="K3707" s="171"/>
      <c r="L3707" s="171"/>
      <c r="O3707" s="171"/>
      <c r="P3707" s="171"/>
      <c r="S3707" s="171"/>
      <c r="T3707" s="171"/>
      <c r="W3707" s="171"/>
      <c r="X3707" s="171"/>
      <c r="AA3707" s="171"/>
    </row>
    <row r="3708" spans="4:27" x14ac:dyDescent="0.2">
      <c r="D3708" s="171"/>
      <c r="E3708" s="171"/>
      <c r="F3708" s="171"/>
      <c r="G3708" s="171"/>
      <c r="H3708" s="171"/>
      <c r="K3708" s="171"/>
      <c r="L3708" s="171"/>
      <c r="O3708" s="171"/>
      <c r="P3708" s="171"/>
      <c r="S3708" s="171"/>
      <c r="T3708" s="171"/>
      <c r="W3708" s="171"/>
      <c r="X3708" s="171"/>
      <c r="AA3708" s="171"/>
    </row>
    <row r="3709" spans="4:27" x14ac:dyDescent="0.2">
      <c r="D3709" s="171"/>
      <c r="E3709" s="171"/>
      <c r="F3709" s="171"/>
      <c r="G3709" s="171"/>
      <c r="H3709" s="171"/>
      <c r="K3709" s="171"/>
      <c r="L3709" s="171"/>
      <c r="O3709" s="171"/>
      <c r="P3709" s="171"/>
      <c r="S3709" s="171"/>
      <c r="T3709" s="171"/>
      <c r="W3709" s="171"/>
      <c r="X3709" s="171"/>
      <c r="AA3709" s="171"/>
    </row>
    <row r="3710" spans="4:27" x14ac:dyDescent="0.2">
      <c r="D3710" s="171"/>
      <c r="E3710" s="171"/>
      <c r="F3710" s="171"/>
      <c r="G3710" s="171"/>
      <c r="H3710" s="171"/>
      <c r="K3710" s="171"/>
      <c r="L3710" s="171"/>
      <c r="O3710" s="171"/>
      <c r="P3710" s="171"/>
      <c r="S3710" s="171"/>
      <c r="T3710" s="171"/>
      <c r="W3710" s="171"/>
      <c r="X3710" s="171"/>
      <c r="AA3710" s="171"/>
    </row>
    <row r="3711" spans="4:27" x14ac:dyDescent="0.2">
      <c r="D3711" s="171"/>
      <c r="E3711" s="171"/>
      <c r="F3711" s="171"/>
      <c r="G3711" s="171"/>
      <c r="H3711" s="171"/>
      <c r="K3711" s="171"/>
      <c r="L3711" s="171"/>
      <c r="O3711" s="171"/>
      <c r="P3711" s="171"/>
      <c r="S3711" s="171"/>
      <c r="T3711" s="171"/>
      <c r="W3711" s="171"/>
      <c r="X3711" s="171"/>
      <c r="AA3711" s="171"/>
    </row>
    <row r="3712" spans="4:27" x14ac:dyDescent="0.2">
      <c r="D3712" s="171"/>
      <c r="E3712" s="171"/>
      <c r="F3712" s="171"/>
      <c r="G3712" s="171"/>
      <c r="H3712" s="171"/>
      <c r="K3712" s="171"/>
      <c r="L3712" s="171"/>
      <c r="O3712" s="171"/>
      <c r="P3712" s="171"/>
      <c r="S3712" s="171"/>
      <c r="T3712" s="171"/>
      <c r="W3712" s="171"/>
      <c r="X3712" s="171"/>
      <c r="AA3712" s="171"/>
    </row>
    <row r="3713" spans="4:27" x14ac:dyDescent="0.2">
      <c r="D3713" s="171"/>
      <c r="E3713" s="171"/>
      <c r="F3713" s="171"/>
      <c r="G3713" s="171"/>
      <c r="H3713" s="171"/>
      <c r="K3713" s="171"/>
      <c r="L3713" s="171"/>
      <c r="O3713" s="171"/>
      <c r="P3713" s="171"/>
      <c r="S3713" s="171"/>
      <c r="T3713" s="171"/>
      <c r="W3713" s="171"/>
      <c r="X3713" s="171"/>
      <c r="AA3713" s="171"/>
    </row>
    <row r="3714" spans="4:27" x14ac:dyDescent="0.2">
      <c r="D3714" s="171"/>
      <c r="E3714" s="171"/>
      <c r="F3714" s="171"/>
      <c r="G3714" s="171"/>
      <c r="H3714" s="171"/>
      <c r="K3714" s="171"/>
      <c r="L3714" s="171"/>
      <c r="O3714" s="171"/>
      <c r="P3714" s="171"/>
      <c r="S3714" s="171"/>
      <c r="T3714" s="171"/>
      <c r="W3714" s="171"/>
      <c r="X3714" s="171"/>
      <c r="AA3714" s="171"/>
    </row>
    <row r="3715" spans="4:27" x14ac:dyDescent="0.2">
      <c r="D3715" s="171"/>
      <c r="E3715" s="171"/>
      <c r="F3715" s="171"/>
      <c r="G3715" s="171"/>
      <c r="H3715" s="171"/>
      <c r="K3715" s="171"/>
      <c r="L3715" s="171"/>
      <c r="O3715" s="171"/>
      <c r="P3715" s="171"/>
      <c r="S3715" s="171"/>
      <c r="T3715" s="171"/>
      <c r="W3715" s="171"/>
      <c r="X3715" s="171"/>
      <c r="AA3715" s="171"/>
    </row>
    <row r="3716" spans="4:27" x14ac:dyDescent="0.2">
      <c r="D3716" s="171"/>
      <c r="E3716" s="171"/>
      <c r="F3716" s="171"/>
      <c r="G3716" s="171"/>
      <c r="H3716" s="171"/>
      <c r="K3716" s="171"/>
      <c r="L3716" s="171"/>
      <c r="O3716" s="171"/>
      <c r="P3716" s="171"/>
      <c r="S3716" s="171"/>
      <c r="T3716" s="171"/>
      <c r="W3716" s="171"/>
      <c r="X3716" s="171"/>
      <c r="AA3716" s="171"/>
    </row>
    <row r="3717" spans="4:27" x14ac:dyDescent="0.2">
      <c r="D3717" s="171"/>
      <c r="E3717" s="171"/>
      <c r="F3717" s="171"/>
      <c r="G3717" s="171"/>
      <c r="H3717" s="171"/>
      <c r="K3717" s="171"/>
      <c r="L3717" s="171"/>
      <c r="O3717" s="171"/>
      <c r="P3717" s="171"/>
      <c r="S3717" s="171"/>
      <c r="T3717" s="171"/>
      <c r="W3717" s="171"/>
      <c r="X3717" s="171"/>
      <c r="AA3717" s="171"/>
    </row>
    <row r="3718" spans="4:27" x14ac:dyDescent="0.2">
      <c r="D3718" s="171"/>
      <c r="E3718" s="171"/>
      <c r="F3718" s="171"/>
      <c r="G3718" s="171"/>
      <c r="H3718" s="171"/>
      <c r="K3718" s="171"/>
      <c r="L3718" s="171"/>
      <c r="O3718" s="171"/>
      <c r="P3718" s="171"/>
      <c r="S3718" s="171"/>
      <c r="T3718" s="171"/>
      <c r="W3718" s="171"/>
      <c r="X3718" s="171"/>
      <c r="AA3718" s="171"/>
    </row>
    <row r="3719" spans="4:27" x14ac:dyDescent="0.2">
      <c r="D3719" s="171"/>
      <c r="E3719" s="171"/>
      <c r="F3719" s="171"/>
      <c r="G3719" s="171"/>
      <c r="H3719" s="171"/>
      <c r="K3719" s="171"/>
      <c r="L3719" s="171"/>
      <c r="O3719" s="171"/>
      <c r="P3719" s="171"/>
      <c r="S3719" s="171"/>
      <c r="T3719" s="171"/>
      <c r="W3719" s="171"/>
      <c r="X3719" s="171"/>
      <c r="AA3719" s="171"/>
    </row>
    <row r="3720" spans="4:27" x14ac:dyDescent="0.2">
      <c r="D3720" s="171"/>
      <c r="E3720" s="171"/>
      <c r="F3720" s="171"/>
      <c r="G3720" s="171"/>
      <c r="H3720" s="171"/>
      <c r="K3720" s="171"/>
      <c r="L3720" s="171"/>
      <c r="O3720" s="171"/>
      <c r="P3720" s="171"/>
      <c r="S3720" s="171"/>
      <c r="T3720" s="171"/>
      <c r="W3720" s="171"/>
      <c r="X3720" s="171"/>
      <c r="AA3720" s="171"/>
    </row>
    <row r="3721" spans="4:27" x14ac:dyDescent="0.2">
      <c r="D3721" s="171"/>
      <c r="E3721" s="171"/>
      <c r="F3721" s="171"/>
      <c r="G3721" s="171"/>
      <c r="H3721" s="171"/>
      <c r="K3721" s="171"/>
      <c r="L3721" s="171"/>
      <c r="O3721" s="171"/>
      <c r="P3721" s="171"/>
      <c r="S3721" s="171"/>
      <c r="T3721" s="171"/>
      <c r="W3721" s="171"/>
      <c r="X3721" s="171"/>
      <c r="AA3721" s="171"/>
    </row>
    <row r="3722" spans="4:27" x14ac:dyDescent="0.2">
      <c r="D3722" s="171"/>
      <c r="E3722" s="171"/>
      <c r="F3722" s="171"/>
      <c r="G3722" s="171"/>
      <c r="H3722" s="171"/>
      <c r="K3722" s="171"/>
      <c r="L3722" s="171"/>
      <c r="O3722" s="171"/>
      <c r="P3722" s="171"/>
      <c r="S3722" s="171"/>
      <c r="T3722" s="171"/>
      <c r="W3722" s="171"/>
      <c r="X3722" s="171"/>
      <c r="AA3722" s="171"/>
    </row>
    <row r="3723" spans="4:27" x14ac:dyDescent="0.2">
      <c r="D3723" s="171"/>
      <c r="E3723" s="171"/>
      <c r="F3723" s="171"/>
      <c r="G3723" s="171"/>
      <c r="H3723" s="171"/>
      <c r="K3723" s="171"/>
      <c r="L3723" s="171"/>
      <c r="O3723" s="171"/>
      <c r="P3723" s="171"/>
      <c r="S3723" s="171"/>
      <c r="T3723" s="171"/>
      <c r="W3723" s="171"/>
      <c r="X3723" s="171"/>
      <c r="AA3723" s="171"/>
    </row>
    <row r="3724" spans="4:27" x14ac:dyDescent="0.2">
      <c r="D3724" s="171"/>
      <c r="E3724" s="171"/>
      <c r="F3724" s="171"/>
      <c r="G3724" s="171"/>
      <c r="H3724" s="171"/>
      <c r="K3724" s="171"/>
      <c r="L3724" s="171"/>
      <c r="O3724" s="171"/>
      <c r="P3724" s="171"/>
      <c r="S3724" s="171"/>
      <c r="T3724" s="171"/>
      <c r="W3724" s="171"/>
      <c r="X3724" s="171"/>
      <c r="AA3724" s="171"/>
    </row>
    <row r="3725" spans="4:27" x14ac:dyDescent="0.2">
      <c r="D3725" s="171"/>
      <c r="E3725" s="171"/>
      <c r="F3725" s="171"/>
      <c r="G3725" s="171"/>
      <c r="H3725" s="171"/>
      <c r="K3725" s="171"/>
      <c r="L3725" s="171"/>
      <c r="O3725" s="171"/>
      <c r="P3725" s="171"/>
      <c r="S3725" s="171"/>
      <c r="T3725" s="171"/>
      <c r="W3725" s="171"/>
      <c r="X3725" s="171"/>
      <c r="AA3725" s="171"/>
    </row>
    <row r="3726" spans="4:27" x14ac:dyDescent="0.2">
      <c r="D3726" s="171"/>
      <c r="E3726" s="171"/>
      <c r="F3726" s="171"/>
      <c r="G3726" s="171"/>
      <c r="H3726" s="171"/>
      <c r="K3726" s="171"/>
      <c r="L3726" s="171"/>
      <c r="O3726" s="171"/>
      <c r="P3726" s="171"/>
      <c r="S3726" s="171"/>
      <c r="T3726" s="171"/>
      <c r="W3726" s="171"/>
      <c r="X3726" s="171"/>
      <c r="AA3726" s="171"/>
    </row>
    <row r="3727" spans="4:27" x14ac:dyDescent="0.2">
      <c r="D3727" s="171"/>
      <c r="E3727" s="171"/>
      <c r="F3727" s="171"/>
      <c r="G3727" s="171"/>
      <c r="H3727" s="171"/>
      <c r="K3727" s="171"/>
      <c r="L3727" s="171"/>
      <c r="O3727" s="171"/>
      <c r="P3727" s="171"/>
      <c r="S3727" s="171"/>
      <c r="T3727" s="171"/>
      <c r="W3727" s="171"/>
      <c r="X3727" s="171"/>
      <c r="AA3727" s="171"/>
    </row>
    <row r="3728" spans="4:27" x14ac:dyDescent="0.2">
      <c r="D3728" s="171"/>
      <c r="E3728" s="171"/>
      <c r="F3728" s="171"/>
      <c r="G3728" s="171"/>
      <c r="H3728" s="171"/>
      <c r="K3728" s="171"/>
      <c r="L3728" s="171"/>
      <c r="O3728" s="171"/>
      <c r="P3728" s="171"/>
      <c r="S3728" s="171"/>
      <c r="T3728" s="171"/>
      <c r="W3728" s="171"/>
      <c r="X3728" s="171"/>
      <c r="AA3728" s="171"/>
    </row>
    <row r="3729" spans="4:27" x14ac:dyDescent="0.2">
      <c r="D3729" s="171"/>
      <c r="E3729" s="171"/>
      <c r="F3729" s="171"/>
      <c r="G3729" s="171"/>
      <c r="H3729" s="171"/>
      <c r="K3729" s="171"/>
      <c r="L3729" s="171"/>
      <c r="O3729" s="171"/>
      <c r="P3729" s="171"/>
      <c r="S3729" s="171"/>
      <c r="T3729" s="171"/>
      <c r="W3729" s="171"/>
      <c r="X3729" s="171"/>
      <c r="AA3729" s="171"/>
    </row>
    <row r="3730" spans="4:27" x14ac:dyDescent="0.2">
      <c r="D3730" s="171"/>
      <c r="E3730" s="171"/>
      <c r="F3730" s="171"/>
      <c r="G3730" s="171"/>
      <c r="H3730" s="171"/>
      <c r="K3730" s="171"/>
      <c r="L3730" s="171"/>
      <c r="O3730" s="171"/>
      <c r="P3730" s="171"/>
      <c r="S3730" s="171"/>
      <c r="T3730" s="171"/>
      <c r="W3730" s="171"/>
      <c r="X3730" s="171"/>
      <c r="AA3730" s="171"/>
    </row>
    <row r="3731" spans="4:27" x14ac:dyDescent="0.2">
      <c r="D3731" s="171"/>
      <c r="E3731" s="171"/>
      <c r="F3731" s="171"/>
      <c r="G3731" s="171"/>
      <c r="H3731" s="171"/>
      <c r="K3731" s="171"/>
      <c r="L3731" s="171"/>
      <c r="O3731" s="171"/>
      <c r="P3731" s="171"/>
      <c r="S3731" s="171"/>
      <c r="T3731" s="171"/>
      <c r="W3731" s="171"/>
      <c r="X3731" s="171"/>
      <c r="AA3731" s="171"/>
    </row>
    <row r="3732" spans="4:27" x14ac:dyDescent="0.2">
      <c r="D3732" s="171"/>
      <c r="E3732" s="171"/>
      <c r="F3732" s="171"/>
      <c r="G3732" s="171"/>
      <c r="H3732" s="171"/>
      <c r="K3732" s="171"/>
      <c r="L3732" s="171"/>
      <c r="O3732" s="171"/>
      <c r="P3732" s="171"/>
      <c r="S3732" s="171"/>
      <c r="T3732" s="171"/>
      <c r="W3732" s="171"/>
      <c r="X3732" s="171"/>
      <c r="AA3732" s="171"/>
    </row>
    <row r="3733" spans="4:27" x14ac:dyDescent="0.2">
      <c r="D3733" s="171"/>
      <c r="E3733" s="171"/>
      <c r="F3733" s="171"/>
      <c r="G3733" s="171"/>
      <c r="H3733" s="171"/>
      <c r="K3733" s="171"/>
      <c r="L3733" s="171"/>
      <c r="O3733" s="171"/>
      <c r="P3733" s="171"/>
      <c r="S3733" s="171"/>
      <c r="T3733" s="171"/>
      <c r="W3733" s="171"/>
      <c r="X3733" s="171"/>
      <c r="AA3733" s="171"/>
    </row>
    <row r="3734" spans="4:27" x14ac:dyDescent="0.2">
      <c r="D3734" s="171"/>
      <c r="E3734" s="171"/>
      <c r="F3734" s="171"/>
      <c r="G3734" s="171"/>
      <c r="H3734" s="171"/>
      <c r="K3734" s="171"/>
      <c r="L3734" s="171"/>
      <c r="O3734" s="171"/>
      <c r="P3734" s="171"/>
      <c r="S3734" s="171"/>
      <c r="T3734" s="171"/>
      <c r="W3734" s="171"/>
      <c r="X3734" s="171"/>
      <c r="AA3734" s="171"/>
    </row>
    <row r="3735" spans="4:27" x14ac:dyDescent="0.2">
      <c r="D3735" s="171"/>
      <c r="E3735" s="171"/>
      <c r="F3735" s="171"/>
      <c r="G3735" s="171"/>
      <c r="H3735" s="171"/>
      <c r="K3735" s="171"/>
      <c r="L3735" s="171"/>
      <c r="O3735" s="171"/>
      <c r="P3735" s="171"/>
      <c r="S3735" s="171"/>
      <c r="T3735" s="171"/>
      <c r="W3735" s="171"/>
      <c r="X3735" s="171"/>
      <c r="AA3735" s="171"/>
    </row>
    <row r="3736" spans="4:27" x14ac:dyDescent="0.2">
      <c r="D3736" s="171"/>
      <c r="E3736" s="171"/>
      <c r="F3736" s="171"/>
      <c r="G3736" s="171"/>
      <c r="H3736" s="171"/>
      <c r="K3736" s="171"/>
      <c r="L3736" s="171"/>
      <c r="O3736" s="171"/>
      <c r="P3736" s="171"/>
      <c r="S3736" s="171"/>
      <c r="T3736" s="171"/>
      <c r="W3736" s="171"/>
      <c r="X3736" s="171"/>
      <c r="AA3736" s="171"/>
    </row>
    <row r="3737" spans="4:27" x14ac:dyDescent="0.2">
      <c r="D3737" s="171"/>
      <c r="E3737" s="171"/>
      <c r="F3737" s="171"/>
      <c r="G3737" s="171"/>
      <c r="H3737" s="171"/>
      <c r="K3737" s="171"/>
      <c r="L3737" s="171"/>
      <c r="O3737" s="171"/>
      <c r="P3737" s="171"/>
      <c r="S3737" s="171"/>
      <c r="T3737" s="171"/>
      <c r="W3737" s="171"/>
      <c r="X3737" s="171"/>
      <c r="AA3737" s="171"/>
    </row>
    <row r="3738" spans="4:27" x14ac:dyDescent="0.2">
      <c r="D3738" s="171"/>
      <c r="E3738" s="171"/>
      <c r="F3738" s="171"/>
      <c r="G3738" s="171"/>
      <c r="H3738" s="171"/>
      <c r="K3738" s="171"/>
      <c r="L3738" s="171"/>
      <c r="O3738" s="171"/>
      <c r="P3738" s="171"/>
      <c r="S3738" s="171"/>
      <c r="T3738" s="171"/>
      <c r="W3738" s="171"/>
      <c r="X3738" s="171"/>
      <c r="AA3738" s="171"/>
    </row>
    <row r="3739" spans="4:27" x14ac:dyDescent="0.2">
      <c r="D3739" s="171"/>
      <c r="E3739" s="171"/>
      <c r="F3739" s="171"/>
      <c r="G3739" s="171"/>
      <c r="H3739" s="171"/>
      <c r="K3739" s="171"/>
      <c r="L3739" s="171"/>
      <c r="O3739" s="171"/>
      <c r="P3739" s="171"/>
      <c r="S3739" s="171"/>
      <c r="T3739" s="171"/>
      <c r="W3739" s="171"/>
      <c r="X3739" s="171"/>
      <c r="AA3739" s="171"/>
    </row>
    <row r="3740" spans="4:27" x14ac:dyDescent="0.2">
      <c r="D3740" s="171"/>
      <c r="E3740" s="171"/>
      <c r="F3740" s="171"/>
      <c r="G3740" s="171"/>
      <c r="H3740" s="171"/>
      <c r="K3740" s="171"/>
      <c r="L3740" s="171"/>
      <c r="O3740" s="171"/>
      <c r="P3740" s="171"/>
      <c r="S3740" s="171"/>
      <c r="T3740" s="171"/>
      <c r="W3740" s="171"/>
      <c r="X3740" s="171"/>
      <c r="AA3740" s="171"/>
    </row>
    <row r="3741" spans="4:27" x14ac:dyDescent="0.2">
      <c r="D3741" s="171"/>
      <c r="E3741" s="171"/>
      <c r="F3741" s="171"/>
      <c r="G3741" s="171"/>
      <c r="H3741" s="171"/>
      <c r="K3741" s="171"/>
      <c r="L3741" s="171"/>
      <c r="O3741" s="171"/>
      <c r="P3741" s="171"/>
      <c r="S3741" s="171"/>
      <c r="T3741" s="171"/>
      <c r="W3741" s="171"/>
      <c r="X3741" s="171"/>
      <c r="AA3741" s="171"/>
    </row>
    <row r="3742" spans="4:27" x14ac:dyDescent="0.2">
      <c r="D3742" s="171"/>
      <c r="E3742" s="171"/>
      <c r="F3742" s="171"/>
      <c r="G3742" s="171"/>
      <c r="H3742" s="171"/>
      <c r="K3742" s="171"/>
      <c r="L3742" s="171"/>
      <c r="O3742" s="171"/>
      <c r="P3742" s="171"/>
      <c r="S3742" s="171"/>
      <c r="T3742" s="171"/>
      <c r="W3742" s="171"/>
      <c r="X3742" s="171"/>
      <c r="AA3742" s="171"/>
    </row>
    <row r="3743" spans="4:27" x14ac:dyDescent="0.2">
      <c r="D3743" s="171"/>
      <c r="E3743" s="171"/>
      <c r="F3743" s="171"/>
      <c r="G3743" s="171"/>
      <c r="H3743" s="171"/>
      <c r="K3743" s="171"/>
      <c r="L3743" s="171"/>
      <c r="O3743" s="171"/>
      <c r="P3743" s="171"/>
      <c r="S3743" s="171"/>
      <c r="T3743" s="171"/>
      <c r="W3743" s="171"/>
      <c r="X3743" s="171"/>
      <c r="AA3743" s="171"/>
    </row>
    <row r="3744" spans="4:27" x14ac:dyDescent="0.2">
      <c r="D3744" s="171"/>
      <c r="E3744" s="171"/>
      <c r="F3744" s="171"/>
      <c r="G3744" s="171"/>
      <c r="H3744" s="171"/>
      <c r="K3744" s="171"/>
      <c r="L3744" s="171"/>
      <c r="O3744" s="171"/>
      <c r="P3744" s="171"/>
      <c r="S3744" s="171"/>
      <c r="T3744" s="171"/>
      <c r="W3744" s="171"/>
      <c r="X3744" s="171"/>
      <c r="AA3744" s="171"/>
    </row>
    <row r="3745" spans="4:27" x14ac:dyDescent="0.2">
      <c r="D3745" s="171"/>
      <c r="E3745" s="171"/>
      <c r="F3745" s="171"/>
      <c r="G3745" s="171"/>
      <c r="H3745" s="171"/>
      <c r="K3745" s="171"/>
      <c r="L3745" s="171"/>
      <c r="O3745" s="171"/>
      <c r="P3745" s="171"/>
      <c r="S3745" s="171"/>
      <c r="T3745" s="171"/>
      <c r="W3745" s="171"/>
      <c r="X3745" s="171"/>
      <c r="AA3745" s="171"/>
    </row>
    <row r="3746" spans="4:27" x14ac:dyDescent="0.2">
      <c r="D3746" s="171"/>
      <c r="E3746" s="171"/>
      <c r="F3746" s="171"/>
      <c r="G3746" s="171"/>
      <c r="H3746" s="171"/>
      <c r="K3746" s="171"/>
      <c r="L3746" s="171"/>
      <c r="O3746" s="171"/>
      <c r="P3746" s="171"/>
      <c r="S3746" s="171"/>
      <c r="T3746" s="171"/>
      <c r="W3746" s="171"/>
      <c r="X3746" s="171"/>
      <c r="AA3746" s="171"/>
    </row>
    <row r="3747" spans="4:27" x14ac:dyDescent="0.2">
      <c r="D3747" s="171"/>
      <c r="E3747" s="171"/>
      <c r="F3747" s="171"/>
      <c r="G3747" s="171"/>
      <c r="H3747" s="171"/>
      <c r="K3747" s="171"/>
      <c r="L3747" s="171"/>
      <c r="O3747" s="171"/>
      <c r="P3747" s="171"/>
      <c r="S3747" s="171"/>
      <c r="T3747" s="171"/>
      <c r="W3747" s="171"/>
      <c r="X3747" s="171"/>
      <c r="AA3747" s="171"/>
    </row>
    <row r="3748" spans="4:27" x14ac:dyDescent="0.2">
      <c r="D3748" s="171"/>
      <c r="E3748" s="171"/>
      <c r="F3748" s="171"/>
      <c r="G3748" s="171"/>
      <c r="H3748" s="171"/>
      <c r="K3748" s="171"/>
      <c r="L3748" s="171"/>
      <c r="O3748" s="171"/>
      <c r="P3748" s="171"/>
      <c r="S3748" s="171"/>
      <c r="T3748" s="171"/>
      <c r="W3748" s="171"/>
      <c r="X3748" s="171"/>
      <c r="AA3748" s="171"/>
    </row>
    <row r="3749" spans="4:27" x14ac:dyDescent="0.2">
      <c r="D3749" s="171"/>
      <c r="E3749" s="171"/>
      <c r="F3749" s="171"/>
      <c r="G3749" s="171"/>
      <c r="H3749" s="171"/>
      <c r="K3749" s="171"/>
      <c r="L3749" s="171"/>
      <c r="O3749" s="171"/>
      <c r="P3749" s="171"/>
      <c r="S3749" s="171"/>
      <c r="T3749" s="171"/>
      <c r="W3749" s="171"/>
      <c r="X3749" s="171"/>
      <c r="AA3749" s="171"/>
    </row>
    <row r="3750" spans="4:27" x14ac:dyDescent="0.2">
      <c r="D3750" s="171"/>
      <c r="E3750" s="171"/>
      <c r="F3750" s="171"/>
      <c r="G3750" s="171"/>
      <c r="H3750" s="171"/>
      <c r="K3750" s="171"/>
      <c r="L3750" s="171"/>
      <c r="O3750" s="171"/>
      <c r="P3750" s="171"/>
      <c r="S3750" s="171"/>
      <c r="T3750" s="171"/>
      <c r="W3750" s="171"/>
      <c r="X3750" s="171"/>
      <c r="AA3750" s="171"/>
    </row>
    <row r="3751" spans="4:27" x14ac:dyDescent="0.2">
      <c r="D3751" s="171"/>
      <c r="E3751" s="171"/>
      <c r="F3751" s="171"/>
      <c r="G3751" s="171"/>
      <c r="H3751" s="171"/>
      <c r="K3751" s="171"/>
      <c r="L3751" s="171"/>
      <c r="O3751" s="171"/>
      <c r="P3751" s="171"/>
      <c r="S3751" s="171"/>
      <c r="T3751" s="171"/>
      <c r="W3751" s="171"/>
      <c r="X3751" s="171"/>
      <c r="AA3751" s="171"/>
    </row>
    <row r="3752" spans="4:27" x14ac:dyDescent="0.2">
      <c r="D3752" s="171"/>
      <c r="E3752" s="171"/>
      <c r="F3752" s="171"/>
      <c r="G3752" s="171"/>
      <c r="H3752" s="171"/>
      <c r="K3752" s="171"/>
      <c r="L3752" s="171"/>
      <c r="O3752" s="171"/>
      <c r="P3752" s="171"/>
      <c r="S3752" s="171"/>
      <c r="T3752" s="171"/>
      <c r="W3752" s="171"/>
      <c r="X3752" s="171"/>
      <c r="AA3752" s="171"/>
    </row>
    <row r="3753" spans="4:27" x14ac:dyDescent="0.2">
      <c r="D3753" s="171"/>
      <c r="E3753" s="171"/>
      <c r="F3753" s="171"/>
      <c r="G3753" s="171"/>
      <c r="H3753" s="171"/>
      <c r="K3753" s="171"/>
      <c r="L3753" s="171"/>
      <c r="O3753" s="171"/>
      <c r="P3753" s="171"/>
      <c r="S3753" s="171"/>
      <c r="T3753" s="171"/>
      <c r="W3753" s="171"/>
      <c r="X3753" s="171"/>
      <c r="AA3753" s="171"/>
    </row>
    <row r="3754" spans="4:27" x14ac:dyDescent="0.2">
      <c r="D3754" s="171"/>
      <c r="E3754" s="171"/>
      <c r="F3754" s="171"/>
      <c r="G3754" s="171"/>
      <c r="H3754" s="171"/>
      <c r="K3754" s="171"/>
      <c r="L3754" s="171"/>
      <c r="O3754" s="171"/>
      <c r="P3754" s="171"/>
      <c r="S3754" s="171"/>
      <c r="T3754" s="171"/>
      <c r="W3754" s="171"/>
      <c r="X3754" s="171"/>
      <c r="AA3754" s="171"/>
    </row>
    <row r="3755" spans="4:27" x14ac:dyDescent="0.2">
      <c r="D3755" s="171"/>
      <c r="E3755" s="171"/>
      <c r="F3755" s="171"/>
      <c r="G3755" s="171"/>
      <c r="H3755" s="171"/>
      <c r="K3755" s="171"/>
      <c r="L3755" s="171"/>
      <c r="O3755" s="171"/>
      <c r="P3755" s="171"/>
      <c r="S3755" s="171"/>
      <c r="T3755" s="171"/>
      <c r="W3755" s="171"/>
      <c r="X3755" s="171"/>
      <c r="AA3755" s="171"/>
    </row>
    <row r="3756" spans="4:27" x14ac:dyDescent="0.2">
      <c r="D3756" s="171"/>
      <c r="E3756" s="171"/>
      <c r="F3756" s="171"/>
      <c r="G3756" s="171"/>
      <c r="H3756" s="171"/>
      <c r="K3756" s="171"/>
      <c r="L3756" s="171"/>
      <c r="O3756" s="171"/>
      <c r="P3756" s="171"/>
      <c r="S3756" s="171"/>
      <c r="T3756" s="171"/>
      <c r="W3756" s="171"/>
      <c r="X3756" s="171"/>
      <c r="AA3756" s="171"/>
    </row>
    <row r="3757" spans="4:27" x14ac:dyDescent="0.2">
      <c r="D3757" s="171"/>
      <c r="E3757" s="171"/>
      <c r="F3757" s="171"/>
      <c r="G3757" s="171"/>
      <c r="H3757" s="171"/>
      <c r="K3757" s="171"/>
      <c r="L3757" s="171"/>
      <c r="O3757" s="171"/>
      <c r="P3757" s="171"/>
      <c r="S3757" s="171"/>
      <c r="T3757" s="171"/>
      <c r="W3757" s="171"/>
      <c r="X3757" s="171"/>
      <c r="AA3757" s="171"/>
    </row>
    <row r="3758" spans="4:27" x14ac:dyDescent="0.2">
      <c r="D3758" s="171"/>
      <c r="E3758" s="171"/>
      <c r="F3758" s="171"/>
      <c r="G3758" s="171"/>
      <c r="H3758" s="171"/>
      <c r="K3758" s="171"/>
      <c r="L3758" s="171"/>
      <c r="O3758" s="171"/>
      <c r="P3758" s="171"/>
      <c r="S3758" s="171"/>
      <c r="T3758" s="171"/>
      <c r="W3758" s="171"/>
      <c r="X3758" s="171"/>
      <c r="AA3758" s="171"/>
    </row>
    <row r="3759" spans="4:27" x14ac:dyDescent="0.2">
      <c r="D3759" s="171"/>
      <c r="E3759" s="171"/>
      <c r="F3759" s="171"/>
      <c r="G3759" s="171"/>
      <c r="H3759" s="171"/>
      <c r="K3759" s="171"/>
      <c r="L3759" s="171"/>
      <c r="O3759" s="171"/>
      <c r="P3759" s="171"/>
      <c r="S3759" s="171"/>
      <c r="T3759" s="171"/>
      <c r="W3759" s="171"/>
      <c r="X3759" s="171"/>
      <c r="AA3759" s="171"/>
    </row>
    <row r="3760" spans="4:27" x14ac:dyDescent="0.2">
      <c r="D3760" s="171"/>
      <c r="E3760" s="171"/>
      <c r="F3760" s="171"/>
      <c r="G3760" s="171"/>
      <c r="H3760" s="171"/>
      <c r="K3760" s="171"/>
      <c r="L3760" s="171"/>
      <c r="O3760" s="171"/>
      <c r="P3760" s="171"/>
      <c r="S3760" s="171"/>
      <c r="T3760" s="171"/>
      <c r="W3760" s="171"/>
      <c r="X3760" s="171"/>
      <c r="AA3760" s="171"/>
    </row>
    <row r="3761" spans="4:27" x14ac:dyDescent="0.2">
      <c r="D3761" s="171"/>
      <c r="E3761" s="171"/>
      <c r="F3761" s="171"/>
      <c r="G3761" s="171"/>
      <c r="H3761" s="171"/>
      <c r="K3761" s="171"/>
      <c r="L3761" s="171"/>
      <c r="O3761" s="171"/>
      <c r="P3761" s="171"/>
      <c r="S3761" s="171"/>
      <c r="T3761" s="171"/>
      <c r="W3761" s="171"/>
      <c r="X3761" s="171"/>
      <c r="AA3761" s="171"/>
    </row>
    <row r="3762" spans="4:27" x14ac:dyDescent="0.2">
      <c r="D3762" s="171"/>
      <c r="E3762" s="171"/>
      <c r="F3762" s="171"/>
      <c r="G3762" s="171"/>
      <c r="H3762" s="171"/>
      <c r="K3762" s="171"/>
      <c r="L3762" s="171"/>
      <c r="O3762" s="171"/>
      <c r="P3762" s="171"/>
      <c r="S3762" s="171"/>
      <c r="T3762" s="171"/>
      <c r="W3762" s="171"/>
      <c r="X3762" s="171"/>
      <c r="AA3762" s="171"/>
    </row>
    <row r="3763" spans="4:27" x14ac:dyDescent="0.2">
      <c r="D3763" s="171"/>
      <c r="E3763" s="171"/>
      <c r="F3763" s="171"/>
      <c r="G3763" s="171"/>
      <c r="H3763" s="171"/>
      <c r="K3763" s="171"/>
      <c r="L3763" s="171"/>
      <c r="O3763" s="171"/>
      <c r="P3763" s="171"/>
      <c r="S3763" s="171"/>
      <c r="T3763" s="171"/>
      <c r="W3763" s="171"/>
      <c r="X3763" s="171"/>
      <c r="AA3763" s="171"/>
    </row>
    <row r="3764" spans="4:27" x14ac:dyDescent="0.2">
      <c r="D3764" s="171"/>
      <c r="E3764" s="171"/>
      <c r="F3764" s="171"/>
      <c r="G3764" s="171"/>
      <c r="H3764" s="171"/>
      <c r="K3764" s="171"/>
      <c r="L3764" s="171"/>
      <c r="O3764" s="171"/>
      <c r="P3764" s="171"/>
      <c r="S3764" s="171"/>
      <c r="T3764" s="171"/>
      <c r="W3764" s="171"/>
      <c r="X3764" s="171"/>
      <c r="AA3764" s="171"/>
    </row>
    <row r="3765" spans="4:27" x14ac:dyDescent="0.2">
      <c r="D3765" s="171"/>
      <c r="E3765" s="171"/>
      <c r="F3765" s="171"/>
      <c r="G3765" s="171"/>
      <c r="H3765" s="171"/>
      <c r="K3765" s="171"/>
      <c r="L3765" s="171"/>
      <c r="O3765" s="171"/>
      <c r="P3765" s="171"/>
      <c r="S3765" s="171"/>
      <c r="T3765" s="171"/>
      <c r="W3765" s="171"/>
      <c r="X3765" s="171"/>
      <c r="AA3765" s="171"/>
    </row>
    <row r="3766" spans="4:27" x14ac:dyDescent="0.2">
      <c r="D3766" s="171"/>
      <c r="E3766" s="171"/>
      <c r="F3766" s="171"/>
      <c r="G3766" s="171"/>
      <c r="H3766" s="171"/>
      <c r="K3766" s="171"/>
      <c r="L3766" s="171"/>
      <c r="O3766" s="171"/>
      <c r="P3766" s="171"/>
      <c r="S3766" s="171"/>
      <c r="T3766" s="171"/>
      <c r="W3766" s="171"/>
      <c r="X3766" s="171"/>
      <c r="AA3766" s="171"/>
    </row>
    <row r="3767" spans="4:27" x14ac:dyDescent="0.2">
      <c r="D3767" s="171"/>
      <c r="E3767" s="171"/>
      <c r="F3767" s="171"/>
      <c r="G3767" s="171"/>
      <c r="H3767" s="171"/>
      <c r="K3767" s="171"/>
      <c r="L3767" s="171"/>
      <c r="O3767" s="171"/>
      <c r="P3767" s="171"/>
      <c r="S3767" s="171"/>
      <c r="T3767" s="171"/>
      <c r="W3767" s="171"/>
      <c r="X3767" s="171"/>
      <c r="AA3767" s="171"/>
    </row>
    <row r="3768" spans="4:27" x14ac:dyDescent="0.2">
      <c r="D3768" s="171"/>
      <c r="E3768" s="171"/>
      <c r="F3768" s="171"/>
      <c r="G3768" s="171"/>
      <c r="H3768" s="171"/>
      <c r="K3768" s="171"/>
      <c r="L3768" s="171"/>
      <c r="O3768" s="171"/>
      <c r="P3768" s="171"/>
      <c r="S3768" s="171"/>
      <c r="T3768" s="171"/>
      <c r="W3768" s="171"/>
      <c r="X3768" s="171"/>
      <c r="AA3768" s="171"/>
    </row>
    <row r="3769" spans="4:27" x14ac:dyDescent="0.2">
      <c r="D3769" s="171"/>
      <c r="E3769" s="171"/>
      <c r="F3769" s="171"/>
      <c r="G3769" s="171"/>
      <c r="H3769" s="171"/>
      <c r="K3769" s="171"/>
      <c r="L3769" s="171"/>
      <c r="O3769" s="171"/>
      <c r="P3769" s="171"/>
      <c r="S3769" s="171"/>
      <c r="T3769" s="171"/>
      <c r="W3769" s="171"/>
      <c r="X3769" s="171"/>
      <c r="AA3769" s="171"/>
    </row>
    <row r="3770" spans="4:27" x14ac:dyDescent="0.2">
      <c r="D3770" s="171"/>
      <c r="E3770" s="171"/>
      <c r="F3770" s="171"/>
      <c r="G3770" s="171"/>
      <c r="H3770" s="171"/>
      <c r="K3770" s="171"/>
      <c r="L3770" s="171"/>
      <c r="O3770" s="171"/>
      <c r="P3770" s="171"/>
      <c r="S3770" s="171"/>
      <c r="T3770" s="171"/>
      <c r="W3770" s="171"/>
      <c r="X3770" s="171"/>
      <c r="AA3770" s="171"/>
    </row>
    <row r="3771" spans="4:27" x14ac:dyDescent="0.2">
      <c r="D3771" s="171"/>
      <c r="E3771" s="171"/>
      <c r="F3771" s="171"/>
      <c r="G3771" s="171"/>
      <c r="H3771" s="171"/>
      <c r="K3771" s="171"/>
      <c r="L3771" s="171"/>
      <c r="O3771" s="171"/>
      <c r="P3771" s="171"/>
      <c r="S3771" s="171"/>
      <c r="T3771" s="171"/>
      <c r="W3771" s="171"/>
      <c r="X3771" s="171"/>
      <c r="AA3771" s="171"/>
    </row>
    <row r="3772" spans="4:27" x14ac:dyDescent="0.2">
      <c r="D3772" s="171"/>
      <c r="E3772" s="171"/>
      <c r="F3772" s="171"/>
      <c r="G3772" s="171"/>
      <c r="H3772" s="171"/>
      <c r="K3772" s="171"/>
      <c r="L3772" s="171"/>
      <c r="O3772" s="171"/>
      <c r="P3772" s="171"/>
      <c r="S3772" s="171"/>
      <c r="T3772" s="171"/>
      <c r="W3772" s="171"/>
      <c r="X3772" s="171"/>
      <c r="AA3772" s="171"/>
    </row>
    <row r="3773" spans="4:27" x14ac:dyDescent="0.2">
      <c r="D3773" s="171"/>
      <c r="E3773" s="171"/>
      <c r="F3773" s="171"/>
      <c r="G3773" s="171"/>
      <c r="H3773" s="171"/>
      <c r="K3773" s="171"/>
      <c r="L3773" s="171"/>
      <c r="O3773" s="171"/>
      <c r="P3773" s="171"/>
      <c r="S3773" s="171"/>
      <c r="T3773" s="171"/>
      <c r="W3773" s="171"/>
      <c r="X3773" s="171"/>
      <c r="AA3773" s="171"/>
    </row>
    <row r="3774" spans="4:27" x14ac:dyDescent="0.2">
      <c r="D3774" s="171"/>
      <c r="E3774" s="171"/>
      <c r="F3774" s="171"/>
      <c r="G3774" s="171"/>
      <c r="H3774" s="171"/>
      <c r="K3774" s="171"/>
      <c r="L3774" s="171"/>
      <c r="O3774" s="171"/>
      <c r="P3774" s="171"/>
      <c r="S3774" s="171"/>
      <c r="T3774" s="171"/>
      <c r="W3774" s="171"/>
      <c r="X3774" s="171"/>
      <c r="AA3774" s="171"/>
    </row>
    <row r="3775" spans="4:27" x14ac:dyDescent="0.2">
      <c r="D3775" s="171"/>
      <c r="E3775" s="171"/>
      <c r="F3775" s="171"/>
      <c r="G3775" s="171"/>
      <c r="H3775" s="171"/>
      <c r="K3775" s="171"/>
      <c r="L3775" s="171"/>
      <c r="O3775" s="171"/>
      <c r="P3775" s="171"/>
      <c r="S3775" s="171"/>
      <c r="T3775" s="171"/>
      <c r="W3775" s="171"/>
      <c r="X3775" s="171"/>
      <c r="AA3775" s="171"/>
    </row>
    <row r="3776" spans="4:27" x14ac:dyDescent="0.2">
      <c r="D3776" s="171"/>
      <c r="E3776" s="171"/>
      <c r="F3776" s="171"/>
      <c r="G3776" s="171"/>
      <c r="H3776" s="171"/>
      <c r="K3776" s="171"/>
      <c r="L3776" s="171"/>
      <c r="O3776" s="171"/>
      <c r="P3776" s="171"/>
      <c r="S3776" s="171"/>
      <c r="T3776" s="171"/>
      <c r="W3776" s="171"/>
      <c r="X3776" s="171"/>
      <c r="AA3776" s="171"/>
    </row>
    <row r="3777" spans="4:27" x14ac:dyDescent="0.2">
      <c r="D3777" s="171"/>
      <c r="E3777" s="171"/>
      <c r="F3777" s="171"/>
      <c r="G3777" s="171"/>
      <c r="H3777" s="171"/>
      <c r="K3777" s="171"/>
      <c r="L3777" s="171"/>
      <c r="O3777" s="171"/>
      <c r="P3777" s="171"/>
      <c r="S3777" s="171"/>
      <c r="T3777" s="171"/>
      <c r="W3777" s="171"/>
      <c r="X3777" s="171"/>
      <c r="AA3777" s="171"/>
    </row>
    <row r="3778" spans="4:27" x14ac:dyDescent="0.2">
      <c r="D3778" s="171"/>
      <c r="E3778" s="171"/>
      <c r="F3778" s="171"/>
      <c r="G3778" s="171"/>
      <c r="H3778" s="171"/>
      <c r="K3778" s="171"/>
      <c r="L3778" s="171"/>
      <c r="O3778" s="171"/>
      <c r="P3778" s="171"/>
      <c r="S3778" s="171"/>
      <c r="T3778" s="171"/>
      <c r="W3778" s="171"/>
      <c r="X3778" s="171"/>
      <c r="AA3778" s="171"/>
    </row>
    <row r="3779" spans="4:27" x14ac:dyDescent="0.2">
      <c r="D3779" s="171"/>
      <c r="E3779" s="171"/>
      <c r="F3779" s="171"/>
      <c r="G3779" s="171"/>
      <c r="H3779" s="171"/>
      <c r="K3779" s="171"/>
      <c r="L3779" s="171"/>
      <c r="O3779" s="171"/>
      <c r="P3779" s="171"/>
      <c r="S3779" s="171"/>
      <c r="T3779" s="171"/>
      <c r="W3779" s="171"/>
      <c r="X3779" s="171"/>
      <c r="AA3779" s="171"/>
    </row>
    <row r="3780" spans="4:27" x14ac:dyDescent="0.2">
      <c r="D3780" s="171"/>
      <c r="E3780" s="171"/>
      <c r="F3780" s="171"/>
      <c r="G3780" s="171"/>
      <c r="H3780" s="171"/>
      <c r="K3780" s="171"/>
      <c r="L3780" s="171"/>
      <c r="O3780" s="171"/>
      <c r="P3780" s="171"/>
      <c r="S3780" s="171"/>
      <c r="T3780" s="171"/>
      <c r="W3780" s="171"/>
      <c r="X3780" s="171"/>
      <c r="AA3780" s="171"/>
    </row>
    <row r="3781" spans="4:27" x14ac:dyDescent="0.2">
      <c r="D3781" s="171"/>
      <c r="E3781" s="171"/>
      <c r="F3781" s="171"/>
      <c r="G3781" s="171"/>
      <c r="H3781" s="171"/>
      <c r="K3781" s="171"/>
      <c r="L3781" s="171"/>
      <c r="O3781" s="171"/>
      <c r="P3781" s="171"/>
      <c r="S3781" s="171"/>
      <c r="T3781" s="171"/>
      <c r="W3781" s="171"/>
      <c r="X3781" s="171"/>
      <c r="AA3781" s="171"/>
    </row>
    <row r="3782" spans="4:27" x14ac:dyDescent="0.2">
      <c r="D3782" s="171"/>
      <c r="E3782" s="171"/>
      <c r="F3782" s="171"/>
      <c r="G3782" s="171"/>
      <c r="H3782" s="171"/>
      <c r="K3782" s="171"/>
      <c r="L3782" s="171"/>
      <c r="O3782" s="171"/>
      <c r="P3782" s="171"/>
      <c r="S3782" s="171"/>
      <c r="T3782" s="171"/>
      <c r="W3782" s="171"/>
      <c r="X3782" s="171"/>
      <c r="AA3782" s="171"/>
    </row>
    <row r="3783" spans="4:27" x14ac:dyDescent="0.2">
      <c r="D3783" s="171"/>
      <c r="E3783" s="171"/>
      <c r="F3783" s="171"/>
      <c r="G3783" s="171"/>
      <c r="H3783" s="171"/>
      <c r="K3783" s="171"/>
      <c r="L3783" s="171"/>
      <c r="O3783" s="171"/>
      <c r="P3783" s="171"/>
      <c r="S3783" s="171"/>
      <c r="T3783" s="171"/>
      <c r="W3783" s="171"/>
      <c r="X3783" s="171"/>
      <c r="AA3783" s="171"/>
    </row>
    <row r="3784" spans="4:27" x14ac:dyDescent="0.2">
      <c r="D3784" s="171"/>
      <c r="E3784" s="171"/>
      <c r="F3784" s="171"/>
      <c r="G3784" s="171"/>
      <c r="H3784" s="171"/>
      <c r="K3784" s="171"/>
      <c r="L3784" s="171"/>
      <c r="O3784" s="171"/>
      <c r="P3784" s="171"/>
      <c r="S3784" s="171"/>
      <c r="T3784" s="171"/>
      <c r="W3784" s="171"/>
      <c r="X3784" s="171"/>
      <c r="AA3784" s="171"/>
    </row>
    <row r="3785" spans="4:27" x14ac:dyDescent="0.2">
      <c r="D3785" s="171"/>
      <c r="E3785" s="171"/>
      <c r="F3785" s="171"/>
      <c r="G3785" s="171"/>
      <c r="H3785" s="171"/>
      <c r="K3785" s="171"/>
      <c r="L3785" s="171"/>
      <c r="O3785" s="171"/>
      <c r="P3785" s="171"/>
      <c r="S3785" s="171"/>
      <c r="T3785" s="171"/>
      <c r="W3785" s="171"/>
      <c r="X3785" s="171"/>
      <c r="AA3785" s="171"/>
    </row>
    <row r="3786" spans="4:27" x14ac:dyDescent="0.2">
      <c r="D3786" s="171"/>
      <c r="E3786" s="171"/>
      <c r="F3786" s="171"/>
      <c r="G3786" s="171"/>
      <c r="H3786" s="171"/>
      <c r="K3786" s="171"/>
      <c r="L3786" s="171"/>
      <c r="O3786" s="171"/>
      <c r="P3786" s="171"/>
      <c r="S3786" s="171"/>
      <c r="T3786" s="171"/>
      <c r="W3786" s="171"/>
      <c r="X3786" s="171"/>
      <c r="AA3786" s="171"/>
    </row>
    <row r="3787" spans="4:27" x14ac:dyDescent="0.2">
      <c r="D3787" s="171"/>
      <c r="E3787" s="171"/>
      <c r="F3787" s="171"/>
      <c r="G3787" s="171"/>
      <c r="H3787" s="171"/>
      <c r="K3787" s="171"/>
      <c r="L3787" s="171"/>
      <c r="O3787" s="171"/>
      <c r="P3787" s="171"/>
      <c r="S3787" s="171"/>
      <c r="T3787" s="171"/>
      <c r="W3787" s="171"/>
      <c r="X3787" s="171"/>
      <c r="AA3787" s="171"/>
    </row>
    <row r="3788" spans="4:27" x14ac:dyDescent="0.2">
      <c r="D3788" s="171"/>
      <c r="E3788" s="171"/>
      <c r="F3788" s="171"/>
      <c r="G3788" s="171"/>
      <c r="H3788" s="171"/>
      <c r="K3788" s="171"/>
      <c r="L3788" s="171"/>
      <c r="O3788" s="171"/>
      <c r="P3788" s="171"/>
      <c r="S3788" s="171"/>
      <c r="T3788" s="171"/>
      <c r="W3788" s="171"/>
      <c r="X3788" s="171"/>
      <c r="AA3788" s="171"/>
    </row>
    <row r="3789" spans="4:27" x14ac:dyDescent="0.2">
      <c r="D3789" s="171"/>
      <c r="E3789" s="171"/>
      <c r="F3789" s="171"/>
      <c r="G3789" s="171"/>
      <c r="H3789" s="171"/>
      <c r="K3789" s="171"/>
      <c r="L3789" s="171"/>
      <c r="O3789" s="171"/>
      <c r="P3789" s="171"/>
      <c r="S3789" s="171"/>
      <c r="T3789" s="171"/>
      <c r="W3789" s="171"/>
      <c r="X3789" s="171"/>
      <c r="AA3789" s="171"/>
    </row>
    <row r="3790" spans="4:27" x14ac:dyDescent="0.2">
      <c r="D3790" s="171"/>
      <c r="E3790" s="171"/>
      <c r="F3790" s="171"/>
      <c r="G3790" s="171"/>
      <c r="H3790" s="171"/>
      <c r="K3790" s="171"/>
      <c r="L3790" s="171"/>
      <c r="O3790" s="171"/>
      <c r="P3790" s="171"/>
      <c r="S3790" s="171"/>
      <c r="T3790" s="171"/>
      <c r="W3790" s="171"/>
      <c r="X3790" s="171"/>
      <c r="AA3790" s="171"/>
    </row>
    <row r="3791" spans="4:27" x14ac:dyDescent="0.2">
      <c r="D3791" s="171"/>
      <c r="E3791" s="171"/>
      <c r="F3791" s="171"/>
      <c r="G3791" s="171"/>
      <c r="H3791" s="171"/>
      <c r="K3791" s="171"/>
      <c r="L3791" s="171"/>
      <c r="O3791" s="171"/>
      <c r="P3791" s="171"/>
      <c r="S3791" s="171"/>
      <c r="T3791" s="171"/>
      <c r="W3791" s="171"/>
      <c r="X3791" s="171"/>
      <c r="AA3791" s="171"/>
    </row>
    <row r="3792" spans="4:27" x14ac:dyDescent="0.2">
      <c r="D3792" s="171"/>
      <c r="E3792" s="171"/>
      <c r="F3792" s="171"/>
      <c r="G3792" s="171"/>
      <c r="H3792" s="171"/>
      <c r="K3792" s="171"/>
      <c r="L3792" s="171"/>
      <c r="O3792" s="171"/>
      <c r="P3792" s="171"/>
      <c r="S3792" s="171"/>
      <c r="T3792" s="171"/>
      <c r="W3792" s="171"/>
      <c r="X3792" s="171"/>
      <c r="AA3792" s="171"/>
    </row>
    <row r="3793" spans="4:27" x14ac:dyDescent="0.2">
      <c r="D3793" s="171"/>
      <c r="E3793" s="171"/>
      <c r="F3793" s="171"/>
      <c r="G3793" s="171"/>
      <c r="H3793" s="171"/>
      <c r="K3793" s="171"/>
      <c r="L3793" s="171"/>
      <c r="O3793" s="171"/>
      <c r="P3793" s="171"/>
      <c r="S3793" s="171"/>
      <c r="T3793" s="171"/>
      <c r="W3793" s="171"/>
      <c r="X3793" s="171"/>
      <c r="AA3793" s="171"/>
    </row>
    <row r="3794" spans="4:27" x14ac:dyDescent="0.2">
      <c r="D3794" s="171"/>
      <c r="E3794" s="171"/>
      <c r="F3794" s="171"/>
      <c r="G3794" s="171"/>
      <c r="H3794" s="171"/>
      <c r="K3794" s="171"/>
      <c r="L3794" s="171"/>
      <c r="O3794" s="171"/>
      <c r="P3794" s="171"/>
      <c r="S3794" s="171"/>
      <c r="T3794" s="171"/>
      <c r="W3794" s="171"/>
      <c r="X3794" s="171"/>
      <c r="AA3794" s="171"/>
    </row>
    <row r="3795" spans="4:27" x14ac:dyDescent="0.2">
      <c r="D3795" s="171"/>
      <c r="E3795" s="171"/>
      <c r="F3795" s="171"/>
      <c r="G3795" s="171"/>
      <c r="H3795" s="171"/>
      <c r="K3795" s="171"/>
      <c r="L3795" s="171"/>
      <c r="O3795" s="171"/>
      <c r="P3795" s="171"/>
      <c r="S3795" s="171"/>
      <c r="T3795" s="171"/>
      <c r="W3795" s="171"/>
      <c r="X3795" s="171"/>
      <c r="AA3795" s="171"/>
    </row>
    <row r="3796" spans="4:27" x14ac:dyDescent="0.2">
      <c r="D3796" s="171"/>
      <c r="E3796" s="171"/>
      <c r="F3796" s="171"/>
      <c r="G3796" s="171"/>
      <c r="H3796" s="171"/>
      <c r="K3796" s="171"/>
      <c r="L3796" s="171"/>
      <c r="O3796" s="171"/>
      <c r="P3796" s="171"/>
      <c r="S3796" s="171"/>
      <c r="T3796" s="171"/>
      <c r="W3796" s="171"/>
      <c r="X3796" s="171"/>
      <c r="AA3796" s="171"/>
    </row>
    <row r="3797" spans="4:27" x14ac:dyDescent="0.2">
      <c r="D3797" s="171"/>
      <c r="E3797" s="171"/>
      <c r="F3797" s="171"/>
      <c r="G3797" s="171"/>
      <c r="H3797" s="171"/>
      <c r="K3797" s="171"/>
      <c r="L3797" s="171"/>
      <c r="O3797" s="171"/>
      <c r="P3797" s="171"/>
      <c r="S3797" s="171"/>
      <c r="T3797" s="171"/>
      <c r="W3797" s="171"/>
      <c r="X3797" s="171"/>
      <c r="AA3797" s="171"/>
    </row>
    <row r="3798" spans="4:27" x14ac:dyDescent="0.2">
      <c r="D3798" s="171"/>
      <c r="E3798" s="171"/>
      <c r="F3798" s="171"/>
      <c r="G3798" s="171"/>
      <c r="H3798" s="171"/>
      <c r="K3798" s="171"/>
      <c r="L3798" s="171"/>
      <c r="O3798" s="171"/>
      <c r="P3798" s="171"/>
      <c r="S3798" s="171"/>
      <c r="T3798" s="171"/>
      <c r="W3798" s="171"/>
      <c r="X3798" s="171"/>
      <c r="AA3798" s="171"/>
    </row>
    <row r="3799" spans="4:27" x14ac:dyDescent="0.2">
      <c r="D3799" s="171"/>
      <c r="E3799" s="171"/>
      <c r="F3799" s="171"/>
      <c r="G3799" s="171"/>
      <c r="H3799" s="171"/>
      <c r="K3799" s="171"/>
      <c r="L3799" s="171"/>
      <c r="O3799" s="171"/>
      <c r="P3799" s="171"/>
      <c r="S3799" s="171"/>
      <c r="T3799" s="171"/>
      <c r="W3799" s="171"/>
      <c r="X3799" s="171"/>
      <c r="AA3799" s="171"/>
    </row>
    <row r="3800" spans="4:27" x14ac:dyDescent="0.2">
      <c r="D3800" s="171"/>
      <c r="E3800" s="171"/>
      <c r="F3800" s="171"/>
      <c r="G3800" s="171"/>
      <c r="H3800" s="171"/>
      <c r="K3800" s="171"/>
      <c r="L3800" s="171"/>
      <c r="O3800" s="171"/>
      <c r="P3800" s="171"/>
      <c r="S3800" s="171"/>
      <c r="T3800" s="171"/>
      <c r="W3800" s="171"/>
      <c r="X3800" s="171"/>
      <c r="AA3800" s="171"/>
    </row>
    <row r="3801" spans="4:27" x14ac:dyDescent="0.2">
      <c r="D3801" s="171"/>
      <c r="E3801" s="171"/>
      <c r="F3801" s="171"/>
      <c r="G3801" s="171"/>
      <c r="H3801" s="171"/>
      <c r="K3801" s="171"/>
      <c r="L3801" s="171"/>
      <c r="O3801" s="171"/>
      <c r="P3801" s="171"/>
      <c r="S3801" s="171"/>
      <c r="T3801" s="171"/>
      <c r="W3801" s="171"/>
      <c r="X3801" s="171"/>
      <c r="AA3801" s="171"/>
    </row>
    <row r="3802" spans="4:27" x14ac:dyDescent="0.2">
      <c r="D3802" s="171"/>
      <c r="E3802" s="171"/>
      <c r="F3802" s="171"/>
      <c r="G3802" s="171"/>
      <c r="H3802" s="171"/>
      <c r="K3802" s="171"/>
      <c r="L3802" s="171"/>
      <c r="O3802" s="171"/>
      <c r="P3802" s="171"/>
      <c r="S3802" s="171"/>
      <c r="T3802" s="171"/>
      <c r="W3802" s="171"/>
      <c r="X3802" s="171"/>
      <c r="AA3802" s="171"/>
    </row>
    <row r="3803" spans="4:27" x14ac:dyDescent="0.2">
      <c r="D3803" s="171"/>
      <c r="E3803" s="171"/>
      <c r="F3803" s="171"/>
      <c r="G3803" s="171"/>
      <c r="H3803" s="171"/>
      <c r="K3803" s="171"/>
      <c r="L3803" s="171"/>
      <c r="O3803" s="171"/>
      <c r="P3803" s="171"/>
      <c r="S3803" s="171"/>
      <c r="T3803" s="171"/>
      <c r="W3803" s="171"/>
      <c r="X3803" s="171"/>
      <c r="AA3803" s="171"/>
    </row>
    <row r="3804" spans="4:27" x14ac:dyDescent="0.2">
      <c r="D3804" s="171"/>
      <c r="E3804" s="171"/>
      <c r="F3804" s="171"/>
      <c r="G3804" s="171"/>
      <c r="H3804" s="171"/>
      <c r="K3804" s="171"/>
      <c r="L3804" s="171"/>
      <c r="O3804" s="171"/>
      <c r="P3804" s="171"/>
      <c r="S3804" s="171"/>
      <c r="T3804" s="171"/>
      <c r="W3804" s="171"/>
      <c r="X3804" s="171"/>
      <c r="AA3804" s="171"/>
    </row>
    <row r="3805" spans="4:27" x14ac:dyDescent="0.2">
      <c r="D3805" s="171"/>
      <c r="E3805" s="171"/>
      <c r="F3805" s="171"/>
      <c r="G3805" s="171"/>
      <c r="H3805" s="171"/>
      <c r="K3805" s="171"/>
      <c r="L3805" s="171"/>
      <c r="O3805" s="171"/>
      <c r="P3805" s="171"/>
      <c r="S3805" s="171"/>
      <c r="T3805" s="171"/>
      <c r="W3805" s="171"/>
      <c r="X3805" s="171"/>
      <c r="AA3805" s="171"/>
    </row>
    <row r="3806" spans="4:27" x14ac:dyDescent="0.2">
      <c r="D3806" s="171"/>
      <c r="E3806" s="171"/>
      <c r="F3806" s="171"/>
      <c r="G3806" s="171"/>
      <c r="H3806" s="171"/>
      <c r="K3806" s="171"/>
      <c r="L3806" s="171"/>
      <c r="O3806" s="171"/>
      <c r="P3806" s="171"/>
      <c r="S3806" s="171"/>
      <c r="T3806" s="171"/>
      <c r="W3806" s="171"/>
      <c r="X3806" s="171"/>
      <c r="AA3806" s="171"/>
    </row>
    <row r="3807" spans="4:27" x14ac:dyDescent="0.2">
      <c r="D3807" s="171"/>
      <c r="E3807" s="171"/>
      <c r="F3807" s="171"/>
      <c r="G3807" s="171"/>
      <c r="H3807" s="171"/>
      <c r="K3807" s="171"/>
      <c r="L3807" s="171"/>
      <c r="O3807" s="171"/>
      <c r="P3807" s="171"/>
      <c r="S3807" s="171"/>
      <c r="T3807" s="171"/>
      <c r="W3807" s="171"/>
      <c r="X3807" s="171"/>
      <c r="AA3807" s="171"/>
    </row>
    <row r="3808" spans="4:27" x14ac:dyDescent="0.2">
      <c r="D3808" s="171"/>
      <c r="E3808" s="171"/>
      <c r="F3808" s="171"/>
      <c r="G3808" s="171"/>
      <c r="H3808" s="171"/>
      <c r="K3808" s="171"/>
      <c r="L3808" s="171"/>
      <c r="O3808" s="171"/>
      <c r="P3808" s="171"/>
      <c r="S3808" s="171"/>
      <c r="T3808" s="171"/>
      <c r="W3808" s="171"/>
      <c r="X3808" s="171"/>
      <c r="AA3808" s="171"/>
    </row>
    <row r="3809" spans="4:27" x14ac:dyDescent="0.2">
      <c r="D3809" s="171"/>
      <c r="E3809" s="171"/>
      <c r="F3809" s="171"/>
      <c r="G3809" s="171"/>
      <c r="H3809" s="171"/>
      <c r="K3809" s="171"/>
      <c r="L3809" s="171"/>
      <c r="O3809" s="171"/>
      <c r="P3809" s="171"/>
      <c r="S3809" s="171"/>
      <c r="T3809" s="171"/>
      <c r="W3809" s="171"/>
      <c r="X3809" s="171"/>
      <c r="AA3809" s="171"/>
    </row>
    <row r="3810" spans="4:27" x14ac:dyDescent="0.2">
      <c r="D3810" s="171"/>
      <c r="E3810" s="171"/>
      <c r="F3810" s="171"/>
      <c r="G3810" s="171"/>
      <c r="H3810" s="171"/>
      <c r="K3810" s="171"/>
      <c r="L3810" s="171"/>
      <c r="O3810" s="171"/>
      <c r="P3810" s="171"/>
      <c r="S3810" s="171"/>
      <c r="T3810" s="171"/>
      <c r="W3810" s="171"/>
      <c r="X3810" s="171"/>
      <c r="AA3810" s="171"/>
    </row>
    <row r="3811" spans="4:27" x14ac:dyDescent="0.2">
      <c r="D3811" s="171"/>
      <c r="E3811" s="171"/>
      <c r="F3811" s="171"/>
      <c r="G3811" s="171"/>
      <c r="H3811" s="171"/>
      <c r="K3811" s="171"/>
      <c r="L3811" s="171"/>
      <c r="O3811" s="171"/>
      <c r="P3811" s="171"/>
      <c r="S3811" s="171"/>
      <c r="T3811" s="171"/>
      <c r="W3811" s="171"/>
      <c r="X3811" s="171"/>
      <c r="AA3811" s="171"/>
    </row>
    <row r="3812" spans="4:27" x14ac:dyDescent="0.2">
      <c r="D3812" s="171"/>
      <c r="E3812" s="171"/>
      <c r="F3812" s="171"/>
      <c r="G3812" s="171"/>
      <c r="H3812" s="171"/>
      <c r="K3812" s="171"/>
      <c r="L3812" s="171"/>
      <c r="O3812" s="171"/>
      <c r="P3812" s="171"/>
      <c r="S3812" s="171"/>
      <c r="T3812" s="171"/>
      <c r="W3812" s="171"/>
      <c r="X3812" s="171"/>
      <c r="AA3812" s="171"/>
    </row>
    <row r="3813" spans="4:27" x14ac:dyDescent="0.2">
      <c r="D3813" s="171"/>
      <c r="E3813" s="171"/>
      <c r="F3813" s="171"/>
      <c r="G3813" s="171"/>
      <c r="H3813" s="171"/>
      <c r="K3813" s="171"/>
      <c r="L3813" s="171"/>
      <c r="O3813" s="171"/>
      <c r="P3813" s="171"/>
      <c r="S3813" s="171"/>
      <c r="T3813" s="171"/>
      <c r="W3813" s="171"/>
      <c r="X3813" s="171"/>
      <c r="AA3813" s="171"/>
    </row>
    <row r="3814" spans="4:27" x14ac:dyDescent="0.2">
      <c r="D3814" s="171"/>
      <c r="E3814" s="171"/>
      <c r="F3814" s="171"/>
      <c r="G3814" s="171"/>
      <c r="H3814" s="171"/>
      <c r="K3814" s="171"/>
      <c r="L3814" s="171"/>
      <c r="O3814" s="171"/>
      <c r="P3814" s="171"/>
      <c r="S3814" s="171"/>
      <c r="T3814" s="171"/>
      <c r="W3814" s="171"/>
      <c r="X3814" s="171"/>
      <c r="AA3814" s="171"/>
    </row>
    <row r="3815" spans="4:27" x14ac:dyDescent="0.2">
      <c r="D3815" s="171"/>
      <c r="E3815" s="171"/>
      <c r="F3815" s="171"/>
      <c r="G3815" s="171"/>
      <c r="H3815" s="171"/>
      <c r="K3815" s="171"/>
      <c r="L3815" s="171"/>
      <c r="O3815" s="171"/>
      <c r="P3815" s="171"/>
      <c r="S3815" s="171"/>
      <c r="T3815" s="171"/>
      <c r="W3815" s="171"/>
      <c r="X3815" s="171"/>
      <c r="AA3815" s="171"/>
    </row>
    <row r="3816" spans="4:27" x14ac:dyDescent="0.2">
      <c r="D3816" s="171"/>
      <c r="E3816" s="171"/>
      <c r="F3816" s="171"/>
      <c r="G3816" s="171"/>
      <c r="H3816" s="171"/>
      <c r="K3816" s="171"/>
      <c r="L3816" s="171"/>
      <c r="O3816" s="171"/>
      <c r="P3816" s="171"/>
      <c r="S3816" s="171"/>
      <c r="T3816" s="171"/>
      <c r="W3816" s="171"/>
      <c r="X3816" s="171"/>
      <c r="AA3816" s="171"/>
    </row>
    <row r="3817" spans="4:27" x14ac:dyDescent="0.2">
      <c r="D3817" s="171"/>
      <c r="E3817" s="171"/>
      <c r="F3817" s="171"/>
      <c r="G3817" s="171"/>
      <c r="H3817" s="171"/>
      <c r="K3817" s="171"/>
      <c r="L3817" s="171"/>
      <c r="O3817" s="171"/>
      <c r="P3817" s="171"/>
      <c r="S3817" s="171"/>
      <c r="T3817" s="171"/>
      <c r="W3817" s="171"/>
      <c r="X3817" s="171"/>
      <c r="AA3817" s="171"/>
    </row>
    <row r="3818" spans="4:27" x14ac:dyDescent="0.2">
      <c r="D3818" s="171"/>
      <c r="E3818" s="171"/>
      <c r="F3818" s="171"/>
      <c r="G3818" s="171"/>
      <c r="H3818" s="171"/>
      <c r="K3818" s="171"/>
      <c r="L3818" s="171"/>
      <c r="O3818" s="171"/>
      <c r="P3818" s="171"/>
      <c r="S3818" s="171"/>
      <c r="T3818" s="171"/>
      <c r="W3818" s="171"/>
      <c r="X3818" s="171"/>
      <c r="AA3818" s="171"/>
    </row>
    <row r="3819" spans="4:27" x14ac:dyDescent="0.2">
      <c r="D3819" s="171"/>
      <c r="E3819" s="171"/>
      <c r="F3819" s="171"/>
      <c r="G3819" s="171"/>
      <c r="H3819" s="171"/>
      <c r="K3819" s="171"/>
      <c r="L3819" s="171"/>
      <c r="O3819" s="171"/>
      <c r="P3819" s="171"/>
      <c r="S3819" s="171"/>
      <c r="T3819" s="171"/>
      <c r="W3819" s="171"/>
      <c r="X3819" s="171"/>
      <c r="AA3819" s="171"/>
    </row>
    <row r="3820" spans="4:27" x14ac:dyDescent="0.2">
      <c r="D3820" s="171"/>
      <c r="E3820" s="171"/>
      <c r="F3820" s="171"/>
      <c r="G3820" s="171"/>
      <c r="H3820" s="171"/>
      <c r="K3820" s="171"/>
      <c r="L3820" s="171"/>
      <c r="O3820" s="171"/>
      <c r="P3820" s="171"/>
      <c r="S3820" s="171"/>
      <c r="T3820" s="171"/>
      <c r="W3820" s="171"/>
      <c r="X3820" s="171"/>
      <c r="AA3820" s="171"/>
    </row>
    <row r="3821" spans="4:27" x14ac:dyDescent="0.2">
      <c r="D3821" s="171"/>
      <c r="E3821" s="171"/>
      <c r="F3821" s="171"/>
      <c r="G3821" s="171"/>
      <c r="H3821" s="171"/>
      <c r="K3821" s="171"/>
      <c r="L3821" s="171"/>
      <c r="O3821" s="171"/>
      <c r="P3821" s="171"/>
      <c r="S3821" s="171"/>
      <c r="T3821" s="171"/>
      <c r="W3821" s="171"/>
      <c r="X3821" s="171"/>
      <c r="AA3821" s="171"/>
    </row>
    <row r="3822" spans="4:27" x14ac:dyDescent="0.2">
      <c r="D3822" s="171"/>
      <c r="E3822" s="171"/>
      <c r="F3822" s="171"/>
      <c r="G3822" s="171"/>
      <c r="H3822" s="171"/>
      <c r="K3822" s="171"/>
      <c r="L3822" s="171"/>
      <c r="O3822" s="171"/>
      <c r="P3822" s="171"/>
      <c r="S3822" s="171"/>
      <c r="T3822" s="171"/>
      <c r="W3822" s="171"/>
      <c r="X3822" s="171"/>
      <c r="AA3822" s="171"/>
    </row>
    <row r="3823" spans="4:27" x14ac:dyDescent="0.2">
      <c r="D3823" s="171"/>
      <c r="E3823" s="171"/>
      <c r="F3823" s="171"/>
      <c r="G3823" s="171"/>
      <c r="H3823" s="171"/>
      <c r="K3823" s="171"/>
      <c r="L3823" s="171"/>
      <c r="O3823" s="171"/>
      <c r="P3823" s="171"/>
      <c r="S3823" s="171"/>
      <c r="T3823" s="171"/>
      <c r="W3823" s="171"/>
      <c r="X3823" s="171"/>
      <c r="AA3823" s="171"/>
    </row>
    <row r="3824" spans="4:27" x14ac:dyDescent="0.2">
      <c r="D3824" s="171"/>
      <c r="E3824" s="171"/>
      <c r="F3824" s="171"/>
      <c r="G3824" s="171"/>
      <c r="H3824" s="171"/>
      <c r="K3824" s="171"/>
      <c r="L3824" s="171"/>
      <c r="O3824" s="171"/>
      <c r="P3824" s="171"/>
      <c r="S3824" s="171"/>
      <c r="T3824" s="171"/>
      <c r="W3824" s="171"/>
      <c r="X3824" s="171"/>
      <c r="AA3824" s="171"/>
    </row>
    <row r="3825" spans="4:27" x14ac:dyDescent="0.2">
      <c r="D3825" s="171"/>
      <c r="E3825" s="171"/>
      <c r="F3825" s="171"/>
      <c r="G3825" s="171"/>
      <c r="H3825" s="171"/>
      <c r="K3825" s="171"/>
      <c r="L3825" s="171"/>
      <c r="O3825" s="171"/>
      <c r="P3825" s="171"/>
      <c r="S3825" s="171"/>
      <c r="T3825" s="171"/>
      <c r="W3825" s="171"/>
      <c r="X3825" s="171"/>
      <c r="AA3825" s="171"/>
    </row>
    <row r="3826" spans="4:27" x14ac:dyDescent="0.2">
      <c r="D3826" s="171"/>
      <c r="E3826" s="171"/>
      <c r="F3826" s="171"/>
      <c r="G3826" s="171"/>
      <c r="H3826" s="171"/>
      <c r="K3826" s="171"/>
      <c r="L3826" s="171"/>
      <c r="O3826" s="171"/>
      <c r="P3826" s="171"/>
      <c r="S3826" s="171"/>
      <c r="T3826" s="171"/>
      <c r="W3826" s="171"/>
      <c r="X3826" s="171"/>
      <c r="AA3826" s="171"/>
    </row>
    <row r="3827" spans="4:27" x14ac:dyDescent="0.2">
      <c r="D3827" s="171"/>
      <c r="E3827" s="171"/>
      <c r="F3827" s="171"/>
      <c r="G3827" s="171"/>
      <c r="H3827" s="171"/>
      <c r="K3827" s="171"/>
      <c r="L3827" s="171"/>
      <c r="O3827" s="171"/>
      <c r="P3827" s="171"/>
      <c r="S3827" s="171"/>
      <c r="T3827" s="171"/>
      <c r="W3827" s="171"/>
      <c r="X3827" s="171"/>
      <c r="AA3827" s="171"/>
    </row>
    <row r="3828" spans="4:27" x14ac:dyDescent="0.2">
      <c r="D3828" s="171"/>
      <c r="E3828" s="171"/>
      <c r="F3828" s="171"/>
      <c r="G3828" s="171"/>
      <c r="H3828" s="171"/>
      <c r="K3828" s="171"/>
      <c r="L3828" s="171"/>
      <c r="O3828" s="171"/>
      <c r="P3828" s="171"/>
      <c r="S3828" s="171"/>
      <c r="T3828" s="171"/>
      <c r="W3828" s="171"/>
      <c r="X3828" s="171"/>
      <c r="AA3828" s="171"/>
    </row>
    <row r="3829" spans="4:27" x14ac:dyDescent="0.2">
      <c r="D3829" s="171"/>
      <c r="E3829" s="171"/>
      <c r="F3829" s="171"/>
      <c r="G3829" s="171"/>
      <c r="H3829" s="171"/>
      <c r="K3829" s="171"/>
      <c r="L3829" s="171"/>
      <c r="O3829" s="171"/>
      <c r="P3829" s="171"/>
      <c r="S3829" s="171"/>
      <c r="T3829" s="171"/>
      <c r="W3829" s="171"/>
      <c r="X3829" s="171"/>
      <c r="AA3829" s="171"/>
    </row>
    <row r="3830" spans="4:27" x14ac:dyDescent="0.2">
      <c r="D3830" s="171"/>
      <c r="E3830" s="171"/>
      <c r="F3830" s="171"/>
      <c r="G3830" s="171"/>
      <c r="H3830" s="171"/>
      <c r="K3830" s="171"/>
      <c r="L3830" s="171"/>
      <c r="O3830" s="171"/>
      <c r="P3830" s="171"/>
      <c r="S3830" s="171"/>
      <c r="T3830" s="171"/>
      <c r="W3830" s="171"/>
      <c r="X3830" s="171"/>
      <c r="AA3830" s="171"/>
    </row>
    <row r="3831" spans="4:27" x14ac:dyDescent="0.2">
      <c r="D3831" s="171"/>
      <c r="E3831" s="171"/>
      <c r="F3831" s="171"/>
      <c r="G3831" s="171"/>
      <c r="H3831" s="171"/>
      <c r="K3831" s="171"/>
      <c r="L3831" s="171"/>
      <c r="O3831" s="171"/>
      <c r="P3831" s="171"/>
      <c r="S3831" s="171"/>
      <c r="T3831" s="171"/>
      <c r="W3831" s="171"/>
      <c r="X3831" s="171"/>
      <c r="AA3831" s="171"/>
    </row>
    <row r="3832" spans="4:27" x14ac:dyDescent="0.2">
      <c r="D3832" s="171"/>
      <c r="E3832" s="171"/>
      <c r="F3832" s="171"/>
      <c r="G3832" s="171"/>
      <c r="H3832" s="171"/>
      <c r="K3832" s="171"/>
      <c r="L3832" s="171"/>
      <c r="O3832" s="171"/>
      <c r="P3832" s="171"/>
      <c r="S3832" s="171"/>
      <c r="T3832" s="171"/>
      <c r="W3832" s="171"/>
      <c r="X3832" s="171"/>
      <c r="AA3832" s="171"/>
    </row>
    <row r="3833" spans="4:27" x14ac:dyDescent="0.2">
      <c r="D3833" s="171"/>
      <c r="E3833" s="171"/>
      <c r="F3833" s="171"/>
      <c r="G3833" s="171"/>
      <c r="H3833" s="171"/>
      <c r="K3833" s="171"/>
      <c r="L3833" s="171"/>
      <c r="O3833" s="171"/>
      <c r="P3833" s="171"/>
      <c r="S3833" s="171"/>
      <c r="T3833" s="171"/>
      <c r="W3833" s="171"/>
      <c r="X3833" s="171"/>
      <c r="AA3833" s="171"/>
    </row>
    <row r="3834" spans="4:27" x14ac:dyDescent="0.2">
      <c r="D3834" s="171"/>
      <c r="E3834" s="171"/>
      <c r="F3834" s="171"/>
      <c r="G3834" s="171"/>
      <c r="H3834" s="171"/>
      <c r="K3834" s="171"/>
      <c r="L3834" s="171"/>
      <c r="O3834" s="171"/>
      <c r="P3834" s="171"/>
      <c r="S3834" s="171"/>
      <c r="T3834" s="171"/>
      <c r="W3834" s="171"/>
      <c r="X3834" s="171"/>
      <c r="AA3834" s="171"/>
    </row>
    <row r="3835" spans="4:27" x14ac:dyDescent="0.2">
      <c r="D3835" s="171"/>
      <c r="E3835" s="171"/>
      <c r="F3835" s="171"/>
      <c r="G3835" s="171"/>
      <c r="H3835" s="171"/>
      <c r="K3835" s="171"/>
      <c r="L3835" s="171"/>
      <c r="O3835" s="171"/>
      <c r="P3835" s="171"/>
      <c r="S3835" s="171"/>
      <c r="T3835" s="171"/>
      <c r="W3835" s="171"/>
      <c r="X3835" s="171"/>
      <c r="AA3835" s="171"/>
    </row>
    <row r="3836" spans="4:27" x14ac:dyDescent="0.2">
      <c r="D3836" s="171"/>
      <c r="E3836" s="171"/>
      <c r="F3836" s="171"/>
      <c r="G3836" s="171"/>
      <c r="H3836" s="171"/>
      <c r="K3836" s="171"/>
      <c r="L3836" s="171"/>
      <c r="O3836" s="171"/>
      <c r="P3836" s="171"/>
      <c r="S3836" s="171"/>
      <c r="T3836" s="171"/>
      <c r="W3836" s="171"/>
      <c r="X3836" s="171"/>
      <c r="AA3836" s="171"/>
    </row>
    <row r="3837" spans="4:27" x14ac:dyDescent="0.2">
      <c r="D3837" s="171"/>
      <c r="E3837" s="171"/>
      <c r="F3837" s="171"/>
      <c r="G3837" s="171"/>
      <c r="H3837" s="171"/>
      <c r="K3837" s="171"/>
      <c r="L3837" s="171"/>
      <c r="O3837" s="171"/>
      <c r="P3837" s="171"/>
      <c r="S3837" s="171"/>
      <c r="T3837" s="171"/>
      <c r="W3837" s="171"/>
      <c r="X3837" s="171"/>
      <c r="AA3837" s="171"/>
    </row>
    <row r="3838" spans="4:27" x14ac:dyDescent="0.2">
      <c r="D3838" s="171"/>
      <c r="E3838" s="171"/>
      <c r="F3838" s="171"/>
      <c r="G3838" s="171"/>
      <c r="H3838" s="171"/>
      <c r="K3838" s="171"/>
      <c r="L3838" s="171"/>
      <c r="O3838" s="171"/>
      <c r="P3838" s="171"/>
      <c r="S3838" s="171"/>
      <c r="T3838" s="171"/>
      <c r="W3838" s="171"/>
      <c r="X3838" s="171"/>
      <c r="AA3838" s="171"/>
    </row>
    <row r="3839" spans="4:27" x14ac:dyDescent="0.2">
      <c r="D3839" s="171"/>
      <c r="E3839" s="171"/>
      <c r="F3839" s="171"/>
      <c r="G3839" s="171"/>
      <c r="H3839" s="171"/>
      <c r="K3839" s="171"/>
      <c r="L3839" s="171"/>
      <c r="O3839" s="171"/>
      <c r="P3839" s="171"/>
      <c r="S3839" s="171"/>
      <c r="T3839" s="171"/>
      <c r="W3839" s="171"/>
      <c r="X3839" s="171"/>
      <c r="AA3839" s="171"/>
    </row>
    <row r="3840" spans="4:27" x14ac:dyDescent="0.2">
      <c r="D3840" s="171"/>
      <c r="E3840" s="171"/>
      <c r="F3840" s="171"/>
      <c r="G3840" s="171"/>
      <c r="H3840" s="171"/>
      <c r="K3840" s="171"/>
      <c r="L3840" s="171"/>
      <c r="O3840" s="171"/>
      <c r="P3840" s="171"/>
      <c r="S3840" s="171"/>
      <c r="T3840" s="171"/>
      <c r="W3840" s="171"/>
      <c r="X3840" s="171"/>
      <c r="AA3840" s="171"/>
    </row>
    <row r="3841" spans="4:27" x14ac:dyDescent="0.2">
      <c r="D3841" s="171"/>
      <c r="E3841" s="171"/>
      <c r="F3841" s="171"/>
      <c r="G3841" s="171"/>
      <c r="H3841" s="171"/>
      <c r="K3841" s="171"/>
      <c r="L3841" s="171"/>
      <c r="O3841" s="171"/>
      <c r="P3841" s="171"/>
      <c r="S3841" s="171"/>
      <c r="T3841" s="171"/>
      <c r="W3841" s="171"/>
      <c r="X3841" s="171"/>
      <c r="AA3841" s="171"/>
    </row>
    <row r="3842" spans="4:27" x14ac:dyDescent="0.2">
      <c r="D3842" s="171"/>
      <c r="E3842" s="171"/>
      <c r="F3842" s="171"/>
      <c r="G3842" s="171"/>
      <c r="H3842" s="171"/>
      <c r="K3842" s="171"/>
      <c r="L3842" s="171"/>
      <c r="O3842" s="171"/>
      <c r="P3842" s="171"/>
      <c r="S3842" s="171"/>
      <c r="T3842" s="171"/>
      <c r="W3842" s="171"/>
      <c r="X3842" s="171"/>
      <c r="AA3842" s="171"/>
    </row>
    <row r="3843" spans="4:27" x14ac:dyDescent="0.2">
      <c r="D3843" s="171"/>
      <c r="E3843" s="171"/>
      <c r="F3843" s="171"/>
      <c r="G3843" s="171"/>
      <c r="H3843" s="171"/>
      <c r="K3843" s="171"/>
      <c r="L3843" s="171"/>
      <c r="O3843" s="171"/>
      <c r="P3843" s="171"/>
      <c r="S3843" s="171"/>
      <c r="T3843" s="171"/>
      <c r="W3843" s="171"/>
      <c r="X3843" s="171"/>
      <c r="AA3843" s="171"/>
    </row>
    <row r="3844" spans="4:27" x14ac:dyDescent="0.2">
      <c r="D3844" s="171"/>
      <c r="E3844" s="171"/>
      <c r="F3844" s="171"/>
      <c r="G3844" s="171"/>
      <c r="H3844" s="171"/>
      <c r="K3844" s="171"/>
      <c r="L3844" s="171"/>
      <c r="O3844" s="171"/>
      <c r="P3844" s="171"/>
      <c r="S3844" s="171"/>
      <c r="T3844" s="171"/>
      <c r="W3844" s="171"/>
      <c r="X3844" s="171"/>
      <c r="AA3844" s="171"/>
    </row>
    <row r="3845" spans="4:27" x14ac:dyDescent="0.2">
      <c r="D3845" s="171"/>
      <c r="E3845" s="171"/>
      <c r="F3845" s="171"/>
      <c r="G3845" s="171"/>
      <c r="H3845" s="171"/>
      <c r="K3845" s="171"/>
      <c r="L3845" s="171"/>
      <c r="O3845" s="171"/>
      <c r="P3845" s="171"/>
      <c r="S3845" s="171"/>
      <c r="T3845" s="171"/>
      <c r="W3845" s="171"/>
      <c r="X3845" s="171"/>
      <c r="AA3845" s="171"/>
    </row>
    <row r="3846" spans="4:27" x14ac:dyDescent="0.2">
      <c r="D3846" s="171"/>
      <c r="E3846" s="171"/>
      <c r="F3846" s="171"/>
      <c r="G3846" s="171"/>
      <c r="H3846" s="171"/>
      <c r="K3846" s="171"/>
      <c r="L3846" s="171"/>
      <c r="O3846" s="171"/>
      <c r="P3846" s="171"/>
      <c r="S3846" s="171"/>
      <c r="T3846" s="171"/>
      <c r="W3846" s="171"/>
      <c r="X3846" s="171"/>
      <c r="AA3846" s="171"/>
    </row>
    <row r="3847" spans="4:27" x14ac:dyDescent="0.2">
      <c r="D3847" s="171"/>
      <c r="E3847" s="171"/>
      <c r="F3847" s="171"/>
      <c r="G3847" s="171"/>
      <c r="H3847" s="171"/>
      <c r="K3847" s="171"/>
      <c r="L3847" s="171"/>
      <c r="O3847" s="171"/>
      <c r="P3847" s="171"/>
      <c r="S3847" s="171"/>
      <c r="T3847" s="171"/>
      <c r="W3847" s="171"/>
      <c r="X3847" s="171"/>
      <c r="AA3847" s="171"/>
    </row>
    <row r="3848" spans="4:27" x14ac:dyDescent="0.2">
      <c r="D3848" s="171"/>
      <c r="E3848" s="171"/>
      <c r="F3848" s="171"/>
      <c r="G3848" s="171"/>
      <c r="H3848" s="171"/>
      <c r="K3848" s="171"/>
      <c r="L3848" s="171"/>
      <c r="O3848" s="171"/>
      <c r="P3848" s="171"/>
      <c r="S3848" s="171"/>
      <c r="T3848" s="171"/>
      <c r="W3848" s="171"/>
      <c r="X3848" s="171"/>
      <c r="AA3848" s="171"/>
    </row>
    <row r="3849" spans="4:27" x14ac:dyDescent="0.2">
      <c r="D3849" s="171"/>
      <c r="E3849" s="171"/>
      <c r="F3849" s="171"/>
      <c r="G3849" s="171"/>
      <c r="H3849" s="171"/>
      <c r="K3849" s="171"/>
      <c r="L3849" s="171"/>
      <c r="O3849" s="171"/>
      <c r="P3849" s="171"/>
      <c r="S3849" s="171"/>
      <c r="T3849" s="171"/>
      <c r="W3849" s="171"/>
      <c r="X3849" s="171"/>
      <c r="AA3849" s="171"/>
    </row>
    <row r="3850" spans="4:27" x14ac:dyDescent="0.2">
      <c r="D3850" s="171"/>
      <c r="E3850" s="171"/>
      <c r="F3850" s="171"/>
      <c r="G3850" s="171"/>
      <c r="H3850" s="171"/>
      <c r="K3850" s="171"/>
      <c r="L3850" s="171"/>
      <c r="O3850" s="171"/>
      <c r="P3850" s="171"/>
      <c r="S3850" s="171"/>
      <c r="T3850" s="171"/>
      <c r="W3850" s="171"/>
      <c r="X3850" s="171"/>
      <c r="AA3850" s="171"/>
    </row>
    <row r="3851" spans="4:27" x14ac:dyDescent="0.2">
      <c r="D3851" s="171"/>
      <c r="E3851" s="171"/>
      <c r="F3851" s="171"/>
      <c r="G3851" s="171"/>
      <c r="H3851" s="171"/>
      <c r="K3851" s="171"/>
      <c r="L3851" s="171"/>
      <c r="O3851" s="171"/>
      <c r="P3851" s="171"/>
      <c r="S3851" s="171"/>
      <c r="T3851" s="171"/>
      <c r="W3851" s="171"/>
      <c r="X3851" s="171"/>
      <c r="AA3851" s="171"/>
    </row>
    <row r="3852" spans="4:27" x14ac:dyDescent="0.2">
      <c r="D3852" s="171"/>
      <c r="E3852" s="171"/>
      <c r="F3852" s="171"/>
      <c r="G3852" s="171"/>
      <c r="H3852" s="171"/>
      <c r="K3852" s="171"/>
      <c r="L3852" s="171"/>
      <c r="O3852" s="171"/>
      <c r="P3852" s="171"/>
      <c r="S3852" s="171"/>
      <c r="T3852" s="171"/>
      <c r="W3852" s="171"/>
      <c r="X3852" s="171"/>
      <c r="AA3852" s="171"/>
    </row>
    <row r="3853" spans="4:27" x14ac:dyDescent="0.2">
      <c r="D3853" s="171"/>
      <c r="E3853" s="171"/>
      <c r="F3853" s="171"/>
      <c r="G3853" s="171"/>
      <c r="H3853" s="171"/>
      <c r="K3853" s="171"/>
      <c r="L3853" s="171"/>
      <c r="O3853" s="171"/>
      <c r="P3853" s="171"/>
      <c r="S3853" s="171"/>
      <c r="T3853" s="171"/>
      <c r="W3853" s="171"/>
      <c r="X3853" s="171"/>
      <c r="AA3853" s="171"/>
    </row>
    <row r="3854" spans="4:27" x14ac:dyDescent="0.2">
      <c r="D3854" s="171"/>
      <c r="E3854" s="171"/>
      <c r="F3854" s="171"/>
      <c r="G3854" s="171"/>
      <c r="H3854" s="171"/>
      <c r="K3854" s="171"/>
      <c r="L3854" s="171"/>
      <c r="O3854" s="171"/>
      <c r="P3854" s="171"/>
      <c r="S3854" s="171"/>
      <c r="T3854" s="171"/>
      <c r="W3854" s="171"/>
      <c r="X3854" s="171"/>
      <c r="AA3854" s="171"/>
    </row>
    <row r="3855" spans="4:27" x14ac:dyDescent="0.2">
      <c r="D3855" s="171"/>
      <c r="E3855" s="171"/>
      <c r="F3855" s="171"/>
      <c r="G3855" s="171"/>
      <c r="H3855" s="171"/>
      <c r="K3855" s="171"/>
      <c r="L3855" s="171"/>
      <c r="O3855" s="171"/>
      <c r="P3855" s="171"/>
      <c r="S3855" s="171"/>
      <c r="T3855" s="171"/>
      <c r="W3855" s="171"/>
      <c r="X3855" s="171"/>
      <c r="AA3855" s="171"/>
    </row>
    <row r="3856" spans="4:27" x14ac:dyDescent="0.2">
      <c r="D3856" s="171"/>
      <c r="E3856" s="171"/>
      <c r="F3856" s="171"/>
      <c r="G3856" s="171"/>
      <c r="H3856" s="171"/>
      <c r="K3856" s="171"/>
      <c r="L3856" s="171"/>
      <c r="O3856" s="171"/>
      <c r="P3856" s="171"/>
      <c r="S3856" s="171"/>
      <c r="T3856" s="171"/>
      <c r="W3856" s="171"/>
      <c r="X3856" s="171"/>
      <c r="AA3856" s="171"/>
    </row>
    <row r="3857" spans="4:27" x14ac:dyDescent="0.2">
      <c r="D3857" s="171"/>
      <c r="E3857" s="171"/>
      <c r="F3857" s="171"/>
      <c r="G3857" s="171"/>
      <c r="H3857" s="171"/>
      <c r="K3857" s="171"/>
      <c r="L3857" s="171"/>
      <c r="O3857" s="171"/>
      <c r="P3857" s="171"/>
      <c r="S3857" s="171"/>
      <c r="T3857" s="171"/>
      <c r="W3857" s="171"/>
      <c r="X3857" s="171"/>
      <c r="AA3857" s="171"/>
    </row>
    <row r="3858" spans="4:27" x14ac:dyDescent="0.2">
      <c r="D3858" s="171"/>
      <c r="E3858" s="171"/>
      <c r="F3858" s="171"/>
      <c r="G3858" s="171"/>
      <c r="H3858" s="171"/>
      <c r="K3858" s="171"/>
      <c r="L3858" s="171"/>
      <c r="O3858" s="171"/>
      <c r="P3858" s="171"/>
      <c r="S3858" s="171"/>
      <c r="T3858" s="171"/>
      <c r="W3858" s="171"/>
      <c r="X3858" s="171"/>
      <c r="AA3858" s="171"/>
    </row>
    <row r="3859" spans="4:27" x14ac:dyDescent="0.2">
      <c r="D3859" s="171"/>
      <c r="E3859" s="171"/>
      <c r="F3859" s="171"/>
      <c r="G3859" s="171"/>
      <c r="H3859" s="171"/>
      <c r="K3859" s="171"/>
      <c r="L3859" s="171"/>
      <c r="O3859" s="171"/>
      <c r="P3859" s="171"/>
      <c r="S3859" s="171"/>
      <c r="T3859" s="171"/>
      <c r="W3859" s="171"/>
      <c r="X3859" s="171"/>
      <c r="AA3859" s="171"/>
    </row>
    <row r="3860" spans="4:27" x14ac:dyDescent="0.2">
      <c r="D3860" s="171"/>
      <c r="E3860" s="171"/>
      <c r="F3860" s="171"/>
      <c r="G3860" s="171"/>
      <c r="H3860" s="171"/>
      <c r="K3860" s="171"/>
      <c r="L3860" s="171"/>
      <c r="O3860" s="171"/>
      <c r="P3860" s="171"/>
      <c r="S3860" s="171"/>
      <c r="T3860" s="171"/>
      <c r="W3860" s="171"/>
      <c r="X3860" s="171"/>
      <c r="AA3860" s="171"/>
    </row>
    <row r="3861" spans="4:27" x14ac:dyDescent="0.2">
      <c r="D3861" s="171"/>
      <c r="E3861" s="171"/>
      <c r="F3861" s="171"/>
      <c r="G3861" s="171"/>
      <c r="H3861" s="171"/>
      <c r="K3861" s="171"/>
      <c r="L3861" s="171"/>
      <c r="O3861" s="171"/>
      <c r="P3861" s="171"/>
      <c r="S3861" s="171"/>
      <c r="T3861" s="171"/>
      <c r="W3861" s="171"/>
      <c r="X3861" s="171"/>
      <c r="AA3861" s="171"/>
    </row>
    <row r="3862" spans="4:27" x14ac:dyDescent="0.2">
      <c r="D3862" s="171"/>
      <c r="E3862" s="171"/>
      <c r="F3862" s="171"/>
      <c r="G3862" s="171"/>
      <c r="H3862" s="171"/>
      <c r="K3862" s="171"/>
      <c r="L3862" s="171"/>
      <c r="O3862" s="171"/>
      <c r="P3862" s="171"/>
      <c r="S3862" s="171"/>
      <c r="T3862" s="171"/>
      <c r="W3862" s="171"/>
      <c r="X3862" s="171"/>
      <c r="AA3862" s="171"/>
    </row>
    <row r="3863" spans="4:27" x14ac:dyDescent="0.2">
      <c r="D3863" s="171"/>
      <c r="E3863" s="171"/>
      <c r="F3863" s="171"/>
      <c r="G3863" s="171"/>
      <c r="H3863" s="171"/>
      <c r="K3863" s="171"/>
      <c r="L3863" s="171"/>
      <c r="O3863" s="171"/>
      <c r="P3863" s="171"/>
      <c r="S3863" s="171"/>
      <c r="T3863" s="171"/>
      <c r="W3863" s="171"/>
      <c r="X3863" s="171"/>
      <c r="AA3863" s="171"/>
    </row>
    <row r="3864" spans="4:27" x14ac:dyDescent="0.2">
      <c r="D3864" s="171"/>
      <c r="E3864" s="171"/>
      <c r="F3864" s="171"/>
      <c r="G3864" s="171"/>
      <c r="H3864" s="171"/>
      <c r="K3864" s="171"/>
      <c r="L3864" s="171"/>
      <c r="O3864" s="171"/>
      <c r="P3864" s="171"/>
      <c r="S3864" s="171"/>
      <c r="T3864" s="171"/>
      <c r="W3864" s="171"/>
      <c r="X3864" s="171"/>
      <c r="AA3864" s="171"/>
    </row>
    <row r="3865" spans="4:27" x14ac:dyDescent="0.2">
      <c r="D3865" s="171"/>
      <c r="E3865" s="171"/>
      <c r="F3865" s="171"/>
      <c r="G3865" s="171"/>
      <c r="H3865" s="171"/>
      <c r="K3865" s="171"/>
      <c r="L3865" s="171"/>
      <c r="O3865" s="171"/>
      <c r="P3865" s="171"/>
      <c r="S3865" s="171"/>
      <c r="T3865" s="171"/>
      <c r="W3865" s="171"/>
      <c r="X3865" s="171"/>
      <c r="AA3865" s="171"/>
    </row>
    <row r="3866" spans="4:27" x14ac:dyDescent="0.2">
      <c r="D3866" s="171"/>
      <c r="E3866" s="171"/>
      <c r="F3866" s="171"/>
      <c r="G3866" s="171"/>
      <c r="H3866" s="171"/>
      <c r="K3866" s="171"/>
      <c r="L3866" s="171"/>
      <c r="O3866" s="171"/>
      <c r="P3866" s="171"/>
      <c r="S3866" s="171"/>
      <c r="T3866" s="171"/>
      <c r="W3866" s="171"/>
      <c r="X3866" s="171"/>
      <c r="AA3866" s="171"/>
    </row>
    <row r="3867" spans="4:27" x14ac:dyDescent="0.2">
      <c r="D3867" s="171"/>
      <c r="E3867" s="171"/>
      <c r="F3867" s="171"/>
      <c r="G3867" s="171"/>
      <c r="H3867" s="171"/>
      <c r="K3867" s="171"/>
      <c r="L3867" s="171"/>
      <c r="O3867" s="171"/>
      <c r="P3867" s="171"/>
      <c r="S3867" s="171"/>
      <c r="T3867" s="171"/>
      <c r="W3867" s="171"/>
      <c r="X3867" s="171"/>
      <c r="AA3867" s="171"/>
    </row>
    <row r="3868" spans="4:27" x14ac:dyDescent="0.2">
      <c r="D3868" s="171"/>
      <c r="E3868" s="171"/>
      <c r="F3868" s="171"/>
      <c r="G3868" s="171"/>
      <c r="H3868" s="171"/>
      <c r="K3868" s="171"/>
      <c r="L3868" s="171"/>
      <c r="O3868" s="171"/>
      <c r="P3868" s="171"/>
      <c r="S3868" s="171"/>
      <c r="T3868" s="171"/>
      <c r="W3868" s="171"/>
      <c r="X3868" s="171"/>
      <c r="AA3868" s="171"/>
    </row>
    <row r="3869" spans="4:27" x14ac:dyDescent="0.2">
      <c r="D3869" s="171"/>
      <c r="E3869" s="171"/>
      <c r="F3869" s="171"/>
      <c r="G3869" s="171"/>
      <c r="H3869" s="171"/>
      <c r="K3869" s="171"/>
      <c r="L3869" s="171"/>
      <c r="O3869" s="171"/>
      <c r="P3869" s="171"/>
      <c r="S3869" s="171"/>
      <c r="T3869" s="171"/>
      <c r="W3869" s="171"/>
      <c r="X3869" s="171"/>
      <c r="AA3869" s="171"/>
    </row>
    <row r="3870" spans="4:27" x14ac:dyDescent="0.2">
      <c r="D3870" s="171"/>
      <c r="E3870" s="171"/>
      <c r="F3870" s="171"/>
      <c r="G3870" s="171"/>
      <c r="H3870" s="171"/>
      <c r="K3870" s="171"/>
      <c r="L3870" s="171"/>
      <c r="O3870" s="171"/>
      <c r="P3870" s="171"/>
      <c r="S3870" s="171"/>
      <c r="T3870" s="171"/>
      <c r="W3870" s="171"/>
      <c r="X3870" s="171"/>
      <c r="AA3870" s="171"/>
    </row>
    <row r="3871" spans="4:27" x14ac:dyDescent="0.2">
      <c r="D3871" s="171"/>
      <c r="E3871" s="171"/>
      <c r="F3871" s="171"/>
      <c r="G3871" s="171"/>
      <c r="H3871" s="171"/>
      <c r="K3871" s="171"/>
      <c r="L3871" s="171"/>
      <c r="O3871" s="171"/>
      <c r="P3871" s="171"/>
      <c r="S3871" s="171"/>
      <c r="T3871" s="171"/>
      <c r="W3871" s="171"/>
      <c r="X3871" s="171"/>
      <c r="AA3871" s="171"/>
    </row>
    <row r="3872" spans="4:27" x14ac:dyDescent="0.2">
      <c r="D3872" s="171"/>
      <c r="E3872" s="171"/>
      <c r="F3872" s="171"/>
      <c r="G3872" s="171"/>
      <c r="H3872" s="171"/>
      <c r="K3872" s="171"/>
      <c r="L3872" s="171"/>
      <c r="O3872" s="171"/>
      <c r="P3872" s="171"/>
      <c r="S3872" s="171"/>
      <c r="T3872" s="171"/>
      <c r="W3872" s="171"/>
      <c r="X3872" s="171"/>
      <c r="AA3872" s="171"/>
    </row>
    <row r="3873" spans="4:27" x14ac:dyDescent="0.2">
      <c r="D3873" s="171"/>
      <c r="E3873" s="171"/>
      <c r="F3873" s="171"/>
      <c r="G3873" s="171"/>
      <c r="H3873" s="171"/>
      <c r="K3873" s="171"/>
      <c r="L3873" s="171"/>
      <c r="O3873" s="171"/>
      <c r="P3873" s="171"/>
      <c r="S3873" s="171"/>
      <c r="T3873" s="171"/>
      <c r="W3873" s="171"/>
      <c r="X3873" s="171"/>
      <c r="AA3873" s="171"/>
    </row>
    <row r="3874" spans="4:27" x14ac:dyDescent="0.2">
      <c r="D3874" s="171"/>
      <c r="E3874" s="171"/>
      <c r="F3874" s="171"/>
      <c r="G3874" s="171"/>
      <c r="H3874" s="171"/>
      <c r="K3874" s="171"/>
      <c r="L3874" s="171"/>
      <c r="O3874" s="171"/>
      <c r="P3874" s="171"/>
      <c r="S3874" s="171"/>
      <c r="T3874" s="171"/>
      <c r="W3874" s="171"/>
      <c r="X3874" s="171"/>
      <c r="AA3874" s="171"/>
    </row>
    <row r="3875" spans="4:27" x14ac:dyDescent="0.2">
      <c r="D3875" s="171"/>
      <c r="E3875" s="171"/>
      <c r="F3875" s="171"/>
      <c r="G3875" s="171"/>
      <c r="H3875" s="171"/>
      <c r="K3875" s="171"/>
      <c r="L3875" s="171"/>
      <c r="O3875" s="171"/>
      <c r="P3875" s="171"/>
      <c r="S3875" s="171"/>
      <c r="T3875" s="171"/>
      <c r="W3875" s="171"/>
      <c r="X3875" s="171"/>
      <c r="AA3875" s="171"/>
    </row>
    <row r="3876" spans="4:27" x14ac:dyDescent="0.2">
      <c r="D3876" s="171"/>
      <c r="E3876" s="171"/>
      <c r="F3876" s="171"/>
      <c r="G3876" s="171"/>
      <c r="H3876" s="171"/>
      <c r="K3876" s="171"/>
      <c r="L3876" s="171"/>
      <c r="O3876" s="171"/>
      <c r="P3876" s="171"/>
      <c r="S3876" s="171"/>
      <c r="T3876" s="171"/>
      <c r="W3876" s="171"/>
      <c r="X3876" s="171"/>
      <c r="AA3876" s="171"/>
    </row>
    <row r="3877" spans="4:27" x14ac:dyDescent="0.2">
      <c r="D3877" s="171"/>
      <c r="E3877" s="171"/>
      <c r="F3877" s="171"/>
      <c r="G3877" s="171"/>
      <c r="H3877" s="171"/>
      <c r="K3877" s="171"/>
      <c r="L3877" s="171"/>
      <c r="O3877" s="171"/>
      <c r="P3877" s="171"/>
      <c r="S3877" s="171"/>
      <c r="T3877" s="171"/>
      <c r="W3877" s="171"/>
      <c r="X3877" s="171"/>
      <c r="AA3877" s="171"/>
    </row>
    <row r="3878" spans="4:27" x14ac:dyDescent="0.2">
      <c r="D3878" s="171"/>
      <c r="E3878" s="171"/>
      <c r="F3878" s="171"/>
      <c r="G3878" s="171"/>
      <c r="H3878" s="171"/>
      <c r="K3878" s="171"/>
      <c r="L3878" s="171"/>
      <c r="O3878" s="171"/>
      <c r="P3878" s="171"/>
      <c r="S3878" s="171"/>
      <c r="T3878" s="171"/>
      <c r="W3878" s="171"/>
      <c r="X3878" s="171"/>
      <c r="AA3878" s="171"/>
    </row>
    <row r="3879" spans="4:27" x14ac:dyDescent="0.2">
      <c r="D3879" s="171"/>
      <c r="E3879" s="171"/>
      <c r="F3879" s="171"/>
      <c r="G3879" s="171"/>
      <c r="H3879" s="171"/>
      <c r="K3879" s="171"/>
      <c r="L3879" s="171"/>
      <c r="O3879" s="171"/>
      <c r="P3879" s="171"/>
      <c r="S3879" s="171"/>
      <c r="T3879" s="171"/>
      <c r="W3879" s="171"/>
      <c r="X3879" s="171"/>
      <c r="AA3879" s="171"/>
    </row>
    <row r="3880" spans="4:27" x14ac:dyDescent="0.2">
      <c r="D3880" s="171"/>
      <c r="E3880" s="171"/>
      <c r="F3880" s="171"/>
      <c r="G3880" s="171"/>
      <c r="H3880" s="171"/>
      <c r="K3880" s="171"/>
      <c r="L3880" s="171"/>
      <c r="O3880" s="171"/>
      <c r="P3880" s="171"/>
      <c r="S3880" s="171"/>
      <c r="T3880" s="171"/>
      <c r="W3880" s="171"/>
      <c r="X3880" s="171"/>
      <c r="AA3880" s="171"/>
    </row>
    <row r="3881" spans="4:27" x14ac:dyDescent="0.2">
      <c r="D3881" s="171"/>
      <c r="E3881" s="171"/>
      <c r="F3881" s="171"/>
      <c r="G3881" s="171"/>
      <c r="H3881" s="171"/>
      <c r="K3881" s="171"/>
      <c r="L3881" s="171"/>
      <c r="O3881" s="171"/>
      <c r="P3881" s="171"/>
      <c r="S3881" s="171"/>
      <c r="T3881" s="171"/>
      <c r="W3881" s="171"/>
      <c r="X3881" s="171"/>
      <c r="AA3881" s="171"/>
    </row>
    <row r="3882" spans="4:27" x14ac:dyDescent="0.2">
      <c r="D3882" s="171"/>
      <c r="E3882" s="171"/>
      <c r="F3882" s="171"/>
      <c r="G3882" s="171"/>
      <c r="H3882" s="171"/>
      <c r="K3882" s="171"/>
      <c r="L3882" s="171"/>
      <c r="O3882" s="171"/>
      <c r="P3882" s="171"/>
      <c r="S3882" s="171"/>
      <c r="T3882" s="171"/>
      <c r="W3882" s="171"/>
      <c r="X3882" s="171"/>
      <c r="AA3882" s="171"/>
    </row>
    <row r="3883" spans="4:27" x14ac:dyDescent="0.2">
      <c r="D3883" s="171"/>
      <c r="E3883" s="171"/>
      <c r="F3883" s="171"/>
      <c r="G3883" s="171"/>
      <c r="H3883" s="171"/>
      <c r="K3883" s="171"/>
      <c r="L3883" s="171"/>
      <c r="O3883" s="171"/>
      <c r="P3883" s="171"/>
      <c r="S3883" s="171"/>
      <c r="T3883" s="171"/>
      <c r="W3883" s="171"/>
      <c r="X3883" s="171"/>
      <c r="AA3883" s="171"/>
    </row>
    <row r="3884" spans="4:27" x14ac:dyDescent="0.2">
      <c r="D3884" s="171"/>
      <c r="E3884" s="171"/>
      <c r="F3884" s="171"/>
      <c r="G3884" s="171"/>
      <c r="H3884" s="171"/>
      <c r="K3884" s="171"/>
      <c r="L3884" s="171"/>
      <c r="O3884" s="171"/>
      <c r="P3884" s="171"/>
      <c r="S3884" s="171"/>
      <c r="T3884" s="171"/>
      <c r="W3884" s="171"/>
      <c r="X3884" s="171"/>
      <c r="AA3884" s="171"/>
    </row>
    <row r="3885" spans="4:27" x14ac:dyDescent="0.2">
      <c r="D3885" s="171"/>
      <c r="E3885" s="171"/>
      <c r="F3885" s="171"/>
      <c r="G3885" s="171"/>
      <c r="H3885" s="171"/>
      <c r="K3885" s="171"/>
      <c r="L3885" s="171"/>
      <c r="O3885" s="171"/>
      <c r="P3885" s="171"/>
      <c r="S3885" s="171"/>
      <c r="T3885" s="171"/>
      <c r="W3885" s="171"/>
      <c r="X3885" s="171"/>
      <c r="AA3885" s="171"/>
    </row>
    <row r="3886" spans="4:27" x14ac:dyDescent="0.2">
      <c r="D3886" s="171"/>
      <c r="E3886" s="171"/>
      <c r="F3886" s="171"/>
      <c r="G3886" s="171"/>
      <c r="H3886" s="171"/>
      <c r="K3886" s="171"/>
      <c r="L3886" s="171"/>
      <c r="O3886" s="171"/>
      <c r="P3886" s="171"/>
      <c r="S3886" s="171"/>
      <c r="T3886" s="171"/>
      <c r="W3886" s="171"/>
      <c r="X3886" s="171"/>
      <c r="AA3886" s="171"/>
    </row>
    <row r="3887" spans="4:27" x14ac:dyDescent="0.2">
      <c r="D3887" s="171"/>
      <c r="E3887" s="171"/>
      <c r="F3887" s="171"/>
      <c r="G3887" s="171"/>
      <c r="H3887" s="171"/>
      <c r="K3887" s="171"/>
      <c r="L3887" s="171"/>
      <c r="O3887" s="171"/>
      <c r="P3887" s="171"/>
      <c r="S3887" s="171"/>
      <c r="T3887" s="171"/>
      <c r="W3887" s="171"/>
      <c r="X3887" s="171"/>
      <c r="AA3887" s="171"/>
    </row>
    <row r="3888" spans="4:27" x14ac:dyDescent="0.2">
      <c r="D3888" s="171"/>
      <c r="E3888" s="171"/>
      <c r="F3888" s="171"/>
      <c r="G3888" s="171"/>
      <c r="H3888" s="171"/>
      <c r="K3888" s="171"/>
      <c r="L3888" s="171"/>
      <c r="O3888" s="171"/>
      <c r="P3888" s="171"/>
      <c r="S3888" s="171"/>
      <c r="T3888" s="171"/>
      <c r="W3888" s="171"/>
      <c r="X3888" s="171"/>
      <c r="AA3888" s="171"/>
    </row>
    <row r="3889" spans="4:27" x14ac:dyDescent="0.2">
      <c r="D3889" s="171"/>
      <c r="E3889" s="171"/>
      <c r="F3889" s="171"/>
      <c r="G3889" s="171"/>
      <c r="H3889" s="171"/>
      <c r="K3889" s="171"/>
      <c r="L3889" s="171"/>
      <c r="O3889" s="171"/>
      <c r="P3889" s="171"/>
      <c r="S3889" s="171"/>
      <c r="T3889" s="171"/>
      <c r="W3889" s="171"/>
      <c r="X3889" s="171"/>
      <c r="AA3889" s="171"/>
    </row>
    <row r="3890" spans="4:27" x14ac:dyDescent="0.2">
      <c r="D3890" s="171"/>
      <c r="E3890" s="171"/>
      <c r="F3890" s="171"/>
      <c r="G3890" s="171"/>
      <c r="H3890" s="171"/>
      <c r="K3890" s="171"/>
      <c r="L3890" s="171"/>
      <c r="O3890" s="171"/>
      <c r="P3890" s="171"/>
      <c r="S3890" s="171"/>
      <c r="T3890" s="171"/>
      <c r="W3890" s="171"/>
      <c r="X3890" s="171"/>
      <c r="AA3890" s="171"/>
    </row>
    <row r="3891" spans="4:27" x14ac:dyDescent="0.2">
      <c r="D3891" s="171"/>
      <c r="E3891" s="171"/>
      <c r="F3891" s="171"/>
      <c r="G3891" s="171"/>
      <c r="H3891" s="171"/>
      <c r="K3891" s="171"/>
      <c r="L3891" s="171"/>
      <c r="O3891" s="171"/>
      <c r="P3891" s="171"/>
      <c r="S3891" s="171"/>
      <c r="T3891" s="171"/>
      <c r="W3891" s="171"/>
      <c r="X3891" s="171"/>
      <c r="AA3891" s="171"/>
    </row>
    <row r="3892" spans="4:27" x14ac:dyDescent="0.2">
      <c r="D3892" s="171"/>
      <c r="E3892" s="171"/>
      <c r="F3892" s="171"/>
      <c r="G3892" s="171"/>
      <c r="H3892" s="171"/>
      <c r="K3892" s="171"/>
      <c r="L3892" s="171"/>
      <c r="O3892" s="171"/>
      <c r="P3892" s="171"/>
      <c r="S3892" s="171"/>
      <c r="T3892" s="171"/>
      <c r="W3892" s="171"/>
      <c r="X3892" s="171"/>
      <c r="AA3892" s="171"/>
    </row>
    <row r="3893" spans="4:27" x14ac:dyDescent="0.2">
      <c r="D3893" s="171"/>
      <c r="E3893" s="171"/>
      <c r="F3893" s="171"/>
      <c r="G3893" s="171"/>
      <c r="H3893" s="171"/>
      <c r="K3893" s="171"/>
      <c r="L3893" s="171"/>
      <c r="O3893" s="171"/>
      <c r="P3893" s="171"/>
      <c r="S3893" s="171"/>
      <c r="T3893" s="171"/>
      <c r="W3893" s="171"/>
      <c r="X3893" s="171"/>
      <c r="AA3893" s="171"/>
    </row>
    <row r="3894" spans="4:27" x14ac:dyDescent="0.2">
      <c r="D3894" s="171"/>
      <c r="E3894" s="171"/>
      <c r="F3894" s="171"/>
      <c r="G3894" s="171"/>
      <c r="H3894" s="171"/>
      <c r="K3894" s="171"/>
      <c r="L3894" s="171"/>
      <c r="O3894" s="171"/>
      <c r="P3894" s="171"/>
      <c r="S3894" s="171"/>
      <c r="T3894" s="171"/>
      <c r="W3894" s="171"/>
      <c r="X3894" s="171"/>
      <c r="AA3894" s="171"/>
    </row>
    <row r="3895" spans="4:27" x14ac:dyDescent="0.2">
      <c r="D3895" s="171"/>
      <c r="E3895" s="171"/>
      <c r="F3895" s="171"/>
      <c r="G3895" s="171"/>
      <c r="H3895" s="171"/>
      <c r="K3895" s="171"/>
      <c r="L3895" s="171"/>
      <c r="O3895" s="171"/>
      <c r="P3895" s="171"/>
      <c r="S3895" s="171"/>
      <c r="T3895" s="171"/>
      <c r="W3895" s="171"/>
      <c r="X3895" s="171"/>
      <c r="AA3895" s="171"/>
    </row>
    <row r="3896" spans="4:27" x14ac:dyDescent="0.2">
      <c r="D3896" s="171"/>
      <c r="E3896" s="171"/>
      <c r="F3896" s="171"/>
      <c r="G3896" s="171"/>
      <c r="H3896" s="171"/>
      <c r="K3896" s="171"/>
      <c r="L3896" s="171"/>
      <c r="O3896" s="171"/>
      <c r="P3896" s="171"/>
      <c r="S3896" s="171"/>
      <c r="T3896" s="171"/>
      <c r="W3896" s="171"/>
      <c r="X3896" s="171"/>
      <c r="AA3896" s="171"/>
    </row>
    <row r="3897" spans="4:27" x14ac:dyDescent="0.2">
      <c r="D3897" s="171"/>
      <c r="E3897" s="171"/>
      <c r="F3897" s="171"/>
      <c r="G3897" s="171"/>
      <c r="H3897" s="171"/>
      <c r="K3897" s="171"/>
      <c r="L3897" s="171"/>
      <c r="O3897" s="171"/>
      <c r="P3897" s="171"/>
      <c r="S3897" s="171"/>
      <c r="T3897" s="171"/>
      <c r="W3897" s="171"/>
      <c r="X3897" s="171"/>
      <c r="AA3897" s="171"/>
    </row>
    <row r="3898" spans="4:27" x14ac:dyDescent="0.2">
      <c r="D3898" s="171"/>
      <c r="E3898" s="171"/>
      <c r="F3898" s="171"/>
      <c r="G3898" s="171"/>
      <c r="H3898" s="171"/>
      <c r="K3898" s="171"/>
      <c r="L3898" s="171"/>
      <c r="O3898" s="171"/>
      <c r="P3898" s="171"/>
      <c r="S3898" s="171"/>
      <c r="T3898" s="171"/>
      <c r="W3898" s="171"/>
      <c r="X3898" s="171"/>
      <c r="AA3898" s="171"/>
    </row>
    <row r="3899" spans="4:27" x14ac:dyDescent="0.2">
      <c r="D3899" s="171"/>
      <c r="E3899" s="171"/>
      <c r="F3899" s="171"/>
      <c r="G3899" s="171"/>
      <c r="H3899" s="171"/>
      <c r="K3899" s="171"/>
      <c r="L3899" s="171"/>
      <c r="O3899" s="171"/>
      <c r="P3899" s="171"/>
      <c r="S3899" s="171"/>
      <c r="T3899" s="171"/>
      <c r="W3899" s="171"/>
      <c r="X3899" s="171"/>
      <c r="AA3899" s="171"/>
    </row>
    <row r="3900" spans="4:27" x14ac:dyDescent="0.2">
      <c r="D3900" s="171"/>
      <c r="E3900" s="171"/>
      <c r="F3900" s="171"/>
      <c r="G3900" s="171"/>
      <c r="H3900" s="171"/>
      <c r="K3900" s="171"/>
      <c r="L3900" s="171"/>
      <c r="O3900" s="171"/>
      <c r="P3900" s="171"/>
      <c r="S3900" s="171"/>
      <c r="T3900" s="171"/>
      <c r="W3900" s="171"/>
      <c r="X3900" s="171"/>
      <c r="AA3900" s="171"/>
    </row>
    <row r="3901" spans="4:27" x14ac:dyDescent="0.2">
      <c r="D3901" s="171"/>
      <c r="E3901" s="171"/>
      <c r="F3901" s="171"/>
      <c r="G3901" s="171"/>
      <c r="H3901" s="171"/>
      <c r="K3901" s="171"/>
      <c r="L3901" s="171"/>
      <c r="O3901" s="171"/>
      <c r="P3901" s="171"/>
      <c r="S3901" s="171"/>
      <c r="T3901" s="171"/>
      <c r="W3901" s="171"/>
      <c r="X3901" s="171"/>
      <c r="AA3901" s="171"/>
    </row>
    <row r="3902" spans="4:27" x14ac:dyDescent="0.2">
      <c r="D3902" s="171"/>
      <c r="E3902" s="171"/>
      <c r="F3902" s="171"/>
      <c r="G3902" s="171"/>
      <c r="H3902" s="171"/>
      <c r="K3902" s="171"/>
      <c r="L3902" s="171"/>
      <c r="O3902" s="171"/>
      <c r="P3902" s="171"/>
      <c r="S3902" s="171"/>
      <c r="T3902" s="171"/>
      <c r="W3902" s="171"/>
      <c r="X3902" s="171"/>
      <c r="AA3902" s="171"/>
    </row>
    <row r="3903" spans="4:27" x14ac:dyDescent="0.2">
      <c r="D3903" s="171"/>
      <c r="E3903" s="171"/>
      <c r="F3903" s="171"/>
      <c r="G3903" s="171"/>
      <c r="H3903" s="171"/>
      <c r="K3903" s="171"/>
      <c r="L3903" s="171"/>
      <c r="O3903" s="171"/>
      <c r="P3903" s="171"/>
      <c r="S3903" s="171"/>
      <c r="T3903" s="171"/>
      <c r="W3903" s="171"/>
      <c r="X3903" s="171"/>
      <c r="AA3903" s="171"/>
    </row>
    <row r="3904" spans="4:27" x14ac:dyDescent="0.2">
      <c r="D3904" s="171"/>
      <c r="E3904" s="171"/>
      <c r="F3904" s="171"/>
      <c r="G3904" s="171"/>
      <c r="H3904" s="171"/>
      <c r="K3904" s="171"/>
      <c r="L3904" s="171"/>
      <c r="O3904" s="171"/>
      <c r="P3904" s="171"/>
      <c r="S3904" s="171"/>
      <c r="T3904" s="171"/>
      <c r="W3904" s="171"/>
      <c r="X3904" s="171"/>
      <c r="AA3904" s="171"/>
    </row>
    <row r="3905" spans="4:27" x14ac:dyDescent="0.2">
      <c r="D3905" s="171"/>
      <c r="E3905" s="171"/>
      <c r="F3905" s="171"/>
      <c r="G3905" s="171"/>
      <c r="H3905" s="171"/>
      <c r="K3905" s="171"/>
      <c r="L3905" s="171"/>
      <c r="O3905" s="171"/>
      <c r="P3905" s="171"/>
      <c r="S3905" s="171"/>
      <c r="T3905" s="171"/>
      <c r="W3905" s="171"/>
      <c r="X3905" s="171"/>
      <c r="AA3905" s="171"/>
    </row>
    <row r="3906" spans="4:27" x14ac:dyDescent="0.2">
      <c r="D3906" s="171"/>
      <c r="E3906" s="171"/>
      <c r="F3906" s="171"/>
      <c r="G3906" s="171"/>
      <c r="H3906" s="171"/>
      <c r="K3906" s="171"/>
      <c r="L3906" s="171"/>
      <c r="O3906" s="171"/>
      <c r="P3906" s="171"/>
      <c r="S3906" s="171"/>
      <c r="T3906" s="171"/>
      <c r="W3906" s="171"/>
      <c r="X3906" s="171"/>
      <c r="AA3906" s="171"/>
    </row>
    <row r="3907" spans="4:27" x14ac:dyDescent="0.2">
      <c r="D3907" s="171"/>
      <c r="E3907" s="171"/>
      <c r="F3907" s="171"/>
      <c r="G3907" s="171"/>
      <c r="H3907" s="171"/>
      <c r="K3907" s="171"/>
      <c r="L3907" s="171"/>
      <c r="O3907" s="171"/>
      <c r="P3907" s="171"/>
      <c r="S3907" s="171"/>
      <c r="T3907" s="171"/>
      <c r="W3907" s="171"/>
      <c r="X3907" s="171"/>
      <c r="AA3907" s="171"/>
    </row>
    <row r="3908" spans="4:27" x14ac:dyDescent="0.2">
      <c r="D3908" s="171"/>
      <c r="E3908" s="171"/>
      <c r="F3908" s="171"/>
      <c r="G3908" s="171"/>
      <c r="H3908" s="171"/>
      <c r="K3908" s="171"/>
      <c r="L3908" s="171"/>
      <c r="O3908" s="171"/>
      <c r="P3908" s="171"/>
      <c r="S3908" s="171"/>
      <c r="T3908" s="171"/>
      <c r="W3908" s="171"/>
      <c r="X3908" s="171"/>
      <c r="AA3908" s="171"/>
    </row>
    <row r="3909" spans="4:27" x14ac:dyDescent="0.2">
      <c r="D3909" s="171"/>
      <c r="E3909" s="171"/>
      <c r="F3909" s="171"/>
      <c r="G3909" s="171"/>
      <c r="H3909" s="171"/>
      <c r="K3909" s="171"/>
      <c r="L3909" s="171"/>
      <c r="O3909" s="171"/>
      <c r="P3909" s="171"/>
      <c r="S3909" s="171"/>
      <c r="T3909" s="171"/>
      <c r="W3909" s="171"/>
      <c r="X3909" s="171"/>
      <c r="AA3909" s="171"/>
    </row>
    <row r="3910" spans="4:27" x14ac:dyDescent="0.2">
      <c r="D3910" s="171"/>
      <c r="E3910" s="171"/>
      <c r="F3910" s="171"/>
      <c r="G3910" s="171"/>
      <c r="H3910" s="171"/>
      <c r="K3910" s="171"/>
      <c r="L3910" s="171"/>
      <c r="O3910" s="171"/>
      <c r="P3910" s="171"/>
      <c r="S3910" s="171"/>
      <c r="T3910" s="171"/>
      <c r="W3910" s="171"/>
      <c r="X3910" s="171"/>
      <c r="AA3910" s="171"/>
    </row>
    <row r="3911" spans="4:27" x14ac:dyDescent="0.2">
      <c r="D3911" s="171"/>
      <c r="E3911" s="171"/>
      <c r="F3911" s="171"/>
      <c r="G3911" s="171"/>
      <c r="H3911" s="171"/>
      <c r="K3911" s="171"/>
      <c r="L3911" s="171"/>
      <c r="O3911" s="171"/>
      <c r="P3911" s="171"/>
      <c r="S3911" s="171"/>
      <c r="T3911" s="171"/>
      <c r="W3911" s="171"/>
      <c r="X3911" s="171"/>
      <c r="AA3911" s="171"/>
    </row>
    <row r="3912" spans="4:27" x14ac:dyDescent="0.2">
      <c r="D3912" s="171"/>
      <c r="E3912" s="171"/>
      <c r="F3912" s="171"/>
      <c r="G3912" s="171"/>
      <c r="H3912" s="171"/>
      <c r="K3912" s="171"/>
      <c r="L3912" s="171"/>
      <c r="O3912" s="171"/>
      <c r="P3912" s="171"/>
      <c r="S3912" s="171"/>
      <c r="T3912" s="171"/>
      <c r="W3912" s="171"/>
      <c r="X3912" s="171"/>
      <c r="AA3912" s="171"/>
    </row>
    <row r="3913" spans="4:27" x14ac:dyDescent="0.2">
      <c r="D3913" s="171"/>
      <c r="E3913" s="171"/>
      <c r="F3913" s="171"/>
      <c r="G3913" s="171"/>
      <c r="H3913" s="171"/>
      <c r="K3913" s="171"/>
      <c r="L3913" s="171"/>
      <c r="O3913" s="171"/>
      <c r="P3913" s="171"/>
      <c r="S3913" s="171"/>
      <c r="T3913" s="171"/>
      <c r="W3913" s="171"/>
      <c r="X3913" s="171"/>
      <c r="AA3913" s="171"/>
    </row>
    <row r="3914" spans="4:27" x14ac:dyDescent="0.2">
      <c r="D3914" s="171"/>
      <c r="E3914" s="171"/>
      <c r="F3914" s="171"/>
      <c r="G3914" s="171"/>
      <c r="H3914" s="171"/>
      <c r="K3914" s="171"/>
      <c r="L3914" s="171"/>
      <c r="O3914" s="171"/>
      <c r="P3914" s="171"/>
      <c r="S3914" s="171"/>
      <c r="T3914" s="171"/>
      <c r="W3914" s="171"/>
      <c r="X3914" s="171"/>
      <c r="AA3914" s="171"/>
    </row>
    <row r="3915" spans="4:27" x14ac:dyDescent="0.2">
      <c r="D3915" s="171"/>
      <c r="E3915" s="171"/>
      <c r="F3915" s="171"/>
      <c r="G3915" s="171"/>
      <c r="H3915" s="171"/>
      <c r="K3915" s="171"/>
      <c r="L3915" s="171"/>
      <c r="O3915" s="171"/>
      <c r="P3915" s="171"/>
      <c r="S3915" s="171"/>
      <c r="T3915" s="171"/>
      <c r="W3915" s="171"/>
      <c r="X3915" s="171"/>
      <c r="AA3915" s="171"/>
    </row>
    <row r="3916" spans="4:27" x14ac:dyDescent="0.2">
      <c r="D3916" s="171"/>
      <c r="E3916" s="171"/>
      <c r="F3916" s="171"/>
      <c r="G3916" s="171"/>
      <c r="H3916" s="171"/>
      <c r="K3916" s="171"/>
      <c r="L3916" s="171"/>
      <c r="O3916" s="171"/>
      <c r="P3916" s="171"/>
      <c r="S3916" s="171"/>
      <c r="T3916" s="171"/>
      <c r="W3916" s="171"/>
      <c r="X3916" s="171"/>
      <c r="AA3916" s="171"/>
    </row>
    <row r="3917" spans="4:27" x14ac:dyDescent="0.2">
      <c r="D3917" s="171"/>
      <c r="E3917" s="171"/>
      <c r="F3917" s="171"/>
      <c r="G3917" s="171"/>
      <c r="H3917" s="171"/>
      <c r="K3917" s="171"/>
      <c r="L3917" s="171"/>
      <c r="O3917" s="171"/>
      <c r="P3917" s="171"/>
      <c r="S3917" s="171"/>
      <c r="T3917" s="171"/>
      <c r="W3917" s="171"/>
      <c r="X3917" s="171"/>
      <c r="AA3917" s="171"/>
    </row>
    <row r="3918" spans="4:27" x14ac:dyDescent="0.2">
      <c r="D3918" s="171"/>
      <c r="E3918" s="171"/>
      <c r="F3918" s="171"/>
      <c r="G3918" s="171"/>
      <c r="H3918" s="171"/>
      <c r="K3918" s="171"/>
      <c r="L3918" s="171"/>
      <c r="O3918" s="171"/>
      <c r="P3918" s="171"/>
      <c r="S3918" s="171"/>
      <c r="T3918" s="171"/>
      <c r="W3918" s="171"/>
      <c r="X3918" s="171"/>
      <c r="AA3918" s="171"/>
    </row>
    <row r="3919" spans="4:27" x14ac:dyDescent="0.2">
      <c r="D3919" s="171"/>
      <c r="E3919" s="171"/>
      <c r="F3919" s="171"/>
      <c r="G3919" s="171"/>
      <c r="H3919" s="171"/>
      <c r="K3919" s="171"/>
      <c r="L3919" s="171"/>
      <c r="O3919" s="171"/>
      <c r="P3919" s="171"/>
      <c r="S3919" s="171"/>
      <c r="T3919" s="171"/>
      <c r="W3919" s="171"/>
      <c r="X3919" s="171"/>
      <c r="AA3919" s="171"/>
    </row>
    <row r="3920" spans="4:27" x14ac:dyDescent="0.2">
      <c r="D3920" s="171"/>
      <c r="E3920" s="171"/>
      <c r="F3920" s="171"/>
      <c r="G3920" s="171"/>
      <c r="H3920" s="171"/>
      <c r="K3920" s="171"/>
      <c r="L3920" s="171"/>
      <c r="O3920" s="171"/>
      <c r="P3920" s="171"/>
      <c r="S3920" s="171"/>
      <c r="T3920" s="171"/>
      <c r="W3920" s="171"/>
      <c r="X3920" s="171"/>
      <c r="AA3920" s="171"/>
    </row>
    <row r="3921" spans="4:27" x14ac:dyDescent="0.2">
      <c r="D3921" s="171"/>
      <c r="E3921" s="171"/>
      <c r="F3921" s="171"/>
      <c r="G3921" s="171"/>
      <c r="H3921" s="171"/>
      <c r="K3921" s="171"/>
      <c r="L3921" s="171"/>
      <c r="O3921" s="171"/>
      <c r="P3921" s="171"/>
      <c r="S3921" s="171"/>
      <c r="T3921" s="171"/>
      <c r="W3921" s="171"/>
      <c r="X3921" s="171"/>
      <c r="AA3921" s="171"/>
    </row>
    <row r="3922" spans="4:27" x14ac:dyDescent="0.2">
      <c r="D3922" s="171"/>
      <c r="E3922" s="171"/>
      <c r="F3922" s="171"/>
      <c r="G3922" s="171"/>
      <c r="H3922" s="171"/>
      <c r="K3922" s="171"/>
      <c r="L3922" s="171"/>
      <c r="O3922" s="171"/>
      <c r="P3922" s="171"/>
      <c r="S3922" s="171"/>
      <c r="T3922" s="171"/>
      <c r="W3922" s="171"/>
      <c r="X3922" s="171"/>
      <c r="AA3922" s="171"/>
    </row>
    <row r="3923" spans="4:27" x14ac:dyDescent="0.2">
      <c r="D3923" s="171"/>
      <c r="E3923" s="171"/>
      <c r="F3923" s="171"/>
      <c r="G3923" s="171"/>
      <c r="H3923" s="171"/>
      <c r="K3923" s="171"/>
      <c r="L3923" s="171"/>
      <c r="O3923" s="171"/>
      <c r="P3923" s="171"/>
      <c r="S3923" s="171"/>
      <c r="T3923" s="171"/>
      <c r="W3923" s="171"/>
      <c r="X3923" s="171"/>
      <c r="AA3923" s="171"/>
    </row>
    <row r="3924" spans="4:27" x14ac:dyDescent="0.2">
      <c r="D3924" s="171"/>
      <c r="E3924" s="171"/>
      <c r="F3924" s="171"/>
      <c r="G3924" s="171"/>
      <c r="H3924" s="171"/>
      <c r="K3924" s="171"/>
      <c r="L3924" s="171"/>
      <c r="O3924" s="171"/>
      <c r="P3924" s="171"/>
      <c r="S3924" s="171"/>
      <c r="T3924" s="171"/>
      <c r="W3924" s="171"/>
      <c r="X3924" s="171"/>
      <c r="AA3924" s="171"/>
    </row>
    <row r="3925" spans="4:27" x14ac:dyDescent="0.2">
      <c r="D3925" s="171"/>
      <c r="E3925" s="171"/>
      <c r="F3925" s="171"/>
      <c r="G3925" s="171"/>
      <c r="H3925" s="171"/>
      <c r="K3925" s="171"/>
      <c r="L3925" s="171"/>
      <c r="O3925" s="171"/>
      <c r="P3925" s="171"/>
      <c r="S3925" s="171"/>
      <c r="T3925" s="171"/>
      <c r="W3925" s="171"/>
      <c r="X3925" s="171"/>
      <c r="AA3925" s="171"/>
    </row>
    <row r="3926" spans="4:27" x14ac:dyDescent="0.2">
      <c r="D3926" s="171"/>
      <c r="E3926" s="171"/>
      <c r="F3926" s="171"/>
      <c r="G3926" s="171"/>
      <c r="H3926" s="171"/>
      <c r="K3926" s="171"/>
      <c r="L3926" s="171"/>
      <c r="O3926" s="171"/>
      <c r="P3926" s="171"/>
      <c r="S3926" s="171"/>
      <c r="T3926" s="171"/>
      <c r="W3926" s="171"/>
      <c r="X3926" s="171"/>
      <c r="AA3926" s="171"/>
    </row>
    <row r="3927" spans="4:27" x14ac:dyDescent="0.2">
      <c r="D3927" s="171"/>
      <c r="E3927" s="171"/>
      <c r="F3927" s="171"/>
      <c r="G3927" s="171"/>
      <c r="H3927" s="171"/>
      <c r="K3927" s="171"/>
      <c r="L3927" s="171"/>
      <c r="O3927" s="171"/>
      <c r="P3927" s="171"/>
      <c r="S3927" s="171"/>
      <c r="T3927" s="171"/>
      <c r="W3927" s="171"/>
      <c r="X3927" s="171"/>
      <c r="AA3927" s="171"/>
    </row>
    <row r="3928" spans="4:27" x14ac:dyDescent="0.2">
      <c r="D3928" s="171"/>
      <c r="E3928" s="171"/>
      <c r="F3928" s="171"/>
      <c r="G3928" s="171"/>
      <c r="H3928" s="171"/>
      <c r="K3928" s="171"/>
      <c r="L3928" s="171"/>
      <c r="O3928" s="171"/>
      <c r="P3928" s="171"/>
      <c r="S3928" s="171"/>
      <c r="T3928" s="171"/>
      <c r="W3928" s="171"/>
      <c r="X3928" s="171"/>
      <c r="AA3928" s="171"/>
    </row>
    <row r="3929" spans="4:27" x14ac:dyDescent="0.2">
      <c r="D3929" s="171"/>
      <c r="E3929" s="171"/>
      <c r="F3929" s="171"/>
      <c r="G3929" s="171"/>
      <c r="H3929" s="171"/>
      <c r="K3929" s="171"/>
      <c r="L3929" s="171"/>
      <c r="O3929" s="171"/>
      <c r="P3929" s="171"/>
      <c r="S3929" s="171"/>
      <c r="T3929" s="171"/>
      <c r="W3929" s="171"/>
      <c r="X3929" s="171"/>
      <c r="AA3929" s="171"/>
    </row>
    <row r="3930" spans="4:27" x14ac:dyDescent="0.2">
      <c r="D3930" s="171"/>
      <c r="E3930" s="171"/>
      <c r="F3930" s="171"/>
      <c r="G3930" s="171"/>
      <c r="H3930" s="171"/>
      <c r="K3930" s="171"/>
      <c r="L3930" s="171"/>
      <c r="O3930" s="171"/>
      <c r="P3930" s="171"/>
      <c r="S3930" s="171"/>
      <c r="T3930" s="171"/>
      <c r="W3930" s="171"/>
      <c r="X3930" s="171"/>
      <c r="AA3930" s="171"/>
    </row>
    <row r="3931" spans="4:27" x14ac:dyDescent="0.2">
      <c r="D3931" s="171"/>
      <c r="E3931" s="171"/>
      <c r="F3931" s="171"/>
      <c r="G3931" s="171"/>
      <c r="H3931" s="171"/>
      <c r="K3931" s="171"/>
      <c r="L3931" s="171"/>
      <c r="O3931" s="171"/>
      <c r="P3931" s="171"/>
      <c r="S3931" s="171"/>
      <c r="T3931" s="171"/>
      <c r="W3931" s="171"/>
      <c r="X3931" s="171"/>
      <c r="AA3931" s="171"/>
    </row>
    <row r="3932" spans="4:27" x14ac:dyDescent="0.2">
      <c r="D3932" s="171"/>
      <c r="E3932" s="171"/>
      <c r="F3932" s="171"/>
      <c r="G3932" s="171"/>
      <c r="H3932" s="171"/>
      <c r="K3932" s="171"/>
      <c r="L3932" s="171"/>
      <c r="O3932" s="171"/>
      <c r="P3932" s="171"/>
      <c r="S3932" s="171"/>
      <c r="T3932" s="171"/>
      <c r="W3932" s="171"/>
      <c r="X3932" s="171"/>
      <c r="AA3932" s="171"/>
    </row>
    <row r="3933" spans="4:27" x14ac:dyDescent="0.2">
      <c r="D3933" s="171"/>
      <c r="E3933" s="171"/>
      <c r="F3933" s="171"/>
      <c r="G3933" s="171"/>
      <c r="H3933" s="171"/>
      <c r="K3933" s="171"/>
      <c r="L3933" s="171"/>
      <c r="O3933" s="171"/>
      <c r="P3933" s="171"/>
      <c r="S3933" s="171"/>
      <c r="T3933" s="171"/>
      <c r="W3933" s="171"/>
      <c r="X3933" s="171"/>
      <c r="AA3933" s="171"/>
    </row>
    <row r="3934" spans="4:27" x14ac:dyDescent="0.2">
      <c r="D3934" s="171"/>
      <c r="E3934" s="171"/>
      <c r="F3934" s="171"/>
      <c r="G3934" s="171"/>
      <c r="H3934" s="171"/>
      <c r="K3934" s="171"/>
      <c r="L3934" s="171"/>
      <c r="O3934" s="171"/>
      <c r="P3934" s="171"/>
      <c r="S3934" s="171"/>
      <c r="T3934" s="171"/>
      <c r="W3934" s="171"/>
      <c r="X3934" s="171"/>
      <c r="AA3934" s="171"/>
    </row>
    <row r="3935" spans="4:27" x14ac:dyDescent="0.2">
      <c r="D3935" s="171"/>
      <c r="E3935" s="171"/>
      <c r="F3935" s="171"/>
      <c r="G3935" s="171"/>
      <c r="H3935" s="171"/>
      <c r="K3935" s="171"/>
      <c r="L3935" s="171"/>
      <c r="O3935" s="171"/>
      <c r="P3935" s="171"/>
      <c r="S3935" s="171"/>
      <c r="T3935" s="171"/>
      <c r="W3935" s="171"/>
      <c r="X3935" s="171"/>
      <c r="AA3935" s="171"/>
    </row>
    <row r="3936" spans="4:27" x14ac:dyDescent="0.2">
      <c r="D3936" s="171"/>
      <c r="E3936" s="171"/>
      <c r="F3936" s="171"/>
      <c r="G3936" s="171"/>
      <c r="H3936" s="171"/>
      <c r="K3936" s="171"/>
      <c r="L3936" s="171"/>
      <c r="O3936" s="171"/>
      <c r="P3936" s="171"/>
      <c r="S3936" s="171"/>
      <c r="T3936" s="171"/>
      <c r="W3936" s="171"/>
      <c r="X3936" s="171"/>
      <c r="AA3936" s="171"/>
    </row>
    <row r="3937" spans="4:27" x14ac:dyDescent="0.2">
      <c r="D3937" s="171"/>
      <c r="E3937" s="171"/>
      <c r="F3937" s="171"/>
      <c r="G3937" s="171"/>
      <c r="H3937" s="171"/>
      <c r="K3937" s="171"/>
      <c r="L3937" s="171"/>
      <c r="O3937" s="171"/>
      <c r="P3937" s="171"/>
      <c r="S3937" s="171"/>
      <c r="T3937" s="171"/>
      <c r="W3937" s="171"/>
      <c r="X3937" s="171"/>
      <c r="AA3937" s="171"/>
    </row>
    <row r="3938" spans="4:27" x14ac:dyDescent="0.2">
      <c r="D3938" s="171"/>
      <c r="E3938" s="171"/>
      <c r="F3938" s="171"/>
      <c r="G3938" s="171"/>
      <c r="H3938" s="171"/>
      <c r="K3938" s="171"/>
      <c r="L3938" s="171"/>
      <c r="O3938" s="171"/>
      <c r="P3938" s="171"/>
      <c r="S3938" s="171"/>
      <c r="T3938" s="171"/>
      <c r="W3938" s="171"/>
      <c r="X3938" s="171"/>
      <c r="AA3938" s="171"/>
    </row>
    <row r="3939" spans="4:27" x14ac:dyDescent="0.2">
      <c r="D3939" s="171"/>
      <c r="E3939" s="171"/>
      <c r="F3939" s="171"/>
      <c r="G3939" s="171"/>
      <c r="H3939" s="171"/>
      <c r="K3939" s="171"/>
      <c r="L3939" s="171"/>
      <c r="O3939" s="171"/>
      <c r="P3939" s="171"/>
      <c r="S3939" s="171"/>
      <c r="T3939" s="171"/>
      <c r="W3939" s="171"/>
      <c r="X3939" s="171"/>
      <c r="AA3939" s="171"/>
    </row>
    <row r="3940" spans="4:27" x14ac:dyDescent="0.2">
      <c r="D3940" s="171"/>
      <c r="E3940" s="171"/>
      <c r="F3940" s="171"/>
      <c r="G3940" s="171"/>
      <c r="H3940" s="171"/>
      <c r="K3940" s="171"/>
      <c r="L3940" s="171"/>
      <c r="O3940" s="171"/>
      <c r="P3940" s="171"/>
      <c r="S3940" s="171"/>
      <c r="T3940" s="171"/>
      <c r="W3940" s="171"/>
      <c r="X3940" s="171"/>
      <c r="AA3940" s="171"/>
    </row>
    <row r="3941" spans="4:27" x14ac:dyDescent="0.2">
      <c r="D3941" s="171"/>
      <c r="E3941" s="171"/>
      <c r="F3941" s="171"/>
      <c r="G3941" s="171"/>
      <c r="H3941" s="171"/>
      <c r="K3941" s="171"/>
      <c r="L3941" s="171"/>
      <c r="O3941" s="171"/>
      <c r="P3941" s="171"/>
      <c r="S3941" s="171"/>
      <c r="T3941" s="171"/>
      <c r="W3941" s="171"/>
      <c r="X3941" s="171"/>
      <c r="AA3941" s="171"/>
    </row>
    <row r="3942" spans="4:27" x14ac:dyDescent="0.2">
      <c r="D3942" s="171"/>
      <c r="E3942" s="171"/>
      <c r="F3942" s="171"/>
      <c r="G3942" s="171"/>
      <c r="H3942" s="171"/>
      <c r="K3942" s="171"/>
      <c r="L3942" s="171"/>
      <c r="O3942" s="171"/>
      <c r="P3942" s="171"/>
      <c r="S3942" s="171"/>
      <c r="T3942" s="171"/>
      <c r="W3942" s="171"/>
      <c r="X3942" s="171"/>
      <c r="AA3942" s="171"/>
    </row>
    <row r="3943" spans="4:27" x14ac:dyDescent="0.2">
      <c r="D3943" s="171"/>
      <c r="E3943" s="171"/>
      <c r="F3943" s="171"/>
      <c r="G3943" s="171"/>
      <c r="H3943" s="171"/>
      <c r="K3943" s="171"/>
      <c r="L3943" s="171"/>
      <c r="O3943" s="171"/>
      <c r="P3943" s="171"/>
      <c r="S3943" s="171"/>
      <c r="T3943" s="171"/>
      <c r="W3943" s="171"/>
      <c r="X3943" s="171"/>
      <c r="AA3943" s="171"/>
    </row>
    <row r="3944" spans="4:27" x14ac:dyDescent="0.2">
      <c r="D3944" s="171"/>
      <c r="E3944" s="171"/>
      <c r="F3944" s="171"/>
      <c r="G3944" s="171"/>
      <c r="H3944" s="171"/>
      <c r="K3944" s="171"/>
      <c r="L3944" s="171"/>
      <c r="O3944" s="171"/>
      <c r="P3944" s="171"/>
      <c r="S3944" s="171"/>
      <c r="T3944" s="171"/>
      <c r="W3944" s="171"/>
      <c r="X3944" s="171"/>
      <c r="AA3944" s="171"/>
    </row>
    <row r="3945" spans="4:27" x14ac:dyDescent="0.2">
      <c r="D3945" s="171"/>
      <c r="E3945" s="171"/>
      <c r="F3945" s="171"/>
      <c r="G3945" s="171"/>
      <c r="H3945" s="171"/>
      <c r="K3945" s="171"/>
      <c r="L3945" s="171"/>
      <c r="O3945" s="171"/>
      <c r="P3945" s="171"/>
      <c r="S3945" s="171"/>
      <c r="T3945" s="171"/>
      <c r="W3945" s="171"/>
      <c r="X3945" s="171"/>
      <c r="AA3945" s="171"/>
    </row>
    <row r="3946" spans="4:27" x14ac:dyDescent="0.2">
      <c r="D3946" s="171"/>
      <c r="E3946" s="171"/>
      <c r="F3946" s="171"/>
      <c r="G3946" s="171"/>
      <c r="H3946" s="171"/>
      <c r="K3946" s="171"/>
      <c r="L3946" s="171"/>
      <c r="O3946" s="171"/>
      <c r="P3946" s="171"/>
      <c r="S3946" s="171"/>
      <c r="T3946" s="171"/>
      <c r="W3946" s="171"/>
      <c r="X3946" s="171"/>
      <c r="AA3946" s="171"/>
    </row>
    <row r="3947" spans="4:27" x14ac:dyDescent="0.2">
      <c r="D3947" s="171"/>
      <c r="E3947" s="171"/>
      <c r="F3947" s="171"/>
      <c r="G3947" s="171"/>
      <c r="H3947" s="171"/>
      <c r="K3947" s="171"/>
      <c r="L3947" s="171"/>
      <c r="O3947" s="171"/>
      <c r="P3947" s="171"/>
      <c r="S3947" s="171"/>
      <c r="T3947" s="171"/>
      <c r="W3947" s="171"/>
      <c r="X3947" s="171"/>
      <c r="AA3947" s="171"/>
    </row>
    <row r="3948" spans="4:27" x14ac:dyDescent="0.2">
      <c r="D3948" s="171"/>
      <c r="E3948" s="171"/>
      <c r="F3948" s="171"/>
      <c r="G3948" s="171"/>
      <c r="H3948" s="171"/>
      <c r="K3948" s="171"/>
      <c r="L3948" s="171"/>
      <c r="O3948" s="171"/>
      <c r="P3948" s="171"/>
      <c r="S3948" s="171"/>
      <c r="T3948" s="171"/>
      <c r="W3948" s="171"/>
      <c r="X3948" s="171"/>
      <c r="AA3948" s="171"/>
    </row>
    <row r="3949" spans="4:27" x14ac:dyDescent="0.2">
      <c r="D3949" s="171"/>
      <c r="E3949" s="171"/>
      <c r="F3949" s="171"/>
      <c r="G3949" s="171"/>
      <c r="H3949" s="171"/>
      <c r="K3949" s="171"/>
      <c r="L3949" s="171"/>
      <c r="O3949" s="171"/>
      <c r="P3949" s="171"/>
      <c r="S3949" s="171"/>
      <c r="T3949" s="171"/>
      <c r="W3949" s="171"/>
      <c r="X3949" s="171"/>
      <c r="AA3949" s="171"/>
    </row>
    <row r="3950" spans="4:27" x14ac:dyDescent="0.2">
      <c r="D3950" s="171"/>
      <c r="E3950" s="171"/>
      <c r="F3950" s="171"/>
      <c r="G3950" s="171"/>
      <c r="H3950" s="171"/>
      <c r="K3950" s="171"/>
      <c r="L3950" s="171"/>
      <c r="O3950" s="171"/>
      <c r="P3950" s="171"/>
      <c r="S3950" s="171"/>
      <c r="T3950" s="171"/>
      <c r="W3950" s="171"/>
      <c r="X3950" s="171"/>
      <c r="AA3950" s="171"/>
    </row>
    <row r="3951" spans="4:27" x14ac:dyDescent="0.2">
      <c r="D3951" s="171"/>
      <c r="E3951" s="171"/>
      <c r="F3951" s="171"/>
      <c r="G3951" s="171"/>
      <c r="H3951" s="171"/>
      <c r="K3951" s="171"/>
      <c r="L3951" s="171"/>
      <c r="O3951" s="171"/>
      <c r="P3951" s="171"/>
      <c r="S3951" s="171"/>
      <c r="T3951" s="171"/>
      <c r="W3951" s="171"/>
      <c r="X3951" s="171"/>
      <c r="AA3951" s="171"/>
    </row>
    <row r="3952" spans="4:27" x14ac:dyDescent="0.2">
      <c r="D3952" s="171"/>
      <c r="E3952" s="171"/>
      <c r="F3952" s="171"/>
      <c r="G3952" s="171"/>
      <c r="H3952" s="171"/>
      <c r="K3952" s="171"/>
      <c r="L3952" s="171"/>
      <c r="O3952" s="171"/>
      <c r="P3952" s="171"/>
      <c r="S3952" s="171"/>
      <c r="T3952" s="171"/>
      <c r="W3952" s="171"/>
      <c r="X3952" s="171"/>
      <c r="AA3952" s="171"/>
    </row>
    <row r="3953" spans="4:27" x14ac:dyDescent="0.2">
      <c r="D3953" s="171"/>
      <c r="E3953" s="171"/>
      <c r="F3953" s="171"/>
      <c r="G3953" s="171"/>
      <c r="H3953" s="171"/>
      <c r="K3953" s="171"/>
      <c r="L3953" s="171"/>
      <c r="O3953" s="171"/>
      <c r="P3953" s="171"/>
      <c r="S3953" s="171"/>
      <c r="T3953" s="171"/>
      <c r="W3953" s="171"/>
      <c r="X3953" s="171"/>
      <c r="AA3953" s="171"/>
    </row>
    <row r="3954" spans="4:27" x14ac:dyDescent="0.2">
      <c r="D3954" s="171"/>
      <c r="E3954" s="171"/>
      <c r="F3954" s="171"/>
      <c r="G3954" s="171"/>
      <c r="H3954" s="171"/>
      <c r="K3954" s="171"/>
      <c r="L3954" s="171"/>
      <c r="O3954" s="171"/>
      <c r="P3954" s="171"/>
      <c r="S3954" s="171"/>
      <c r="T3954" s="171"/>
      <c r="W3954" s="171"/>
      <c r="X3954" s="171"/>
      <c r="AA3954" s="171"/>
    </row>
    <row r="3955" spans="4:27" x14ac:dyDescent="0.2">
      <c r="D3955" s="171"/>
      <c r="E3955" s="171"/>
      <c r="F3955" s="171"/>
      <c r="G3955" s="171"/>
      <c r="H3955" s="171"/>
      <c r="K3955" s="171"/>
      <c r="L3955" s="171"/>
      <c r="O3955" s="171"/>
      <c r="P3955" s="171"/>
      <c r="S3955" s="171"/>
      <c r="T3955" s="171"/>
      <c r="W3955" s="171"/>
      <c r="X3955" s="171"/>
      <c r="AA3955" s="171"/>
    </row>
    <row r="3956" spans="4:27" x14ac:dyDescent="0.2">
      <c r="D3956" s="171"/>
      <c r="E3956" s="171"/>
      <c r="F3956" s="171"/>
      <c r="G3956" s="171"/>
      <c r="H3956" s="171"/>
      <c r="K3956" s="171"/>
      <c r="L3956" s="171"/>
      <c r="O3956" s="171"/>
      <c r="P3956" s="171"/>
      <c r="S3956" s="171"/>
      <c r="T3956" s="171"/>
      <c r="W3956" s="171"/>
      <c r="X3956" s="171"/>
      <c r="AA3956" s="171"/>
    </row>
    <row r="3957" spans="4:27" x14ac:dyDescent="0.2">
      <c r="D3957" s="171"/>
      <c r="E3957" s="171"/>
      <c r="F3957" s="171"/>
      <c r="G3957" s="171"/>
      <c r="H3957" s="171"/>
      <c r="K3957" s="171"/>
      <c r="L3957" s="171"/>
      <c r="O3957" s="171"/>
      <c r="P3957" s="171"/>
      <c r="S3957" s="171"/>
      <c r="T3957" s="171"/>
      <c r="W3957" s="171"/>
      <c r="X3957" s="171"/>
      <c r="AA3957" s="171"/>
    </row>
    <row r="3958" spans="4:27" x14ac:dyDescent="0.2">
      <c r="D3958" s="171"/>
      <c r="E3958" s="171"/>
      <c r="F3958" s="171"/>
      <c r="G3958" s="171"/>
      <c r="H3958" s="171"/>
      <c r="K3958" s="171"/>
      <c r="L3958" s="171"/>
      <c r="O3958" s="171"/>
      <c r="P3958" s="171"/>
      <c r="S3958" s="171"/>
      <c r="T3958" s="171"/>
      <c r="W3958" s="171"/>
      <c r="X3958" s="171"/>
      <c r="AA3958" s="171"/>
    </row>
    <row r="3959" spans="4:27" x14ac:dyDescent="0.2">
      <c r="D3959" s="171"/>
      <c r="E3959" s="171"/>
      <c r="F3959" s="171"/>
      <c r="G3959" s="171"/>
      <c r="H3959" s="171"/>
      <c r="K3959" s="171"/>
      <c r="L3959" s="171"/>
      <c r="O3959" s="171"/>
      <c r="P3959" s="171"/>
      <c r="S3959" s="171"/>
      <c r="T3959" s="171"/>
      <c r="W3959" s="171"/>
      <c r="X3959" s="171"/>
      <c r="AA3959" s="171"/>
    </row>
    <row r="3960" spans="4:27" x14ac:dyDescent="0.2">
      <c r="D3960" s="171"/>
      <c r="E3960" s="171"/>
      <c r="F3960" s="171"/>
      <c r="G3960" s="171"/>
      <c r="H3960" s="171"/>
      <c r="K3960" s="171"/>
      <c r="L3960" s="171"/>
      <c r="O3960" s="171"/>
      <c r="P3960" s="171"/>
      <c r="S3960" s="171"/>
      <c r="T3960" s="171"/>
      <c r="W3960" s="171"/>
      <c r="X3960" s="171"/>
      <c r="AA3960" s="171"/>
    </row>
    <row r="3961" spans="4:27" x14ac:dyDescent="0.2">
      <c r="D3961" s="171"/>
      <c r="E3961" s="171"/>
      <c r="F3961" s="171"/>
      <c r="G3961" s="171"/>
      <c r="H3961" s="171"/>
      <c r="K3961" s="171"/>
      <c r="L3961" s="171"/>
      <c r="O3961" s="171"/>
      <c r="P3961" s="171"/>
      <c r="S3961" s="171"/>
      <c r="T3961" s="171"/>
      <c r="W3961" s="171"/>
      <c r="X3961" s="171"/>
      <c r="AA3961" s="171"/>
    </row>
    <row r="3962" spans="4:27" x14ac:dyDescent="0.2">
      <c r="D3962" s="171"/>
      <c r="E3962" s="171"/>
      <c r="F3962" s="171"/>
      <c r="G3962" s="171"/>
      <c r="H3962" s="171"/>
      <c r="K3962" s="171"/>
      <c r="L3962" s="171"/>
      <c r="O3962" s="171"/>
      <c r="P3962" s="171"/>
      <c r="S3962" s="171"/>
      <c r="T3962" s="171"/>
      <c r="W3962" s="171"/>
      <c r="X3962" s="171"/>
      <c r="AA3962" s="171"/>
    </row>
    <row r="3963" spans="4:27" x14ac:dyDescent="0.2">
      <c r="D3963" s="171"/>
      <c r="E3963" s="171"/>
      <c r="F3963" s="171"/>
      <c r="G3963" s="171"/>
      <c r="H3963" s="171"/>
      <c r="K3963" s="171"/>
      <c r="L3963" s="171"/>
      <c r="O3963" s="171"/>
      <c r="P3963" s="171"/>
      <c r="S3963" s="171"/>
      <c r="T3963" s="171"/>
      <c r="W3963" s="171"/>
      <c r="X3963" s="171"/>
      <c r="AA3963" s="171"/>
    </row>
    <row r="3964" spans="4:27" x14ac:dyDescent="0.2">
      <c r="D3964" s="171"/>
      <c r="E3964" s="171"/>
      <c r="F3964" s="171"/>
      <c r="G3964" s="171"/>
      <c r="H3964" s="171"/>
      <c r="K3964" s="171"/>
      <c r="L3964" s="171"/>
      <c r="O3964" s="171"/>
      <c r="P3964" s="171"/>
      <c r="S3964" s="171"/>
      <c r="T3964" s="171"/>
      <c r="W3964" s="171"/>
      <c r="X3964" s="171"/>
      <c r="AA3964" s="171"/>
    </row>
    <row r="3965" spans="4:27" x14ac:dyDescent="0.2">
      <c r="D3965" s="171"/>
      <c r="E3965" s="171"/>
      <c r="F3965" s="171"/>
      <c r="G3965" s="171"/>
      <c r="H3965" s="171"/>
      <c r="K3965" s="171"/>
      <c r="L3965" s="171"/>
      <c r="O3965" s="171"/>
      <c r="P3965" s="171"/>
      <c r="S3965" s="171"/>
      <c r="T3965" s="171"/>
      <c r="W3965" s="171"/>
      <c r="X3965" s="171"/>
      <c r="AA3965" s="171"/>
    </row>
    <row r="3966" spans="4:27" x14ac:dyDescent="0.2">
      <c r="D3966" s="171"/>
      <c r="E3966" s="171"/>
      <c r="F3966" s="171"/>
      <c r="G3966" s="171"/>
      <c r="H3966" s="171"/>
      <c r="K3966" s="171"/>
      <c r="L3966" s="171"/>
      <c r="O3966" s="171"/>
      <c r="P3966" s="171"/>
      <c r="S3966" s="171"/>
      <c r="T3966" s="171"/>
      <c r="W3966" s="171"/>
      <c r="X3966" s="171"/>
      <c r="AA3966" s="171"/>
    </row>
    <row r="3967" spans="4:27" x14ac:dyDescent="0.2">
      <c r="D3967" s="171"/>
      <c r="E3967" s="171"/>
      <c r="F3967" s="171"/>
      <c r="G3967" s="171"/>
      <c r="H3967" s="171"/>
      <c r="K3967" s="171"/>
      <c r="L3967" s="171"/>
      <c r="O3967" s="171"/>
      <c r="P3967" s="171"/>
      <c r="S3967" s="171"/>
      <c r="T3967" s="171"/>
      <c r="W3967" s="171"/>
      <c r="X3967" s="171"/>
      <c r="AA3967" s="171"/>
    </row>
    <row r="3968" spans="4:27" x14ac:dyDescent="0.2">
      <c r="D3968" s="171"/>
      <c r="E3968" s="171"/>
      <c r="F3968" s="171"/>
      <c r="G3968" s="171"/>
      <c r="H3968" s="171"/>
      <c r="K3968" s="171"/>
      <c r="L3968" s="171"/>
      <c r="O3968" s="171"/>
      <c r="P3968" s="171"/>
      <c r="S3968" s="171"/>
      <c r="T3968" s="171"/>
      <c r="W3968" s="171"/>
      <c r="X3968" s="171"/>
      <c r="AA3968" s="171"/>
    </row>
    <row r="3969" spans="4:27" x14ac:dyDescent="0.2">
      <c r="D3969" s="171"/>
      <c r="E3969" s="171"/>
      <c r="F3969" s="171"/>
      <c r="G3969" s="171"/>
      <c r="H3969" s="171"/>
      <c r="K3969" s="171"/>
      <c r="L3969" s="171"/>
      <c r="O3969" s="171"/>
      <c r="P3969" s="171"/>
      <c r="S3969" s="171"/>
      <c r="T3969" s="171"/>
      <c r="W3969" s="171"/>
      <c r="X3969" s="171"/>
      <c r="AA3969" s="171"/>
    </row>
    <row r="3970" spans="4:27" x14ac:dyDescent="0.2">
      <c r="D3970" s="171"/>
      <c r="E3970" s="171"/>
      <c r="F3970" s="171"/>
      <c r="G3970" s="171"/>
      <c r="H3970" s="171"/>
      <c r="K3970" s="171"/>
      <c r="L3970" s="171"/>
      <c r="O3970" s="171"/>
      <c r="P3970" s="171"/>
      <c r="S3970" s="171"/>
      <c r="T3970" s="171"/>
      <c r="W3970" s="171"/>
      <c r="X3970" s="171"/>
      <c r="AA3970" s="171"/>
    </row>
    <row r="3971" spans="4:27" x14ac:dyDescent="0.2">
      <c r="D3971" s="171"/>
      <c r="E3971" s="171"/>
      <c r="F3971" s="171"/>
      <c r="G3971" s="171"/>
      <c r="H3971" s="171"/>
      <c r="K3971" s="171"/>
      <c r="L3971" s="171"/>
      <c r="O3971" s="171"/>
      <c r="P3971" s="171"/>
      <c r="S3971" s="171"/>
      <c r="T3971" s="171"/>
      <c r="W3971" s="171"/>
      <c r="X3971" s="171"/>
      <c r="AA3971" s="171"/>
    </row>
    <row r="3972" spans="4:27" x14ac:dyDescent="0.2">
      <c r="D3972" s="171"/>
      <c r="E3972" s="171"/>
      <c r="F3972" s="171"/>
      <c r="G3972" s="171"/>
      <c r="H3972" s="171"/>
      <c r="K3972" s="171"/>
      <c r="L3972" s="171"/>
      <c r="O3972" s="171"/>
      <c r="P3972" s="171"/>
      <c r="S3972" s="171"/>
      <c r="T3972" s="171"/>
      <c r="W3972" s="171"/>
      <c r="X3972" s="171"/>
      <c r="AA3972" s="171"/>
    </row>
    <row r="3973" spans="4:27" x14ac:dyDescent="0.2">
      <c r="D3973" s="171"/>
      <c r="E3973" s="171"/>
      <c r="F3973" s="171"/>
      <c r="G3973" s="171"/>
      <c r="H3973" s="171"/>
      <c r="K3973" s="171"/>
      <c r="L3973" s="171"/>
      <c r="O3973" s="171"/>
      <c r="P3973" s="171"/>
      <c r="S3973" s="171"/>
      <c r="T3973" s="171"/>
      <c r="W3973" s="171"/>
      <c r="X3973" s="171"/>
      <c r="AA3973" s="171"/>
    </row>
    <row r="3974" spans="4:27" x14ac:dyDescent="0.2">
      <c r="D3974" s="171"/>
      <c r="E3974" s="171"/>
      <c r="F3974" s="171"/>
      <c r="G3974" s="171"/>
      <c r="H3974" s="171"/>
      <c r="K3974" s="171"/>
      <c r="L3974" s="171"/>
      <c r="O3974" s="171"/>
      <c r="P3974" s="171"/>
      <c r="S3974" s="171"/>
      <c r="T3974" s="171"/>
      <c r="W3974" s="171"/>
      <c r="X3974" s="171"/>
      <c r="AA3974" s="171"/>
    </row>
    <row r="3975" spans="4:27" x14ac:dyDescent="0.2">
      <c r="D3975" s="171"/>
      <c r="E3975" s="171"/>
      <c r="F3975" s="171"/>
      <c r="G3975" s="171"/>
      <c r="H3975" s="171"/>
      <c r="K3975" s="171"/>
      <c r="L3975" s="171"/>
      <c r="O3975" s="171"/>
      <c r="P3975" s="171"/>
      <c r="S3975" s="171"/>
      <c r="T3975" s="171"/>
      <c r="W3975" s="171"/>
      <c r="X3975" s="171"/>
      <c r="AA3975" s="171"/>
    </row>
    <row r="3976" spans="4:27" x14ac:dyDescent="0.2">
      <c r="D3976" s="171"/>
      <c r="E3976" s="171"/>
      <c r="F3976" s="171"/>
      <c r="G3976" s="171"/>
      <c r="H3976" s="171"/>
      <c r="K3976" s="171"/>
      <c r="L3976" s="171"/>
      <c r="O3976" s="171"/>
      <c r="P3976" s="171"/>
      <c r="S3976" s="171"/>
      <c r="T3976" s="171"/>
      <c r="W3976" s="171"/>
      <c r="X3976" s="171"/>
      <c r="AA3976" s="171"/>
    </row>
    <row r="3977" spans="4:27" x14ac:dyDescent="0.2">
      <c r="D3977" s="171"/>
      <c r="E3977" s="171"/>
      <c r="F3977" s="171"/>
      <c r="G3977" s="171"/>
      <c r="H3977" s="171"/>
      <c r="K3977" s="171"/>
      <c r="L3977" s="171"/>
      <c r="O3977" s="171"/>
      <c r="P3977" s="171"/>
      <c r="S3977" s="171"/>
      <c r="T3977" s="171"/>
      <c r="W3977" s="171"/>
      <c r="X3977" s="171"/>
      <c r="AA3977" s="171"/>
    </row>
    <row r="3978" spans="4:27" x14ac:dyDescent="0.2">
      <c r="D3978" s="171"/>
      <c r="E3978" s="171"/>
      <c r="F3978" s="171"/>
      <c r="G3978" s="171"/>
      <c r="H3978" s="171"/>
      <c r="K3978" s="171"/>
      <c r="L3978" s="171"/>
      <c r="O3978" s="171"/>
      <c r="P3978" s="171"/>
      <c r="S3978" s="171"/>
      <c r="T3978" s="171"/>
      <c r="W3978" s="171"/>
      <c r="X3978" s="171"/>
      <c r="AA3978" s="171"/>
    </row>
    <row r="3979" spans="4:27" x14ac:dyDescent="0.2">
      <c r="D3979" s="171"/>
      <c r="E3979" s="171"/>
      <c r="F3979" s="171"/>
      <c r="G3979" s="171"/>
      <c r="H3979" s="171"/>
      <c r="K3979" s="171"/>
      <c r="L3979" s="171"/>
      <c r="O3979" s="171"/>
      <c r="P3979" s="171"/>
      <c r="S3979" s="171"/>
      <c r="T3979" s="171"/>
      <c r="W3979" s="171"/>
      <c r="X3979" s="171"/>
      <c r="AA3979" s="171"/>
    </row>
    <row r="3980" spans="4:27" x14ac:dyDescent="0.2">
      <c r="D3980" s="171"/>
      <c r="E3980" s="171"/>
      <c r="F3980" s="171"/>
      <c r="G3980" s="171"/>
      <c r="H3980" s="171"/>
      <c r="K3980" s="171"/>
      <c r="L3980" s="171"/>
      <c r="O3980" s="171"/>
      <c r="P3980" s="171"/>
      <c r="S3980" s="171"/>
      <c r="T3980" s="171"/>
      <c r="W3980" s="171"/>
      <c r="X3980" s="171"/>
      <c r="AA3980" s="171"/>
    </row>
    <row r="3981" spans="4:27" x14ac:dyDescent="0.2">
      <c r="D3981" s="171"/>
      <c r="E3981" s="171"/>
      <c r="F3981" s="171"/>
      <c r="G3981" s="171"/>
      <c r="H3981" s="171"/>
      <c r="K3981" s="171"/>
      <c r="L3981" s="171"/>
      <c r="O3981" s="171"/>
      <c r="P3981" s="171"/>
      <c r="S3981" s="171"/>
      <c r="T3981" s="171"/>
      <c r="W3981" s="171"/>
      <c r="X3981" s="171"/>
      <c r="AA3981" s="171"/>
    </row>
    <row r="3982" spans="4:27" x14ac:dyDescent="0.2">
      <c r="D3982" s="171"/>
      <c r="E3982" s="171"/>
      <c r="F3982" s="171"/>
      <c r="G3982" s="171"/>
      <c r="H3982" s="171"/>
      <c r="K3982" s="171"/>
      <c r="L3982" s="171"/>
      <c r="O3982" s="171"/>
      <c r="P3982" s="171"/>
      <c r="S3982" s="171"/>
      <c r="T3982" s="171"/>
      <c r="W3982" s="171"/>
      <c r="X3982" s="171"/>
      <c r="AA3982" s="171"/>
    </row>
    <row r="3983" spans="4:27" x14ac:dyDescent="0.2">
      <c r="D3983" s="171"/>
      <c r="E3983" s="171"/>
      <c r="F3983" s="171"/>
      <c r="G3983" s="171"/>
      <c r="H3983" s="171"/>
      <c r="K3983" s="171"/>
      <c r="L3983" s="171"/>
      <c r="O3983" s="171"/>
      <c r="P3983" s="171"/>
      <c r="S3983" s="171"/>
      <c r="T3983" s="171"/>
      <c r="W3983" s="171"/>
      <c r="X3983" s="171"/>
      <c r="AA3983" s="171"/>
    </row>
    <row r="3984" spans="4:27" x14ac:dyDescent="0.2">
      <c r="D3984" s="171"/>
      <c r="E3984" s="171"/>
      <c r="F3984" s="171"/>
      <c r="G3984" s="171"/>
      <c r="H3984" s="171"/>
      <c r="K3984" s="171"/>
      <c r="L3984" s="171"/>
      <c r="O3984" s="171"/>
      <c r="P3984" s="171"/>
      <c r="S3984" s="171"/>
      <c r="T3984" s="171"/>
      <c r="W3984" s="171"/>
      <c r="X3984" s="171"/>
      <c r="AA3984" s="171"/>
    </row>
    <row r="3985" spans="4:27" x14ac:dyDescent="0.2">
      <c r="D3985" s="171"/>
      <c r="E3985" s="171"/>
      <c r="F3985" s="171"/>
      <c r="G3985" s="171"/>
      <c r="H3985" s="171"/>
      <c r="K3985" s="171"/>
      <c r="L3985" s="171"/>
      <c r="O3985" s="171"/>
      <c r="P3985" s="171"/>
      <c r="S3985" s="171"/>
      <c r="T3985" s="171"/>
      <c r="W3985" s="171"/>
      <c r="X3985" s="171"/>
      <c r="AA3985" s="171"/>
    </row>
    <row r="3986" spans="4:27" x14ac:dyDescent="0.2">
      <c r="D3986" s="171"/>
      <c r="E3986" s="171"/>
      <c r="F3986" s="171"/>
      <c r="G3986" s="171"/>
      <c r="H3986" s="171"/>
      <c r="K3986" s="171"/>
      <c r="L3986" s="171"/>
      <c r="O3986" s="171"/>
      <c r="P3986" s="171"/>
      <c r="S3986" s="171"/>
      <c r="T3986" s="171"/>
      <c r="W3986" s="171"/>
      <c r="X3986" s="171"/>
      <c r="AA3986" s="171"/>
    </row>
    <row r="3987" spans="4:27" x14ac:dyDescent="0.2">
      <c r="D3987" s="171"/>
      <c r="E3987" s="171"/>
      <c r="F3987" s="171"/>
      <c r="G3987" s="171"/>
      <c r="H3987" s="171"/>
      <c r="K3987" s="171"/>
      <c r="L3987" s="171"/>
      <c r="O3987" s="171"/>
      <c r="P3987" s="171"/>
      <c r="S3987" s="171"/>
      <c r="T3987" s="171"/>
      <c r="W3987" s="171"/>
      <c r="X3987" s="171"/>
      <c r="AA3987" s="171"/>
    </row>
    <row r="3988" spans="4:27" x14ac:dyDescent="0.2">
      <c r="D3988" s="171"/>
      <c r="E3988" s="171"/>
      <c r="F3988" s="171"/>
      <c r="G3988" s="171"/>
      <c r="H3988" s="171"/>
      <c r="K3988" s="171"/>
      <c r="L3988" s="171"/>
      <c r="O3988" s="171"/>
      <c r="P3988" s="171"/>
      <c r="S3988" s="171"/>
      <c r="T3988" s="171"/>
      <c r="W3988" s="171"/>
      <c r="X3988" s="171"/>
      <c r="AA3988" s="171"/>
    </row>
    <row r="3989" spans="4:27" x14ac:dyDescent="0.2">
      <c r="D3989" s="171"/>
      <c r="E3989" s="171"/>
      <c r="F3989" s="171"/>
      <c r="G3989" s="171"/>
      <c r="H3989" s="171"/>
      <c r="K3989" s="171"/>
      <c r="L3989" s="171"/>
      <c r="O3989" s="171"/>
      <c r="P3989" s="171"/>
      <c r="S3989" s="171"/>
      <c r="T3989" s="171"/>
      <c r="W3989" s="171"/>
      <c r="X3989" s="171"/>
      <c r="AA3989" s="171"/>
    </row>
    <row r="3990" spans="4:27" x14ac:dyDescent="0.2">
      <c r="D3990" s="171"/>
      <c r="E3990" s="171"/>
      <c r="F3990" s="171"/>
      <c r="G3990" s="171"/>
      <c r="H3990" s="171"/>
      <c r="K3990" s="171"/>
      <c r="L3990" s="171"/>
      <c r="O3990" s="171"/>
      <c r="P3990" s="171"/>
      <c r="S3990" s="171"/>
      <c r="T3990" s="171"/>
      <c r="W3990" s="171"/>
      <c r="X3990" s="171"/>
      <c r="AA3990" s="171"/>
    </row>
    <row r="3991" spans="4:27" x14ac:dyDescent="0.2">
      <c r="D3991" s="171"/>
      <c r="E3991" s="171"/>
      <c r="F3991" s="171"/>
      <c r="G3991" s="171"/>
      <c r="H3991" s="171"/>
      <c r="K3991" s="171"/>
      <c r="L3991" s="171"/>
      <c r="O3991" s="171"/>
      <c r="P3991" s="171"/>
      <c r="S3991" s="171"/>
      <c r="T3991" s="171"/>
      <c r="W3991" s="171"/>
      <c r="X3991" s="171"/>
      <c r="AA3991" s="171"/>
    </row>
    <row r="3992" spans="4:27" x14ac:dyDescent="0.2">
      <c r="D3992" s="171"/>
      <c r="E3992" s="171"/>
      <c r="F3992" s="171"/>
      <c r="G3992" s="171"/>
      <c r="H3992" s="171"/>
      <c r="K3992" s="171"/>
      <c r="L3992" s="171"/>
      <c r="O3992" s="171"/>
      <c r="P3992" s="171"/>
      <c r="S3992" s="171"/>
      <c r="T3992" s="171"/>
      <c r="W3992" s="171"/>
      <c r="X3992" s="171"/>
      <c r="AA3992" s="171"/>
    </row>
    <row r="3993" spans="4:27" x14ac:dyDescent="0.2">
      <c r="D3993" s="171"/>
      <c r="E3993" s="171"/>
      <c r="F3993" s="171"/>
      <c r="G3993" s="171"/>
      <c r="H3993" s="171"/>
      <c r="K3993" s="171"/>
      <c r="L3993" s="171"/>
      <c r="O3993" s="171"/>
      <c r="P3993" s="171"/>
      <c r="S3993" s="171"/>
      <c r="T3993" s="171"/>
      <c r="W3993" s="171"/>
      <c r="X3993" s="171"/>
      <c r="AA3993" s="171"/>
    </row>
    <row r="3994" spans="4:27" x14ac:dyDescent="0.2">
      <c r="D3994" s="171"/>
      <c r="E3994" s="171"/>
      <c r="F3994" s="171"/>
      <c r="G3994" s="171"/>
      <c r="H3994" s="171"/>
      <c r="K3994" s="171"/>
      <c r="L3994" s="171"/>
      <c r="O3994" s="171"/>
      <c r="P3994" s="171"/>
      <c r="S3994" s="171"/>
      <c r="T3994" s="171"/>
      <c r="W3994" s="171"/>
      <c r="X3994" s="171"/>
      <c r="AA3994" s="171"/>
    </row>
    <row r="3995" spans="4:27" x14ac:dyDescent="0.2">
      <c r="D3995" s="171"/>
      <c r="E3995" s="171"/>
      <c r="F3995" s="171"/>
      <c r="G3995" s="171"/>
      <c r="H3995" s="171"/>
      <c r="K3995" s="171"/>
      <c r="L3995" s="171"/>
      <c r="O3995" s="171"/>
      <c r="P3995" s="171"/>
      <c r="S3995" s="171"/>
      <c r="T3995" s="171"/>
      <c r="W3995" s="171"/>
      <c r="X3995" s="171"/>
      <c r="AA3995" s="171"/>
    </row>
    <row r="3996" spans="4:27" x14ac:dyDescent="0.2">
      <c r="D3996" s="171"/>
      <c r="E3996" s="171"/>
      <c r="F3996" s="171"/>
      <c r="G3996" s="171"/>
      <c r="H3996" s="171"/>
      <c r="K3996" s="171"/>
      <c r="L3996" s="171"/>
      <c r="O3996" s="171"/>
      <c r="P3996" s="171"/>
      <c r="S3996" s="171"/>
      <c r="T3996" s="171"/>
      <c r="W3996" s="171"/>
      <c r="X3996" s="171"/>
      <c r="AA3996" s="171"/>
    </row>
    <row r="3997" spans="4:27" x14ac:dyDescent="0.2">
      <c r="D3997" s="171"/>
      <c r="E3997" s="171"/>
      <c r="F3997" s="171"/>
      <c r="G3997" s="171"/>
      <c r="H3997" s="171"/>
      <c r="K3997" s="171"/>
      <c r="L3997" s="171"/>
      <c r="O3997" s="171"/>
      <c r="P3997" s="171"/>
      <c r="S3997" s="171"/>
      <c r="T3997" s="171"/>
      <c r="W3997" s="171"/>
      <c r="X3997" s="171"/>
      <c r="AA3997" s="171"/>
    </row>
    <row r="3998" spans="4:27" x14ac:dyDescent="0.2">
      <c r="D3998" s="171"/>
      <c r="E3998" s="171"/>
      <c r="F3998" s="171"/>
      <c r="G3998" s="171"/>
      <c r="H3998" s="171"/>
      <c r="K3998" s="171"/>
      <c r="L3998" s="171"/>
      <c r="O3998" s="171"/>
      <c r="P3998" s="171"/>
      <c r="S3998" s="171"/>
      <c r="T3998" s="171"/>
      <c r="W3998" s="171"/>
      <c r="X3998" s="171"/>
      <c r="AA3998" s="171"/>
    </row>
    <row r="3999" spans="4:27" x14ac:dyDescent="0.2">
      <c r="D3999" s="171"/>
      <c r="E3999" s="171"/>
      <c r="F3999" s="171"/>
      <c r="G3999" s="171"/>
      <c r="H3999" s="171"/>
      <c r="K3999" s="171"/>
      <c r="L3999" s="171"/>
      <c r="O3999" s="171"/>
      <c r="P3999" s="171"/>
      <c r="S3999" s="171"/>
      <c r="T3999" s="171"/>
      <c r="W3999" s="171"/>
      <c r="X3999" s="171"/>
      <c r="AA3999" s="171"/>
    </row>
    <row r="4000" spans="4:27" x14ac:dyDescent="0.2">
      <c r="D4000" s="171"/>
      <c r="E4000" s="171"/>
      <c r="F4000" s="171"/>
      <c r="G4000" s="171"/>
      <c r="H4000" s="171"/>
      <c r="K4000" s="171"/>
      <c r="L4000" s="171"/>
      <c r="O4000" s="171"/>
      <c r="P4000" s="171"/>
      <c r="S4000" s="171"/>
      <c r="T4000" s="171"/>
      <c r="W4000" s="171"/>
      <c r="X4000" s="171"/>
      <c r="AA4000" s="171"/>
    </row>
    <row r="4001" spans="4:27" x14ac:dyDescent="0.2">
      <c r="D4001" s="171"/>
      <c r="E4001" s="171"/>
      <c r="F4001" s="171"/>
      <c r="G4001" s="171"/>
      <c r="H4001" s="171"/>
      <c r="K4001" s="171"/>
      <c r="L4001" s="171"/>
      <c r="O4001" s="171"/>
      <c r="P4001" s="171"/>
      <c r="S4001" s="171"/>
      <c r="T4001" s="171"/>
      <c r="W4001" s="171"/>
      <c r="X4001" s="171"/>
      <c r="AA4001" s="171"/>
    </row>
    <row r="4002" spans="4:27" x14ac:dyDescent="0.2">
      <c r="D4002" s="171"/>
      <c r="E4002" s="171"/>
      <c r="F4002" s="171"/>
      <c r="G4002" s="171"/>
      <c r="H4002" s="171"/>
      <c r="K4002" s="171"/>
      <c r="L4002" s="171"/>
      <c r="O4002" s="171"/>
      <c r="P4002" s="171"/>
      <c r="S4002" s="171"/>
      <c r="T4002" s="171"/>
      <c r="W4002" s="171"/>
      <c r="X4002" s="171"/>
      <c r="AA4002" s="171"/>
    </row>
    <row r="4003" spans="4:27" x14ac:dyDescent="0.2">
      <c r="D4003" s="171"/>
      <c r="E4003" s="171"/>
      <c r="F4003" s="171"/>
      <c r="G4003" s="171"/>
      <c r="H4003" s="171"/>
      <c r="K4003" s="171"/>
      <c r="L4003" s="171"/>
      <c r="O4003" s="171"/>
      <c r="P4003" s="171"/>
      <c r="S4003" s="171"/>
      <c r="T4003" s="171"/>
      <c r="W4003" s="171"/>
      <c r="X4003" s="171"/>
      <c r="AA4003" s="171"/>
    </row>
    <row r="4004" spans="4:27" x14ac:dyDescent="0.2">
      <c r="D4004" s="171"/>
      <c r="E4004" s="171"/>
      <c r="F4004" s="171"/>
      <c r="G4004" s="171"/>
      <c r="H4004" s="171"/>
      <c r="K4004" s="171"/>
      <c r="L4004" s="171"/>
      <c r="O4004" s="171"/>
      <c r="P4004" s="171"/>
      <c r="S4004" s="171"/>
      <c r="T4004" s="171"/>
      <c r="W4004" s="171"/>
      <c r="X4004" s="171"/>
      <c r="AA4004" s="171"/>
    </row>
    <row r="4005" spans="4:27" x14ac:dyDescent="0.2">
      <c r="D4005" s="171"/>
      <c r="E4005" s="171"/>
      <c r="F4005" s="171"/>
      <c r="G4005" s="171"/>
      <c r="H4005" s="171"/>
      <c r="K4005" s="171"/>
      <c r="L4005" s="171"/>
      <c r="O4005" s="171"/>
      <c r="P4005" s="171"/>
      <c r="S4005" s="171"/>
      <c r="T4005" s="171"/>
      <c r="W4005" s="171"/>
      <c r="X4005" s="171"/>
      <c r="AA4005" s="171"/>
    </row>
    <row r="4006" spans="4:27" x14ac:dyDescent="0.2">
      <c r="D4006" s="171"/>
      <c r="E4006" s="171"/>
      <c r="F4006" s="171"/>
      <c r="G4006" s="171"/>
      <c r="H4006" s="171"/>
      <c r="K4006" s="171"/>
      <c r="L4006" s="171"/>
      <c r="O4006" s="171"/>
      <c r="P4006" s="171"/>
      <c r="S4006" s="171"/>
      <c r="T4006" s="171"/>
      <c r="W4006" s="171"/>
      <c r="X4006" s="171"/>
      <c r="AA4006" s="171"/>
    </row>
    <row r="4007" spans="4:27" x14ac:dyDescent="0.2">
      <c r="D4007" s="171"/>
      <c r="E4007" s="171"/>
      <c r="F4007" s="171"/>
      <c r="G4007" s="171"/>
      <c r="H4007" s="171"/>
      <c r="K4007" s="171"/>
      <c r="L4007" s="171"/>
      <c r="O4007" s="171"/>
      <c r="P4007" s="171"/>
      <c r="S4007" s="171"/>
      <c r="T4007" s="171"/>
      <c r="W4007" s="171"/>
      <c r="X4007" s="171"/>
      <c r="AA4007" s="171"/>
    </row>
    <row r="4008" spans="4:27" x14ac:dyDescent="0.2">
      <c r="D4008" s="171"/>
      <c r="E4008" s="171"/>
      <c r="F4008" s="171"/>
      <c r="G4008" s="171"/>
      <c r="H4008" s="171"/>
      <c r="K4008" s="171"/>
      <c r="L4008" s="171"/>
      <c r="O4008" s="171"/>
      <c r="P4008" s="171"/>
      <c r="S4008" s="171"/>
      <c r="T4008" s="171"/>
      <c r="W4008" s="171"/>
      <c r="X4008" s="171"/>
      <c r="AA4008" s="171"/>
    </row>
    <row r="4009" spans="4:27" x14ac:dyDescent="0.2">
      <c r="D4009" s="171"/>
      <c r="E4009" s="171"/>
      <c r="F4009" s="171"/>
      <c r="G4009" s="171"/>
      <c r="H4009" s="171"/>
      <c r="K4009" s="171"/>
      <c r="L4009" s="171"/>
      <c r="O4009" s="171"/>
      <c r="P4009" s="171"/>
      <c r="S4009" s="171"/>
      <c r="T4009" s="171"/>
      <c r="W4009" s="171"/>
      <c r="X4009" s="171"/>
      <c r="AA4009" s="171"/>
    </row>
    <row r="4010" spans="4:27" x14ac:dyDescent="0.2">
      <c r="D4010" s="171"/>
      <c r="E4010" s="171"/>
      <c r="F4010" s="171"/>
      <c r="G4010" s="171"/>
      <c r="H4010" s="171"/>
      <c r="K4010" s="171"/>
      <c r="L4010" s="171"/>
      <c r="O4010" s="171"/>
      <c r="P4010" s="171"/>
      <c r="S4010" s="171"/>
      <c r="T4010" s="171"/>
      <c r="W4010" s="171"/>
      <c r="X4010" s="171"/>
      <c r="AA4010" s="171"/>
    </row>
    <row r="4011" spans="4:27" x14ac:dyDescent="0.2">
      <c r="D4011" s="171"/>
      <c r="E4011" s="171"/>
      <c r="F4011" s="171"/>
      <c r="G4011" s="171"/>
      <c r="H4011" s="171"/>
      <c r="K4011" s="171"/>
      <c r="L4011" s="171"/>
      <c r="O4011" s="171"/>
      <c r="P4011" s="171"/>
      <c r="S4011" s="171"/>
      <c r="T4011" s="171"/>
      <c r="W4011" s="171"/>
      <c r="X4011" s="171"/>
      <c r="AA4011" s="171"/>
    </row>
    <row r="4012" spans="4:27" x14ac:dyDescent="0.2">
      <c r="D4012" s="171"/>
      <c r="E4012" s="171"/>
      <c r="F4012" s="171"/>
      <c r="G4012" s="171"/>
      <c r="H4012" s="171"/>
      <c r="K4012" s="171"/>
      <c r="L4012" s="171"/>
      <c r="O4012" s="171"/>
      <c r="P4012" s="171"/>
      <c r="S4012" s="171"/>
      <c r="T4012" s="171"/>
      <c r="W4012" s="171"/>
      <c r="X4012" s="171"/>
      <c r="AA4012" s="171"/>
    </row>
    <row r="4013" spans="4:27" x14ac:dyDescent="0.2">
      <c r="D4013" s="171"/>
      <c r="E4013" s="171"/>
      <c r="F4013" s="171"/>
      <c r="G4013" s="171"/>
      <c r="H4013" s="171"/>
      <c r="K4013" s="171"/>
      <c r="L4013" s="171"/>
      <c r="O4013" s="171"/>
      <c r="P4013" s="171"/>
      <c r="S4013" s="171"/>
      <c r="T4013" s="171"/>
      <c r="W4013" s="171"/>
      <c r="X4013" s="171"/>
      <c r="AA4013" s="171"/>
    </row>
    <row r="4014" spans="4:27" x14ac:dyDescent="0.2">
      <c r="D4014" s="171"/>
      <c r="E4014" s="171"/>
      <c r="F4014" s="171"/>
      <c r="G4014" s="171"/>
      <c r="H4014" s="171"/>
      <c r="K4014" s="171"/>
      <c r="L4014" s="171"/>
      <c r="O4014" s="171"/>
      <c r="P4014" s="171"/>
      <c r="S4014" s="171"/>
      <c r="T4014" s="171"/>
      <c r="W4014" s="171"/>
      <c r="X4014" s="171"/>
      <c r="AA4014" s="171"/>
    </row>
    <row r="4015" spans="4:27" x14ac:dyDescent="0.2">
      <c r="D4015" s="171"/>
      <c r="E4015" s="171"/>
      <c r="F4015" s="171"/>
      <c r="G4015" s="171"/>
      <c r="H4015" s="171"/>
      <c r="K4015" s="171"/>
      <c r="L4015" s="171"/>
      <c r="O4015" s="171"/>
      <c r="P4015" s="171"/>
      <c r="S4015" s="171"/>
      <c r="T4015" s="171"/>
      <c r="W4015" s="171"/>
      <c r="X4015" s="171"/>
      <c r="AA4015" s="171"/>
    </row>
    <row r="4016" spans="4:27" x14ac:dyDescent="0.2">
      <c r="D4016" s="171"/>
      <c r="E4016" s="171"/>
      <c r="F4016" s="171"/>
      <c r="G4016" s="171"/>
      <c r="H4016" s="171"/>
      <c r="K4016" s="171"/>
      <c r="L4016" s="171"/>
      <c r="O4016" s="171"/>
      <c r="P4016" s="171"/>
      <c r="S4016" s="171"/>
      <c r="T4016" s="171"/>
      <c r="W4016" s="171"/>
      <c r="X4016" s="171"/>
      <c r="AA4016" s="171"/>
    </row>
    <row r="4017" spans="4:27" x14ac:dyDescent="0.2">
      <c r="D4017" s="171"/>
      <c r="E4017" s="171"/>
      <c r="F4017" s="171"/>
      <c r="G4017" s="171"/>
      <c r="H4017" s="171"/>
      <c r="K4017" s="171"/>
      <c r="L4017" s="171"/>
      <c r="O4017" s="171"/>
      <c r="P4017" s="171"/>
      <c r="S4017" s="171"/>
      <c r="T4017" s="171"/>
      <c r="W4017" s="171"/>
      <c r="X4017" s="171"/>
      <c r="AA4017" s="171"/>
    </row>
    <row r="4018" spans="4:27" x14ac:dyDescent="0.2">
      <c r="D4018" s="171"/>
      <c r="E4018" s="171"/>
      <c r="F4018" s="171"/>
      <c r="G4018" s="171"/>
      <c r="H4018" s="171"/>
      <c r="K4018" s="171"/>
      <c r="L4018" s="171"/>
      <c r="O4018" s="171"/>
      <c r="P4018" s="171"/>
      <c r="S4018" s="171"/>
      <c r="T4018" s="171"/>
      <c r="W4018" s="171"/>
      <c r="X4018" s="171"/>
      <c r="AA4018" s="171"/>
    </row>
    <row r="4019" spans="4:27" x14ac:dyDescent="0.2">
      <c r="D4019" s="171"/>
      <c r="E4019" s="171"/>
      <c r="F4019" s="171"/>
      <c r="G4019" s="171"/>
      <c r="H4019" s="171"/>
      <c r="K4019" s="171"/>
      <c r="L4019" s="171"/>
      <c r="O4019" s="171"/>
      <c r="P4019" s="171"/>
      <c r="S4019" s="171"/>
      <c r="T4019" s="171"/>
      <c r="W4019" s="171"/>
      <c r="X4019" s="171"/>
      <c r="AA4019" s="171"/>
    </row>
    <row r="4020" spans="4:27" x14ac:dyDescent="0.2">
      <c r="D4020" s="171"/>
      <c r="E4020" s="171"/>
      <c r="F4020" s="171"/>
      <c r="G4020" s="171"/>
      <c r="H4020" s="171"/>
      <c r="K4020" s="171"/>
      <c r="L4020" s="171"/>
      <c r="O4020" s="171"/>
      <c r="P4020" s="171"/>
      <c r="S4020" s="171"/>
      <c r="T4020" s="171"/>
      <c r="W4020" s="171"/>
      <c r="X4020" s="171"/>
      <c r="AA4020" s="171"/>
    </row>
    <row r="4021" spans="4:27" x14ac:dyDescent="0.2">
      <c r="D4021" s="171"/>
      <c r="E4021" s="171"/>
      <c r="F4021" s="171"/>
      <c r="G4021" s="171"/>
      <c r="H4021" s="171"/>
      <c r="K4021" s="171"/>
      <c r="L4021" s="171"/>
      <c r="O4021" s="171"/>
      <c r="P4021" s="171"/>
      <c r="S4021" s="171"/>
      <c r="T4021" s="171"/>
      <c r="W4021" s="171"/>
      <c r="X4021" s="171"/>
      <c r="AA4021" s="171"/>
    </row>
    <row r="4022" spans="4:27" x14ac:dyDescent="0.2">
      <c r="D4022" s="171"/>
      <c r="E4022" s="171"/>
      <c r="F4022" s="171"/>
      <c r="G4022" s="171"/>
      <c r="H4022" s="171"/>
      <c r="K4022" s="171"/>
      <c r="L4022" s="171"/>
      <c r="O4022" s="171"/>
      <c r="P4022" s="171"/>
      <c r="S4022" s="171"/>
      <c r="T4022" s="171"/>
      <c r="W4022" s="171"/>
      <c r="X4022" s="171"/>
      <c r="AA4022" s="171"/>
    </row>
    <row r="4023" spans="4:27" x14ac:dyDescent="0.2">
      <c r="D4023" s="171"/>
      <c r="E4023" s="171"/>
      <c r="F4023" s="171"/>
      <c r="G4023" s="171"/>
      <c r="H4023" s="171"/>
      <c r="K4023" s="171"/>
      <c r="L4023" s="171"/>
      <c r="O4023" s="171"/>
      <c r="P4023" s="171"/>
      <c r="S4023" s="171"/>
      <c r="T4023" s="171"/>
      <c r="W4023" s="171"/>
      <c r="X4023" s="171"/>
      <c r="AA4023" s="171"/>
    </row>
    <row r="4024" spans="4:27" x14ac:dyDescent="0.2">
      <c r="D4024" s="171"/>
      <c r="E4024" s="171"/>
      <c r="F4024" s="171"/>
      <c r="G4024" s="171"/>
      <c r="H4024" s="171"/>
      <c r="K4024" s="171"/>
      <c r="L4024" s="171"/>
      <c r="O4024" s="171"/>
      <c r="P4024" s="171"/>
      <c r="S4024" s="171"/>
      <c r="T4024" s="171"/>
      <c r="W4024" s="171"/>
      <c r="X4024" s="171"/>
      <c r="AA4024" s="171"/>
    </row>
    <row r="4025" spans="4:27" x14ac:dyDescent="0.2">
      <c r="D4025" s="171"/>
      <c r="E4025" s="171"/>
      <c r="F4025" s="171"/>
      <c r="G4025" s="171"/>
      <c r="H4025" s="171"/>
      <c r="K4025" s="171"/>
      <c r="L4025" s="171"/>
      <c r="O4025" s="171"/>
      <c r="P4025" s="171"/>
      <c r="S4025" s="171"/>
      <c r="T4025" s="171"/>
      <c r="W4025" s="171"/>
      <c r="X4025" s="171"/>
      <c r="AA4025" s="171"/>
    </row>
    <row r="4026" spans="4:27" x14ac:dyDescent="0.2">
      <c r="D4026" s="171"/>
      <c r="E4026" s="171"/>
      <c r="F4026" s="171"/>
      <c r="G4026" s="171"/>
      <c r="H4026" s="171"/>
      <c r="K4026" s="171"/>
      <c r="L4026" s="171"/>
      <c r="O4026" s="171"/>
      <c r="P4026" s="171"/>
      <c r="S4026" s="171"/>
      <c r="T4026" s="171"/>
      <c r="W4026" s="171"/>
      <c r="X4026" s="171"/>
      <c r="AA4026" s="171"/>
    </row>
    <row r="4027" spans="4:27" x14ac:dyDescent="0.2">
      <c r="D4027" s="171"/>
      <c r="E4027" s="171"/>
      <c r="F4027" s="171"/>
      <c r="G4027" s="171"/>
      <c r="H4027" s="171"/>
      <c r="K4027" s="171"/>
      <c r="L4027" s="171"/>
      <c r="O4027" s="171"/>
      <c r="P4027" s="171"/>
      <c r="S4027" s="171"/>
      <c r="T4027" s="171"/>
      <c r="W4027" s="171"/>
      <c r="X4027" s="171"/>
      <c r="AA4027" s="171"/>
    </row>
    <row r="4028" spans="4:27" x14ac:dyDescent="0.2">
      <c r="D4028" s="171"/>
      <c r="E4028" s="171"/>
      <c r="F4028" s="171"/>
      <c r="G4028" s="171"/>
      <c r="H4028" s="171"/>
      <c r="K4028" s="171"/>
      <c r="L4028" s="171"/>
      <c r="O4028" s="171"/>
      <c r="P4028" s="171"/>
      <c r="S4028" s="171"/>
      <c r="T4028" s="171"/>
      <c r="W4028" s="171"/>
      <c r="X4028" s="171"/>
      <c r="AA4028" s="171"/>
    </row>
    <row r="4029" spans="4:27" x14ac:dyDescent="0.2">
      <c r="D4029" s="171"/>
      <c r="E4029" s="171"/>
      <c r="F4029" s="171"/>
      <c r="G4029" s="171"/>
      <c r="H4029" s="171"/>
      <c r="K4029" s="171"/>
      <c r="L4029" s="171"/>
      <c r="O4029" s="171"/>
      <c r="P4029" s="171"/>
      <c r="S4029" s="171"/>
      <c r="T4029" s="171"/>
      <c r="W4029" s="171"/>
      <c r="X4029" s="171"/>
      <c r="AA4029" s="171"/>
    </row>
    <row r="4030" spans="4:27" x14ac:dyDescent="0.2">
      <c r="D4030" s="171"/>
      <c r="E4030" s="171"/>
      <c r="F4030" s="171"/>
      <c r="G4030" s="171"/>
      <c r="H4030" s="171"/>
      <c r="K4030" s="171"/>
      <c r="L4030" s="171"/>
      <c r="O4030" s="171"/>
      <c r="P4030" s="171"/>
      <c r="S4030" s="171"/>
      <c r="T4030" s="171"/>
      <c r="W4030" s="171"/>
      <c r="X4030" s="171"/>
      <c r="AA4030" s="171"/>
    </row>
    <row r="4031" spans="4:27" x14ac:dyDescent="0.2">
      <c r="D4031" s="171"/>
      <c r="E4031" s="171"/>
      <c r="F4031" s="171"/>
      <c r="G4031" s="171"/>
      <c r="H4031" s="171"/>
      <c r="K4031" s="171"/>
      <c r="L4031" s="171"/>
      <c r="O4031" s="171"/>
      <c r="P4031" s="171"/>
      <c r="S4031" s="171"/>
      <c r="T4031" s="171"/>
      <c r="W4031" s="171"/>
      <c r="X4031" s="171"/>
      <c r="AA4031" s="171"/>
    </row>
    <row r="4032" spans="4:27" x14ac:dyDescent="0.2">
      <c r="D4032" s="171"/>
      <c r="E4032" s="171"/>
      <c r="F4032" s="171"/>
      <c r="G4032" s="171"/>
      <c r="H4032" s="171"/>
      <c r="K4032" s="171"/>
      <c r="L4032" s="171"/>
      <c r="O4032" s="171"/>
      <c r="P4032" s="171"/>
      <c r="S4032" s="171"/>
      <c r="T4032" s="171"/>
      <c r="W4032" s="171"/>
      <c r="X4032" s="171"/>
      <c r="AA4032" s="171"/>
    </row>
    <row r="4033" spans="4:27" x14ac:dyDescent="0.2">
      <c r="D4033" s="171"/>
      <c r="E4033" s="171"/>
      <c r="F4033" s="171"/>
      <c r="G4033" s="171"/>
      <c r="H4033" s="171"/>
      <c r="K4033" s="171"/>
      <c r="L4033" s="171"/>
      <c r="O4033" s="171"/>
      <c r="P4033" s="171"/>
      <c r="S4033" s="171"/>
      <c r="T4033" s="171"/>
      <c r="W4033" s="171"/>
      <c r="X4033" s="171"/>
      <c r="AA4033" s="171"/>
    </row>
    <row r="4034" spans="4:27" x14ac:dyDescent="0.2">
      <c r="D4034" s="171"/>
      <c r="E4034" s="171"/>
      <c r="F4034" s="171"/>
      <c r="G4034" s="171"/>
      <c r="H4034" s="171"/>
      <c r="K4034" s="171"/>
      <c r="L4034" s="171"/>
      <c r="O4034" s="171"/>
      <c r="P4034" s="171"/>
      <c r="S4034" s="171"/>
      <c r="T4034" s="171"/>
      <c r="W4034" s="171"/>
      <c r="X4034" s="171"/>
      <c r="AA4034" s="171"/>
    </row>
    <row r="4035" spans="4:27" x14ac:dyDescent="0.2">
      <c r="D4035" s="171"/>
      <c r="E4035" s="171"/>
      <c r="F4035" s="171"/>
      <c r="G4035" s="171"/>
      <c r="H4035" s="171"/>
      <c r="K4035" s="171"/>
      <c r="L4035" s="171"/>
      <c r="O4035" s="171"/>
      <c r="P4035" s="171"/>
      <c r="S4035" s="171"/>
      <c r="T4035" s="171"/>
      <c r="W4035" s="171"/>
      <c r="X4035" s="171"/>
      <c r="AA4035" s="171"/>
    </row>
    <row r="4036" spans="4:27" x14ac:dyDescent="0.2">
      <c r="D4036" s="171"/>
      <c r="E4036" s="171"/>
      <c r="F4036" s="171"/>
      <c r="G4036" s="171"/>
      <c r="H4036" s="171"/>
      <c r="K4036" s="171"/>
      <c r="L4036" s="171"/>
      <c r="O4036" s="171"/>
      <c r="P4036" s="171"/>
      <c r="S4036" s="171"/>
      <c r="T4036" s="171"/>
      <c r="W4036" s="171"/>
      <c r="X4036" s="171"/>
      <c r="AA4036" s="171"/>
    </row>
    <row r="4037" spans="4:27" x14ac:dyDescent="0.2">
      <c r="D4037" s="171"/>
      <c r="E4037" s="171"/>
      <c r="F4037" s="171"/>
      <c r="G4037" s="171"/>
      <c r="H4037" s="171"/>
      <c r="K4037" s="171"/>
      <c r="L4037" s="171"/>
      <c r="O4037" s="171"/>
      <c r="P4037" s="171"/>
      <c r="S4037" s="171"/>
      <c r="T4037" s="171"/>
      <c r="W4037" s="171"/>
      <c r="X4037" s="171"/>
      <c r="AA4037" s="171"/>
    </row>
    <row r="4038" spans="4:27" x14ac:dyDescent="0.2">
      <c r="D4038" s="171"/>
      <c r="E4038" s="171"/>
      <c r="F4038" s="171"/>
      <c r="G4038" s="171"/>
      <c r="H4038" s="171"/>
      <c r="K4038" s="171"/>
      <c r="L4038" s="171"/>
      <c r="O4038" s="171"/>
      <c r="P4038" s="171"/>
      <c r="S4038" s="171"/>
      <c r="T4038" s="171"/>
      <c r="W4038" s="171"/>
      <c r="X4038" s="171"/>
      <c r="AA4038" s="171"/>
    </row>
    <row r="4039" spans="4:27" x14ac:dyDescent="0.2">
      <c r="D4039" s="171"/>
      <c r="E4039" s="171"/>
      <c r="F4039" s="171"/>
      <c r="G4039" s="171"/>
      <c r="H4039" s="171"/>
      <c r="K4039" s="171"/>
      <c r="L4039" s="171"/>
      <c r="O4039" s="171"/>
      <c r="P4039" s="171"/>
      <c r="S4039" s="171"/>
      <c r="T4039" s="171"/>
      <c r="W4039" s="171"/>
      <c r="X4039" s="171"/>
      <c r="AA4039" s="171"/>
    </row>
    <row r="4040" spans="4:27" x14ac:dyDescent="0.2">
      <c r="D4040" s="171"/>
      <c r="E4040" s="171"/>
      <c r="F4040" s="171"/>
      <c r="G4040" s="171"/>
      <c r="H4040" s="171"/>
      <c r="K4040" s="171"/>
      <c r="L4040" s="171"/>
      <c r="O4040" s="171"/>
      <c r="P4040" s="171"/>
      <c r="S4040" s="171"/>
      <c r="T4040" s="171"/>
      <c r="W4040" s="171"/>
      <c r="X4040" s="171"/>
      <c r="AA4040" s="171"/>
    </row>
    <row r="4041" spans="4:27" x14ac:dyDescent="0.2">
      <c r="D4041" s="171"/>
      <c r="E4041" s="171"/>
      <c r="F4041" s="171"/>
      <c r="G4041" s="171"/>
      <c r="H4041" s="171"/>
      <c r="K4041" s="171"/>
      <c r="L4041" s="171"/>
      <c r="O4041" s="171"/>
      <c r="P4041" s="171"/>
      <c r="S4041" s="171"/>
      <c r="T4041" s="171"/>
      <c r="W4041" s="171"/>
      <c r="X4041" s="171"/>
      <c r="AA4041" s="171"/>
    </row>
    <row r="4042" spans="4:27" x14ac:dyDescent="0.2">
      <c r="D4042" s="171"/>
      <c r="E4042" s="171"/>
      <c r="F4042" s="171"/>
      <c r="G4042" s="171"/>
      <c r="H4042" s="171"/>
      <c r="K4042" s="171"/>
      <c r="L4042" s="171"/>
      <c r="O4042" s="171"/>
      <c r="P4042" s="171"/>
      <c r="S4042" s="171"/>
      <c r="T4042" s="171"/>
      <c r="W4042" s="171"/>
      <c r="X4042" s="171"/>
      <c r="AA4042" s="171"/>
    </row>
    <row r="4043" spans="4:27" x14ac:dyDescent="0.2">
      <c r="D4043" s="171"/>
      <c r="E4043" s="171"/>
      <c r="F4043" s="171"/>
      <c r="G4043" s="171"/>
      <c r="H4043" s="171"/>
      <c r="K4043" s="171"/>
      <c r="L4043" s="171"/>
      <c r="O4043" s="171"/>
      <c r="P4043" s="171"/>
      <c r="S4043" s="171"/>
      <c r="T4043" s="171"/>
      <c r="W4043" s="171"/>
      <c r="X4043" s="171"/>
      <c r="AA4043" s="171"/>
    </row>
    <row r="4044" spans="4:27" x14ac:dyDescent="0.2">
      <c r="D4044" s="171"/>
      <c r="E4044" s="171"/>
      <c r="F4044" s="171"/>
      <c r="G4044" s="171"/>
      <c r="H4044" s="171"/>
      <c r="K4044" s="171"/>
      <c r="L4044" s="171"/>
      <c r="O4044" s="171"/>
      <c r="P4044" s="171"/>
      <c r="S4044" s="171"/>
      <c r="T4044" s="171"/>
      <c r="W4044" s="171"/>
      <c r="X4044" s="171"/>
      <c r="AA4044" s="171"/>
    </row>
    <row r="4045" spans="4:27" x14ac:dyDescent="0.2">
      <c r="D4045" s="171"/>
      <c r="E4045" s="171"/>
      <c r="F4045" s="171"/>
      <c r="G4045" s="171"/>
      <c r="H4045" s="171"/>
      <c r="K4045" s="171"/>
      <c r="L4045" s="171"/>
      <c r="O4045" s="171"/>
      <c r="P4045" s="171"/>
      <c r="S4045" s="171"/>
      <c r="T4045" s="171"/>
      <c r="W4045" s="171"/>
      <c r="X4045" s="171"/>
      <c r="AA4045" s="171"/>
    </row>
    <row r="4046" spans="4:27" x14ac:dyDescent="0.2">
      <c r="D4046" s="171"/>
      <c r="E4046" s="171"/>
      <c r="F4046" s="171"/>
      <c r="G4046" s="171"/>
      <c r="H4046" s="171"/>
      <c r="K4046" s="171"/>
      <c r="L4046" s="171"/>
      <c r="O4046" s="171"/>
      <c r="P4046" s="171"/>
      <c r="S4046" s="171"/>
      <c r="T4046" s="171"/>
      <c r="W4046" s="171"/>
      <c r="X4046" s="171"/>
      <c r="AA4046" s="171"/>
    </row>
    <row r="4047" spans="4:27" x14ac:dyDescent="0.2">
      <c r="D4047" s="171"/>
      <c r="E4047" s="171"/>
      <c r="F4047" s="171"/>
      <c r="G4047" s="171"/>
      <c r="H4047" s="171"/>
      <c r="K4047" s="171"/>
      <c r="L4047" s="171"/>
      <c r="O4047" s="171"/>
      <c r="P4047" s="171"/>
      <c r="S4047" s="171"/>
      <c r="T4047" s="171"/>
      <c r="W4047" s="171"/>
      <c r="X4047" s="171"/>
      <c r="AA4047" s="171"/>
    </row>
    <row r="4048" spans="4:27" x14ac:dyDescent="0.2">
      <c r="D4048" s="171"/>
      <c r="E4048" s="171"/>
      <c r="F4048" s="171"/>
      <c r="G4048" s="171"/>
      <c r="H4048" s="171"/>
      <c r="K4048" s="171"/>
      <c r="L4048" s="171"/>
      <c r="O4048" s="171"/>
      <c r="P4048" s="171"/>
      <c r="S4048" s="171"/>
      <c r="T4048" s="171"/>
      <c r="W4048" s="171"/>
      <c r="X4048" s="171"/>
      <c r="AA4048" s="171"/>
    </row>
    <row r="4049" spans="4:27" x14ac:dyDescent="0.2">
      <c r="D4049" s="171"/>
      <c r="E4049" s="171"/>
      <c r="F4049" s="171"/>
      <c r="G4049" s="171"/>
      <c r="H4049" s="171"/>
      <c r="K4049" s="171"/>
      <c r="L4049" s="171"/>
      <c r="O4049" s="171"/>
      <c r="P4049" s="171"/>
      <c r="S4049" s="171"/>
      <c r="T4049" s="171"/>
      <c r="W4049" s="171"/>
      <c r="X4049" s="171"/>
      <c r="AA4049" s="171"/>
    </row>
    <row r="4050" spans="4:27" x14ac:dyDescent="0.2">
      <c r="D4050" s="171"/>
      <c r="E4050" s="171"/>
      <c r="F4050" s="171"/>
      <c r="G4050" s="171"/>
      <c r="H4050" s="171"/>
      <c r="K4050" s="171"/>
      <c r="L4050" s="171"/>
      <c r="O4050" s="171"/>
      <c r="P4050" s="171"/>
      <c r="S4050" s="171"/>
      <c r="T4050" s="171"/>
      <c r="W4050" s="171"/>
      <c r="X4050" s="171"/>
      <c r="AA4050" s="171"/>
    </row>
    <row r="4051" spans="4:27" x14ac:dyDescent="0.2">
      <c r="D4051" s="171"/>
      <c r="E4051" s="171"/>
      <c r="F4051" s="171"/>
      <c r="G4051" s="171"/>
      <c r="H4051" s="171"/>
      <c r="K4051" s="171"/>
      <c r="L4051" s="171"/>
      <c r="O4051" s="171"/>
      <c r="P4051" s="171"/>
      <c r="S4051" s="171"/>
      <c r="T4051" s="171"/>
      <c r="W4051" s="171"/>
      <c r="X4051" s="171"/>
      <c r="AA4051" s="171"/>
    </row>
    <row r="4052" spans="4:27" x14ac:dyDescent="0.2">
      <c r="D4052" s="171"/>
      <c r="E4052" s="171"/>
      <c r="F4052" s="171"/>
      <c r="G4052" s="171"/>
      <c r="H4052" s="171"/>
      <c r="K4052" s="171"/>
      <c r="L4052" s="171"/>
      <c r="O4052" s="171"/>
      <c r="P4052" s="171"/>
      <c r="S4052" s="171"/>
      <c r="T4052" s="171"/>
      <c r="W4052" s="171"/>
      <c r="X4052" s="171"/>
      <c r="AA4052" s="171"/>
    </row>
    <row r="4053" spans="4:27" x14ac:dyDescent="0.2">
      <c r="D4053" s="171"/>
      <c r="E4053" s="171"/>
      <c r="F4053" s="171"/>
      <c r="G4053" s="171"/>
      <c r="H4053" s="171"/>
      <c r="K4053" s="171"/>
      <c r="L4053" s="171"/>
      <c r="O4053" s="171"/>
      <c r="P4053" s="171"/>
      <c r="S4053" s="171"/>
      <c r="T4053" s="171"/>
      <c r="W4053" s="171"/>
      <c r="X4053" s="171"/>
      <c r="AA4053" s="171"/>
    </row>
    <row r="4054" spans="4:27" x14ac:dyDescent="0.2">
      <c r="D4054" s="171"/>
      <c r="E4054" s="171"/>
      <c r="F4054" s="171"/>
      <c r="G4054" s="171"/>
      <c r="H4054" s="171"/>
      <c r="K4054" s="171"/>
      <c r="L4054" s="171"/>
      <c r="O4054" s="171"/>
      <c r="P4054" s="171"/>
      <c r="S4054" s="171"/>
      <c r="T4054" s="171"/>
      <c r="W4054" s="171"/>
      <c r="X4054" s="171"/>
      <c r="AA4054" s="171"/>
    </row>
    <row r="4055" spans="4:27" x14ac:dyDescent="0.2">
      <c r="D4055" s="171"/>
      <c r="E4055" s="171"/>
      <c r="F4055" s="171"/>
      <c r="G4055" s="171"/>
      <c r="H4055" s="171"/>
      <c r="K4055" s="171"/>
      <c r="L4055" s="171"/>
      <c r="O4055" s="171"/>
      <c r="P4055" s="171"/>
      <c r="S4055" s="171"/>
      <c r="T4055" s="171"/>
      <c r="W4055" s="171"/>
      <c r="X4055" s="171"/>
      <c r="AA4055" s="171"/>
    </row>
    <row r="4056" spans="4:27" x14ac:dyDescent="0.2">
      <c r="D4056" s="171"/>
      <c r="E4056" s="171"/>
      <c r="F4056" s="171"/>
      <c r="G4056" s="171"/>
      <c r="H4056" s="171"/>
      <c r="K4056" s="171"/>
      <c r="L4056" s="171"/>
      <c r="O4056" s="171"/>
      <c r="P4056" s="171"/>
      <c r="S4056" s="171"/>
      <c r="T4056" s="171"/>
      <c r="W4056" s="171"/>
      <c r="X4056" s="171"/>
      <c r="AA4056" s="171"/>
    </row>
    <row r="4057" spans="4:27" x14ac:dyDescent="0.2">
      <c r="D4057" s="171"/>
      <c r="E4057" s="171"/>
      <c r="F4057" s="171"/>
      <c r="G4057" s="171"/>
      <c r="H4057" s="171"/>
      <c r="K4057" s="171"/>
      <c r="L4057" s="171"/>
      <c r="O4057" s="171"/>
      <c r="P4057" s="171"/>
      <c r="S4057" s="171"/>
      <c r="T4057" s="171"/>
      <c r="W4057" s="171"/>
      <c r="X4057" s="171"/>
      <c r="AA4057" s="171"/>
    </row>
    <row r="4058" spans="4:27" x14ac:dyDescent="0.2">
      <c r="D4058" s="171"/>
      <c r="E4058" s="171"/>
      <c r="F4058" s="171"/>
      <c r="G4058" s="171"/>
      <c r="H4058" s="171"/>
      <c r="K4058" s="171"/>
      <c r="L4058" s="171"/>
      <c r="O4058" s="171"/>
      <c r="P4058" s="171"/>
      <c r="S4058" s="171"/>
      <c r="T4058" s="171"/>
      <c r="W4058" s="171"/>
      <c r="X4058" s="171"/>
      <c r="AA4058" s="171"/>
    </row>
    <row r="4059" spans="4:27" x14ac:dyDescent="0.2">
      <c r="D4059" s="171"/>
      <c r="E4059" s="171"/>
      <c r="F4059" s="171"/>
      <c r="G4059" s="171"/>
      <c r="H4059" s="171"/>
      <c r="K4059" s="171"/>
      <c r="L4059" s="171"/>
      <c r="O4059" s="171"/>
      <c r="P4059" s="171"/>
      <c r="S4059" s="171"/>
      <c r="T4059" s="171"/>
      <c r="W4059" s="171"/>
      <c r="X4059" s="171"/>
      <c r="AA4059" s="171"/>
    </row>
    <row r="4060" spans="4:27" x14ac:dyDescent="0.2">
      <c r="D4060" s="171"/>
      <c r="E4060" s="171"/>
      <c r="F4060" s="171"/>
      <c r="G4060" s="171"/>
      <c r="H4060" s="171"/>
      <c r="K4060" s="171"/>
      <c r="L4060" s="171"/>
      <c r="O4060" s="171"/>
      <c r="P4060" s="171"/>
      <c r="S4060" s="171"/>
      <c r="T4060" s="171"/>
      <c r="W4060" s="171"/>
      <c r="X4060" s="171"/>
      <c r="AA4060" s="171"/>
    </row>
    <row r="4061" spans="4:27" x14ac:dyDescent="0.2">
      <c r="D4061" s="171"/>
      <c r="E4061" s="171"/>
      <c r="F4061" s="171"/>
      <c r="G4061" s="171"/>
      <c r="H4061" s="171"/>
      <c r="K4061" s="171"/>
      <c r="L4061" s="171"/>
      <c r="O4061" s="171"/>
      <c r="P4061" s="171"/>
      <c r="S4061" s="171"/>
      <c r="T4061" s="171"/>
      <c r="W4061" s="171"/>
      <c r="X4061" s="171"/>
      <c r="AA4061" s="171"/>
    </row>
    <row r="4062" spans="4:27" x14ac:dyDescent="0.2">
      <c r="D4062" s="171"/>
      <c r="E4062" s="171"/>
      <c r="F4062" s="171"/>
      <c r="G4062" s="171"/>
      <c r="H4062" s="171"/>
      <c r="K4062" s="171"/>
      <c r="L4062" s="171"/>
      <c r="O4062" s="171"/>
      <c r="P4062" s="171"/>
      <c r="S4062" s="171"/>
      <c r="T4062" s="171"/>
      <c r="W4062" s="171"/>
      <c r="X4062" s="171"/>
      <c r="AA4062" s="171"/>
    </row>
    <row r="4063" spans="4:27" x14ac:dyDescent="0.2">
      <c r="D4063" s="171"/>
      <c r="E4063" s="171"/>
      <c r="F4063" s="171"/>
      <c r="G4063" s="171"/>
      <c r="H4063" s="171"/>
      <c r="K4063" s="171"/>
      <c r="L4063" s="171"/>
      <c r="O4063" s="171"/>
      <c r="P4063" s="171"/>
      <c r="S4063" s="171"/>
      <c r="T4063" s="171"/>
      <c r="W4063" s="171"/>
      <c r="X4063" s="171"/>
      <c r="AA4063" s="171"/>
    </row>
    <row r="4064" spans="4:27" x14ac:dyDescent="0.2">
      <c r="D4064" s="171"/>
      <c r="E4064" s="171"/>
      <c r="F4064" s="171"/>
      <c r="G4064" s="171"/>
      <c r="H4064" s="171"/>
      <c r="K4064" s="171"/>
      <c r="L4064" s="171"/>
      <c r="O4064" s="171"/>
      <c r="P4064" s="171"/>
      <c r="S4064" s="171"/>
      <c r="T4064" s="171"/>
      <c r="W4064" s="171"/>
      <c r="X4064" s="171"/>
      <c r="AA4064" s="171"/>
    </row>
    <row r="4065" spans="4:27" x14ac:dyDescent="0.2">
      <c r="D4065" s="171"/>
      <c r="E4065" s="171"/>
      <c r="F4065" s="171"/>
      <c r="G4065" s="171"/>
      <c r="H4065" s="171"/>
      <c r="K4065" s="171"/>
      <c r="L4065" s="171"/>
      <c r="O4065" s="171"/>
      <c r="P4065" s="171"/>
      <c r="S4065" s="171"/>
      <c r="T4065" s="171"/>
      <c r="W4065" s="171"/>
      <c r="X4065" s="171"/>
      <c r="AA4065" s="171"/>
    </row>
    <row r="4066" spans="4:27" x14ac:dyDescent="0.2">
      <c r="D4066" s="171"/>
      <c r="E4066" s="171"/>
      <c r="F4066" s="171"/>
      <c r="G4066" s="171"/>
      <c r="H4066" s="171"/>
      <c r="K4066" s="171"/>
      <c r="L4066" s="171"/>
      <c r="O4066" s="171"/>
      <c r="P4066" s="171"/>
      <c r="S4066" s="171"/>
      <c r="T4066" s="171"/>
      <c r="W4066" s="171"/>
      <c r="X4066" s="171"/>
      <c r="AA4066" s="171"/>
    </row>
    <row r="4067" spans="4:27" x14ac:dyDescent="0.2">
      <c r="D4067" s="171"/>
      <c r="E4067" s="171"/>
      <c r="F4067" s="171"/>
      <c r="G4067" s="171"/>
      <c r="H4067" s="171"/>
      <c r="K4067" s="171"/>
      <c r="L4067" s="171"/>
      <c r="O4067" s="171"/>
      <c r="P4067" s="171"/>
      <c r="S4067" s="171"/>
      <c r="T4067" s="171"/>
      <c r="W4067" s="171"/>
      <c r="X4067" s="171"/>
      <c r="AA4067" s="171"/>
    </row>
    <row r="4068" spans="4:27" x14ac:dyDescent="0.2">
      <c r="D4068" s="171"/>
      <c r="E4068" s="171"/>
      <c r="F4068" s="171"/>
      <c r="G4068" s="171"/>
      <c r="H4068" s="171"/>
      <c r="K4068" s="171"/>
      <c r="L4068" s="171"/>
      <c r="O4068" s="171"/>
      <c r="P4068" s="171"/>
      <c r="S4068" s="171"/>
      <c r="T4068" s="171"/>
      <c r="W4068" s="171"/>
      <c r="X4068" s="171"/>
      <c r="AA4068" s="171"/>
    </row>
    <row r="4069" spans="4:27" x14ac:dyDescent="0.2">
      <c r="D4069" s="171"/>
      <c r="E4069" s="171"/>
      <c r="F4069" s="171"/>
      <c r="G4069" s="171"/>
      <c r="H4069" s="171"/>
      <c r="K4069" s="171"/>
      <c r="L4069" s="171"/>
      <c r="O4069" s="171"/>
      <c r="P4069" s="171"/>
      <c r="S4069" s="171"/>
      <c r="T4069" s="171"/>
      <c r="W4069" s="171"/>
      <c r="X4069" s="171"/>
      <c r="AA4069" s="171"/>
    </row>
    <row r="4070" spans="4:27" x14ac:dyDescent="0.2">
      <c r="D4070" s="171"/>
      <c r="E4070" s="171"/>
      <c r="F4070" s="171"/>
      <c r="G4070" s="171"/>
      <c r="H4070" s="171"/>
      <c r="K4070" s="171"/>
      <c r="L4070" s="171"/>
      <c r="O4070" s="171"/>
      <c r="P4070" s="171"/>
      <c r="S4070" s="171"/>
      <c r="T4070" s="171"/>
      <c r="W4070" s="171"/>
      <c r="X4070" s="171"/>
      <c r="AA4070" s="171"/>
    </row>
    <row r="4071" spans="4:27" x14ac:dyDescent="0.2">
      <c r="D4071" s="171"/>
      <c r="E4071" s="171"/>
      <c r="F4071" s="171"/>
      <c r="G4071" s="171"/>
      <c r="H4071" s="171"/>
      <c r="K4071" s="171"/>
      <c r="L4071" s="171"/>
      <c r="O4071" s="171"/>
      <c r="P4071" s="171"/>
      <c r="S4071" s="171"/>
      <c r="T4071" s="171"/>
      <c r="W4071" s="171"/>
      <c r="X4071" s="171"/>
      <c r="AA4071" s="171"/>
    </row>
    <row r="4072" spans="4:27" x14ac:dyDescent="0.2">
      <c r="D4072" s="171"/>
      <c r="E4072" s="171"/>
      <c r="F4072" s="171"/>
      <c r="G4072" s="171"/>
      <c r="H4072" s="171"/>
      <c r="K4072" s="171"/>
      <c r="L4072" s="171"/>
      <c r="O4072" s="171"/>
      <c r="P4072" s="171"/>
      <c r="S4072" s="171"/>
      <c r="T4072" s="171"/>
      <c r="W4072" s="171"/>
      <c r="X4072" s="171"/>
      <c r="AA4072" s="171"/>
    </row>
    <row r="4073" spans="4:27" x14ac:dyDescent="0.2">
      <c r="D4073" s="171"/>
      <c r="E4073" s="171"/>
      <c r="F4073" s="171"/>
      <c r="G4073" s="171"/>
      <c r="H4073" s="171"/>
      <c r="K4073" s="171"/>
      <c r="L4073" s="171"/>
      <c r="O4073" s="171"/>
      <c r="P4073" s="171"/>
      <c r="S4073" s="171"/>
      <c r="T4073" s="171"/>
      <c r="W4073" s="171"/>
      <c r="X4073" s="171"/>
      <c r="AA4073" s="171"/>
    </row>
    <row r="4074" spans="4:27" x14ac:dyDescent="0.2">
      <c r="D4074" s="171"/>
      <c r="E4074" s="171"/>
      <c r="F4074" s="171"/>
      <c r="G4074" s="171"/>
      <c r="H4074" s="171"/>
      <c r="K4074" s="171"/>
      <c r="L4074" s="171"/>
      <c r="O4074" s="171"/>
      <c r="P4074" s="171"/>
      <c r="S4074" s="171"/>
      <c r="T4074" s="171"/>
      <c r="W4074" s="171"/>
      <c r="X4074" s="171"/>
      <c r="AA4074" s="171"/>
    </row>
    <row r="4075" spans="4:27" x14ac:dyDescent="0.2">
      <c r="D4075" s="171"/>
      <c r="E4075" s="171"/>
      <c r="F4075" s="171"/>
      <c r="G4075" s="171"/>
      <c r="H4075" s="171"/>
      <c r="K4075" s="171"/>
      <c r="L4075" s="171"/>
      <c r="O4075" s="171"/>
      <c r="P4075" s="171"/>
      <c r="S4075" s="171"/>
      <c r="T4075" s="171"/>
      <c r="W4075" s="171"/>
      <c r="X4075" s="171"/>
      <c r="AA4075" s="171"/>
    </row>
    <row r="4076" spans="4:27" x14ac:dyDescent="0.2">
      <c r="D4076" s="171"/>
      <c r="E4076" s="171"/>
      <c r="F4076" s="171"/>
      <c r="G4076" s="171"/>
      <c r="H4076" s="171"/>
      <c r="K4076" s="171"/>
      <c r="L4076" s="171"/>
      <c r="O4076" s="171"/>
      <c r="P4076" s="171"/>
      <c r="S4076" s="171"/>
      <c r="T4076" s="171"/>
      <c r="W4076" s="171"/>
      <c r="X4076" s="171"/>
      <c r="AA4076" s="171"/>
    </row>
    <row r="4077" spans="4:27" x14ac:dyDescent="0.2">
      <c r="D4077" s="171"/>
      <c r="E4077" s="171"/>
      <c r="F4077" s="171"/>
      <c r="G4077" s="171"/>
      <c r="H4077" s="171"/>
      <c r="K4077" s="171"/>
      <c r="L4077" s="171"/>
      <c r="O4077" s="171"/>
      <c r="P4077" s="171"/>
      <c r="S4077" s="171"/>
      <c r="T4077" s="171"/>
      <c r="W4077" s="171"/>
      <c r="X4077" s="171"/>
      <c r="AA4077" s="171"/>
    </row>
    <row r="4078" spans="4:27" x14ac:dyDescent="0.2">
      <c r="D4078" s="171"/>
      <c r="E4078" s="171"/>
      <c r="F4078" s="171"/>
      <c r="G4078" s="171"/>
      <c r="H4078" s="171"/>
      <c r="K4078" s="171"/>
      <c r="L4078" s="171"/>
      <c r="O4078" s="171"/>
      <c r="P4078" s="171"/>
      <c r="S4078" s="171"/>
      <c r="T4078" s="171"/>
      <c r="W4078" s="171"/>
      <c r="X4078" s="171"/>
      <c r="AA4078" s="171"/>
    </row>
    <row r="4079" spans="4:27" x14ac:dyDescent="0.2">
      <c r="D4079" s="171"/>
      <c r="E4079" s="171"/>
      <c r="F4079" s="171"/>
      <c r="G4079" s="171"/>
      <c r="H4079" s="171"/>
      <c r="K4079" s="171"/>
      <c r="L4079" s="171"/>
      <c r="O4079" s="171"/>
      <c r="P4079" s="171"/>
      <c r="S4079" s="171"/>
      <c r="T4079" s="171"/>
      <c r="W4079" s="171"/>
      <c r="X4079" s="171"/>
      <c r="AA4079" s="171"/>
    </row>
    <row r="4080" spans="4:27" x14ac:dyDescent="0.2">
      <c r="D4080" s="171"/>
      <c r="E4080" s="171"/>
      <c r="F4080" s="171"/>
      <c r="G4080" s="171"/>
      <c r="H4080" s="171"/>
      <c r="K4080" s="171"/>
      <c r="L4080" s="171"/>
      <c r="O4080" s="171"/>
      <c r="P4080" s="171"/>
      <c r="S4080" s="171"/>
      <c r="T4080" s="171"/>
      <c r="W4080" s="171"/>
      <c r="X4080" s="171"/>
      <c r="AA4080" s="171"/>
    </row>
    <row r="4081" spans="4:27" x14ac:dyDescent="0.2">
      <c r="D4081" s="171"/>
      <c r="E4081" s="171"/>
      <c r="F4081" s="171"/>
      <c r="G4081" s="171"/>
      <c r="H4081" s="171"/>
      <c r="K4081" s="171"/>
      <c r="L4081" s="171"/>
      <c r="O4081" s="171"/>
      <c r="P4081" s="171"/>
      <c r="S4081" s="171"/>
      <c r="T4081" s="171"/>
      <c r="W4081" s="171"/>
      <c r="X4081" s="171"/>
      <c r="AA4081" s="171"/>
    </row>
    <row r="4082" spans="4:27" x14ac:dyDescent="0.2">
      <c r="D4082" s="171"/>
      <c r="E4082" s="171"/>
      <c r="F4082" s="171"/>
      <c r="G4082" s="171"/>
      <c r="H4082" s="171"/>
      <c r="K4082" s="171"/>
      <c r="L4082" s="171"/>
      <c r="O4082" s="171"/>
      <c r="P4082" s="171"/>
      <c r="S4082" s="171"/>
      <c r="T4082" s="171"/>
      <c r="W4082" s="171"/>
      <c r="X4082" s="171"/>
      <c r="AA4082" s="171"/>
    </row>
    <row r="4083" spans="4:27" x14ac:dyDescent="0.2">
      <c r="D4083" s="171"/>
      <c r="E4083" s="171"/>
      <c r="F4083" s="171"/>
      <c r="G4083" s="171"/>
      <c r="H4083" s="171"/>
      <c r="K4083" s="171"/>
      <c r="L4083" s="171"/>
      <c r="O4083" s="171"/>
      <c r="P4083" s="171"/>
      <c r="S4083" s="171"/>
      <c r="T4083" s="171"/>
      <c r="W4083" s="171"/>
      <c r="X4083" s="171"/>
      <c r="AA4083" s="171"/>
    </row>
    <row r="4084" spans="4:27" x14ac:dyDescent="0.2">
      <c r="D4084" s="171"/>
      <c r="E4084" s="171"/>
      <c r="F4084" s="171"/>
      <c r="G4084" s="171"/>
      <c r="H4084" s="171"/>
      <c r="K4084" s="171"/>
      <c r="L4084" s="171"/>
      <c r="O4084" s="171"/>
      <c r="P4084" s="171"/>
      <c r="S4084" s="171"/>
      <c r="T4084" s="171"/>
      <c r="W4084" s="171"/>
      <c r="X4084" s="171"/>
      <c r="AA4084" s="171"/>
    </row>
    <row r="4085" spans="4:27" x14ac:dyDescent="0.2">
      <c r="D4085" s="171"/>
      <c r="E4085" s="171"/>
      <c r="F4085" s="171"/>
      <c r="G4085" s="171"/>
      <c r="H4085" s="171"/>
      <c r="K4085" s="171"/>
      <c r="L4085" s="171"/>
      <c r="O4085" s="171"/>
      <c r="P4085" s="171"/>
      <c r="S4085" s="171"/>
      <c r="T4085" s="171"/>
      <c r="W4085" s="171"/>
      <c r="X4085" s="171"/>
      <c r="AA4085" s="171"/>
    </row>
    <row r="4086" spans="4:27" x14ac:dyDescent="0.2">
      <c r="D4086" s="171"/>
      <c r="E4086" s="171"/>
      <c r="F4086" s="171"/>
      <c r="G4086" s="171"/>
      <c r="H4086" s="171"/>
      <c r="K4086" s="171"/>
      <c r="L4086" s="171"/>
      <c r="O4086" s="171"/>
      <c r="P4086" s="171"/>
      <c r="S4086" s="171"/>
      <c r="T4086" s="171"/>
      <c r="W4086" s="171"/>
      <c r="X4086" s="171"/>
      <c r="AA4086" s="171"/>
    </row>
    <row r="4087" spans="4:27" x14ac:dyDescent="0.2">
      <c r="D4087" s="171"/>
      <c r="E4087" s="171"/>
      <c r="F4087" s="171"/>
      <c r="G4087" s="171"/>
      <c r="H4087" s="171"/>
      <c r="K4087" s="171"/>
      <c r="L4087" s="171"/>
      <c r="O4087" s="171"/>
      <c r="P4087" s="171"/>
      <c r="S4087" s="171"/>
      <c r="T4087" s="171"/>
      <c r="W4087" s="171"/>
      <c r="X4087" s="171"/>
      <c r="AA4087" s="171"/>
    </row>
    <row r="4088" spans="4:27" x14ac:dyDescent="0.2">
      <c r="D4088" s="171"/>
      <c r="E4088" s="171"/>
      <c r="F4088" s="171"/>
      <c r="G4088" s="171"/>
      <c r="H4088" s="171"/>
      <c r="K4088" s="171"/>
      <c r="L4088" s="171"/>
      <c r="O4088" s="171"/>
      <c r="P4088" s="171"/>
      <c r="S4088" s="171"/>
      <c r="T4088" s="171"/>
      <c r="W4088" s="171"/>
      <c r="X4088" s="171"/>
      <c r="AA4088" s="171"/>
    </row>
    <row r="4089" spans="4:27" x14ac:dyDescent="0.2">
      <c r="D4089" s="171"/>
      <c r="E4089" s="171"/>
      <c r="F4089" s="171"/>
      <c r="G4089" s="171"/>
      <c r="H4089" s="171"/>
      <c r="K4089" s="171"/>
      <c r="L4089" s="171"/>
      <c r="O4089" s="171"/>
      <c r="P4089" s="171"/>
      <c r="S4089" s="171"/>
      <c r="T4089" s="171"/>
      <c r="W4089" s="171"/>
      <c r="X4089" s="171"/>
      <c r="AA4089" s="171"/>
    </row>
    <row r="4090" spans="4:27" x14ac:dyDescent="0.2">
      <c r="D4090" s="171"/>
      <c r="E4090" s="171"/>
      <c r="F4090" s="171"/>
      <c r="G4090" s="171"/>
      <c r="H4090" s="171"/>
      <c r="K4090" s="171"/>
      <c r="L4090" s="171"/>
      <c r="O4090" s="171"/>
      <c r="P4090" s="171"/>
      <c r="S4090" s="171"/>
      <c r="T4090" s="171"/>
      <c r="W4090" s="171"/>
      <c r="X4090" s="171"/>
      <c r="AA4090" s="171"/>
    </row>
    <row r="4091" spans="4:27" x14ac:dyDescent="0.2">
      <c r="D4091" s="171"/>
      <c r="E4091" s="171"/>
      <c r="F4091" s="171"/>
      <c r="G4091" s="171"/>
      <c r="H4091" s="171"/>
      <c r="K4091" s="171"/>
      <c r="L4091" s="171"/>
      <c r="O4091" s="171"/>
      <c r="P4091" s="171"/>
      <c r="S4091" s="171"/>
      <c r="T4091" s="171"/>
      <c r="W4091" s="171"/>
      <c r="X4091" s="171"/>
      <c r="AA4091" s="171"/>
    </row>
    <row r="4092" spans="4:27" x14ac:dyDescent="0.2">
      <c r="D4092" s="171"/>
      <c r="E4092" s="171"/>
      <c r="F4092" s="171"/>
      <c r="G4092" s="171"/>
      <c r="H4092" s="171"/>
      <c r="K4092" s="171"/>
      <c r="L4092" s="171"/>
      <c r="O4092" s="171"/>
      <c r="P4092" s="171"/>
      <c r="S4092" s="171"/>
      <c r="T4092" s="171"/>
      <c r="W4092" s="171"/>
      <c r="X4092" s="171"/>
      <c r="AA4092" s="171"/>
    </row>
    <row r="4093" spans="4:27" x14ac:dyDescent="0.2">
      <c r="D4093" s="171"/>
      <c r="E4093" s="171"/>
      <c r="F4093" s="171"/>
      <c r="G4093" s="171"/>
      <c r="H4093" s="171"/>
      <c r="K4093" s="171"/>
      <c r="L4093" s="171"/>
      <c r="O4093" s="171"/>
      <c r="P4093" s="171"/>
      <c r="S4093" s="171"/>
      <c r="T4093" s="171"/>
      <c r="W4093" s="171"/>
      <c r="X4093" s="171"/>
      <c r="AA4093" s="171"/>
    </row>
    <row r="4094" spans="4:27" x14ac:dyDescent="0.2">
      <c r="D4094" s="171"/>
      <c r="E4094" s="171"/>
      <c r="F4094" s="171"/>
      <c r="G4094" s="171"/>
      <c r="H4094" s="171"/>
      <c r="K4094" s="171"/>
      <c r="L4094" s="171"/>
      <c r="O4094" s="171"/>
      <c r="P4094" s="171"/>
      <c r="S4094" s="171"/>
      <c r="T4094" s="171"/>
      <c r="W4094" s="171"/>
      <c r="X4094" s="171"/>
      <c r="AA4094" s="171"/>
    </row>
    <row r="4095" spans="4:27" x14ac:dyDescent="0.2">
      <c r="D4095" s="171"/>
      <c r="E4095" s="171"/>
      <c r="F4095" s="171"/>
      <c r="G4095" s="171"/>
      <c r="H4095" s="171"/>
      <c r="K4095" s="171"/>
      <c r="L4095" s="171"/>
      <c r="O4095" s="171"/>
      <c r="P4095" s="171"/>
      <c r="S4095" s="171"/>
      <c r="T4095" s="171"/>
      <c r="W4095" s="171"/>
      <c r="X4095" s="171"/>
      <c r="AA4095" s="171"/>
    </row>
    <row r="4096" spans="4:27" x14ac:dyDescent="0.2">
      <c r="D4096" s="171"/>
      <c r="E4096" s="171"/>
      <c r="F4096" s="171"/>
      <c r="G4096" s="171"/>
      <c r="H4096" s="171"/>
      <c r="K4096" s="171"/>
      <c r="L4096" s="171"/>
      <c r="O4096" s="171"/>
      <c r="P4096" s="171"/>
      <c r="S4096" s="171"/>
      <c r="T4096" s="171"/>
      <c r="W4096" s="171"/>
      <c r="X4096" s="171"/>
      <c r="AA4096" s="171"/>
    </row>
    <row r="4097" spans="4:27" x14ac:dyDescent="0.2">
      <c r="D4097" s="171"/>
      <c r="E4097" s="171"/>
      <c r="F4097" s="171"/>
      <c r="G4097" s="171"/>
      <c r="H4097" s="171"/>
      <c r="K4097" s="171"/>
      <c r="L4097" s="171"/>
      <c r="O4097" s="171"/>
      <c r="P4097" s="171"/>
      <c r="S4097" s="171"/>
      <c r="T4097" s="171"/>
      <c r="W4097" s="171"/>
      <c r="X4097" s="171"/>
      <c r="AA4097" s="171"/>
    </row>
    <row r="4098" spans="4:27" x14ac:dyDescent="0.2">
      <c r="D4098" s="171"/>
      <c r="E4098" s="171"/>
      <c r="F4098" s="171"/>
      <c r="G4098" s="171"/>
      <c r="H4098" s="171"/>
      <c r="K4098" s="171"/>
      <c r="L4098" s="171"/>
      <c r="O4098" s="171"/>
      <c r="P4098" s="171"/>
      <c r="S4098" s="171"/>
      <c r="T4098" s="171"/>
      <c r="W4098" s="171"/>
      <c r="X4098" s="171"/>
      <c r="AA4098" s="171"/>
    </row>
    <row r="4099" spans="4:27" x14ac:dyDescent="0.2">
      <c r="D4099" s="171"/>
      <c r="E4099" s="171"/>
      <c r="F4099" s="171"/>
      <c r="G4099" s="171"/>
      <c r="H4099" s="171"/>
      <c r="K4099" s="171"/>
      <c r="L4099" s="171"/>
      <c r="O4099" s="171"/>
      <c r="P4099" s="171"/>
      <c r="S4099" s="171"/>
      <c r="T4099" s="171"/>
      <c r="W4099" s="171"/>
      <c r="X4099" s="171"/>
      <c r="AA4099" s="171"/>
    </row>
    <row r="4100" spans="4:27" x14ac:dyDescent="0.2">
      <c r="D4100" s="171"/>
      <c r="E4100" s="171"/>
      <c r="F4100" s="171"/>
      <c r="G4100" s="171"/>
      <c r="H4100" s="171"/>
      <c r="K4100" s="171"/>
      <c r="L4100" s="171"/>
      <c r="O4100" s="171"/>
      <c r="P4100" s="171"/>
      <c r="S4100" s="171"/>
      <c r="T4100" s="171"/>
      <c r="W4100" s="171"/>
      <c r="X4100" s="171"/>
      <c r="AA4100" s="171"/>
    </row>
    <row r="4101" spans="4:27" x14ac:dyDescent="0.2">
      <c r="D4101" s="171"/>
      <c r="E4101" s="171"/>
      <c r="F4101" s="171"/>
      <c r="G4101" s="171"/>
      <c r="H4101" s="171"/>
      <c r="K4101" s="171"/>
      <c r="L4101" s="171"/>
      <c r="O4101" s="171"/>
      <c r="P4101" s="171"/>
      <c r="S4101" s="171"/>
      <c r="T4101" s="171"/>
      <c r="W4101" s="171"/>
      <c r="X4101" s="171"/>
      <c r="AA4101" s="171"/>
    </row>
    <row r="4102" spans="4:27" x14ac:dyDescent="0.2">
      <c r="D4102" s="171"/>
      <c r="E4102" s="171"/>
      <c r="F4102" s="171"/>
      <c r="G4102" s="171"/>
      <c r="H4102" s="171"/>
      <c r="K4102" s="171"/>
      <c r="L4102" s="171"/>
      <c r="O4102" s="171"/>
      <c r="P4102" s="171"/>
      <c r="S4102" s="171"/>
      <c r="T4102" s="171"/>
      <c r="W4102" s="171"/>
      <c r="X4102" s="171"/>
      <c r="AA4102" s="171"/>
    </row>
    <row r="4103" spans="4:27" x14ac:dyDescent="0.2">
      <c r="D4103" s="171"/>
      <c r="E4103" s="171"/>
      <c r="F4103" s="171"/>
      <c r="G4103" s="171"/>
      <c r="H4103" s="171"/>
      <c r="K4103" s="171"/>
      <c r="L4103" s="171"/>
      <c r="O4103" s="171"/>
      <c r="P4103" s="171"/>
      <c r="S4103" s="171"/>
      <c r="T4103" s="171"/>
      <c r="W4103" s="171"/>
      <c r="X4103" s="171"/>
      <c r="AA4103" s="171"/>
    </row>
    <row r="4104" spans="4:27" x14ac:dyDescent="0.2">
      <c r="D4104" s="171"/>
      <c r="E4104" s="171"/>
      <c r="F4104" s="171"/>
      <c r="G4104" s="171"/>
      <c r="H4104" s="171"/>
      <c r="K4104" s="171"/>
      <c r="L4104" s="171"/>
      <c r="O4104" s="171"/>
      <c r="P4104" s="171"/>
      <c r="S4104" s="171"/>
      <c r="T4104" s="171"/>
      <c r="W4104" s="171"/>
      <c r="X4104" s="171"/>
      <c r="AA4104" s="171"/>
    </row>
    <row r="4105" spans="4:27" x14ac:dyDescent="0.2">
      <c r="D4105" s="171"/>
      <c r="E4105" s="171"/>
      <c r="F4105" s="171"/>
      <c r="G4105" s="171"/>
      <c r="H4105" s="171"/>
      <c r="K4105" s="171"/>
      <c r="L4105" s="171"/>
      <c r="O4105" s="171"/>
      <c r="P4105" s="171"/>
      <c r="S4105" s="171"/>
      <c r="T4105" s="171"/>
      <c r="W4105" s="171"/>
      <c r="X4105" s="171"/>
      <c r="AA4105" s="171"/>
    </row>
    <row r="4106" spans="4:27" x14ac:dyDescent="0.2">
      <c r="D4106" s="171"/>
      <c r="E4106" s="171"/>
      <c r="F4106" s="171"/>
      <c r="G4106" s="171"/>
      <c r="H4106" s="171"/>
      <c r="K4106" s="171"/>
      <c r="L4106" s="171"/>
      <c r="O4106" s="171"/>
      <c r="P4106" s="171"/>
      <c r="S4106" s="171"/>
      <c r="T4106" s="171"/>
      <c r="W4106" s="171"/>
      <c r="X4106" s="171"/>
      <c r="AA4106" s="171"/>
    </row>
    <row r="4107" spans="4:27" x14ac:dyDescent="0.2">
      <c r="D4107" s="171"/>
      <c r="E4107" s="171"/>
      <c r="F4107" s="171"/>
      <c r="G4107" s="171"/>
      <c r="H4107" s="171"/>
      <c r="K4107" s="171"/>
      <c r="L4107" s="171"/>
      <c r="O4107" s="171"/>
      <c r="P4107" s="171"/>
      <c r="S4107" s="171"/>
      <c r="T4107" s="171"/>
      <c r="W4107" s="171"/>
      <c r="X4107" s="171"/>
      <c r="AA4107" s="171"/>
    </row>
    <row r="4108" spans="4:27" x14ac:dyDescent="0.2">
      <c r="D4108" s="171"/>
      <c r="E4108" s="171"/>
      <c r="F4108" s="171"/>
      <c r="G4108" s="171"/>
      <c r="H4108" s="171"/>
      <c r="K4108" s="171"/>
      <c r="L4108" s="171"/>
      <c r="O4108" s="171"/>
      <c r="P4108" s="171"/>
      <c r="S4108" s="171"/>
      <c r="T4108" s="171"/>
      <c r="W4108" s="171"/>
      <c r="X4108" s="171"/>
      <c r="AA4108" s="171"/>
    </row>
    <row r="4109" spans="4:27" x14ac:dyDescent="0.2">
      <c r="D4109" s="171"/>
      <c r="E4109" s="171"/>
      <c r="F4109" s="171"/>
      <c r="G4109" s="171"/>
      <c r="H4109" s="171"/>
      <c r="K4109" s="171"/>
      <c r="L4109" s="171"/>
      <c r="O4109" s="171"/>
      <c r="P4109" s="171"/>
      <c r="S4109" s="171"/>
      <c r="T4109" s="171"/>
      <c r="W4109" s="171"/>
      <c r="X4109" s="171"/>
      <c r="AA4109" s="171"/>
    </row>
    <row r="4110" spans="4:27" x14ac:dyDescent="0.2">
      <c r="D4110" s="171"/>
      <c r="E4110" s="171"/>
      <c r="F4110" s="171"/>
      <c r="G4110" s="171"/>
      <c r="H4110" s="171"/>
      <c r="K4110" s="171"/>
      <c r="L4110" s="171"/>
      <c r="O4110" s="171"/>
      <c r="P4110" s="171"/>
      <c r="S4110" s="171"/>
      <c r="T4110" s="171"/>
      <c r="W4110" s="171"/>
      <c r="X4110" s="171"/>
      <c r="AA4110" s="171"/>
    </row>
    <row r="4111" spans="4:27" x14ac:dyDescent="0.2">
      <c r="D4111" s="171"/>
      <c r="E4111" s="171"/>
      <c r="F4111" s="171"/>
      <c r="G4111" s="171"/>
      <c r="H4111" s="171"/>
      <c r="K4111" s="171"/>
      <c r="L4111" s="171"/>
      <c r="O4111" s="171"/>
      <c r="P4111" s="171"/>
      <c r="S4111" s="171"/>
      <c r="T4111" s="171"/>
      <c r="W4111" s="171"/>
      <c r="X4111" s="171"/>
      <c r="AA4111" s="171"/>
    </row>
    <row r="4112" spans="4:27" x14ac:dyDescent="0.2">
      <c r="D4112" s="171"/>
      <c r="E4112" s="171"/>
      <c r="F4112" s="171"/>
      <c r="G4112" s="171"/>
      <c r="H4112" s="171"/>
      <c r="K4112" s="171"/>
      <c r="L4112" s="171"/>
      <c r="O4112" s="171"/>
      <c r="P4112" s="171"/>
      <c r="S4112" s="171"/>
      <c r="T4112" s="171"/>
      <c r="W4112" s="171"/>
      <c r="X4112" s="171"/>
      <c r="AA4112" s="171"/>
    </row>
    <row r="4113" spans="4:27" x14ac:dyDescent="0.2">
      <c r="D4113" s="171"/>
      <c r="E4113" s="171"/>
      <c r="F4113" s="171"/>
      <c r="G4113" s="171"/>
      <c r="H4113" s="171"/>
      <c r="K4113" s="171"/>
      <c r="L4113" s="171"/>
      <c r="O4113" s="171"/>
      <c r="P4113" s="171"/>
      <c r="S4113" s="171"/>
      <c r="T4113" s="171"/>
      <c r="W4113" s="171"/>
      <c r="X4113" s="171"/>
      <c r="AA4113" s="171"/>
    </row>
    <row r="4114" spans="4:27" x14ac:dyDescent="0.2">
      <c r="D4114" s="171"/>
      <c r="E4114" s="171"/>
      <c r="F4114" s="171"/>
      <c r="G4114" s="171"/>
      <c r="H4114" s="171"/>
      <c r="K4114" s="171"/>
      <c r="L4114" s="171"/>
      <c r="O4114" s="171"/>
      <c r="P4114" s="171"/>
      <c r="S4114" s="171"/>
      <c r="T4114" s="171"/>
      <c r="W4114" s="171"/>
      <c r="X4114" s="171"/>
      <c r="AA4114" s="171"/>
    </row>
    <row r="4115" spans="4:27" x14ac:dyDescent="0.2">
      <c r="D4115" s="171"/>
      <c r="E4115" s="171"/>
      <c r="F4115" s="171"/>
      <c r="G4115" s="171"/>
      <c r="H4115" s="171"/>
      <c r="K4115" s="171"/>
      <c r="L4115" s="171"/>
      <c r="O4115" s="171"/>
      <c r="P4115" s="171"/>
      <c r="S4115" s="171"/>
      <c r="T4115" s="171"/>
      <c r="W4115" s="171"/>
      <c r="X4115" s="171"/>
      <c r="AA4115" s="171"/>
    </row>
    <row r="4116" spans="4:27" x14ac:dyDescent="0.2">
      <c r="D4116" s="171"/>
      <c r="E4116" s="171"/>
      <c r="F4116" s="171"/>
      <c r="G4116" s="171"/>
      <c r="H4116" s="171"/>
      <c r="K4116" s="171"/>
      <c r="L4116" s="171"/>
      <c r="O4116" s="171"/>
      <c r="P4116" s="171"/>
      <c r="S4116" s="171"/>
      <c r="T4116" s="171"/>
      <c r="W4116" s="171"/>
      <c r="X4116" s="171"/>
      <c r="AA4116" s="171"/>
    </row>
    <row r="4117" spans="4:27" x14ac:dyDescent="0.2">
      <c r="D4117" s="171"/>
      <c r="E4117" s="171"/>
      <c r="F4117" s="171"/>
      <c r="G4117" s="171"/>
      <c r="H4117" s="171"/>
      <c r="K4117" s="171"/>
      <c r="L4117" s="171"/>
      <c r="O4117" s="171"/>
      <c r="P4117" s="171"/>
      <c r="S4117" s="171"/>
      <c r="T4117" s="171"/>
      <c r="W4117" s="171"/>
      <c r="X4117" s="171"/>
      <c r="AA4117" s="171"/>
    </row>
    <row r="4118" spans="4:27" x14ac:dyDescent="0.2">
      <c r="D4118" s="171"/>
      <c r="E4118" s="171"/>
      <c r="F4118" s="171"/>
      <c r="G4118" s="171"/>
      <c r="H4118" s="171"/>
      <c r="K4118" s="171"/>
      <c r="L4118" s="171"/>
      <c r="O4118" s="171"/>
      <c r="P4118" s="171"/>
      <c r="S4118" s="171"/>
      <c r="T4118" s="171"/>
      <c r="W4118" s="171"/>
      <c r="X4118" s="171"/>
      <c r="AA4118" s="171"/>
    </row>
    <row r="4119" spans="4:27" x14ac:dyDescent="0.2">
      <c r="D4119" s="171"/>
      <c r="E4119" s="171"/>
      <c r="F4119" s="171"/>
      <c r="G4119" s="171"/>
      <c r="H4119" s="171"/>
      <c r="K4119" s="171"/>
      <c r="L4119" s="171"/>
      <c r="O4119" s="171"/>
      <c r="P4119" s="171"/>
      <c r="S4119" s="171"/>
      <c r="T4119" s="171"/>
      <c r="W4119" s="171"/>
      <c r="X4119" s="171"/>
      <c r="AA4119" s="171"/>
    </row>
    <row r="4120" spans="4:27" x14ac:dyDescent="0.2">
      <c r="D4120" s="171"/>
      <c r="E4120" s="171"/>
      <c r="F4120" s="171"/>
      <c r="G4120" s="171"/>
      <c r="H4120" s="171"/>
      <c r="K4120" s="171"/>
      <c r="L4120" s="171"/>
      <c r="O4120" s="171"/>
      <c r="P4120" s="171"/>
      <c r="S4120" s="171"/>
      <c r="T4120" s="171"/>
      <c r="W4120" s="171"/>
      <c r="X4120" s="171"/>
      <c r="AA4120" s="171"/>
    </row>
    <row r="4121" spans="4:27" x14ac:dyDescent="0.2">
      <c r="D4121" s="171"/>
      <c r="E4121" s="171"/>
      <c r="F4121" s="171"/>
      <c r="G4121" s="171"/>
      <c r="H4121" s="171"/>
      <c r="K4121" s="171"/>
      <c r="L4121" s="171"/>
      <c r="O4121" s="171"/>
      <c r="P4121" s="171"/>
      <c r="S4121" s="171"/>
      <c r="T4121" s="171"/>
      <c r="W4121" s="171"/>
      <c r="X4121" s="171"/>
      <c r="AA4121" s="171"/>
    </row>
    <row r="4122" spans="4:27" x14ac:dyDescent="0.2">
      <c r="D4122" s="171"/>
      <c r="E4122" s="171"/>
      <c r="F4122" s="171"/>
      <c r="G4122" s="171"/>
      <c r="H4122" s="171"/>
      <c r="K4122" s="171"/>
      <c r="L4122" s="171"/>
      <c r="O4122" s="171"/>
      <c r="P4122" s="171"/>
      <c r="S4122" s="171"/>
      <c r="T4122" s="171"/>
      <c r="W4122" s="171"/>
      <c r="X4122" s="171"/>
      <c r="AA4122" s="171"/>
    </row>
    <row r="4123" spans="4:27" x14ac:dyDescent="0.2">
      <c r="D4123" s="171"/>
      <c r="E4123" s="171"/>
      <c r="F4123" s="171"/>
      <c r="G4123" s="171"/>
      <c r="H4123" s="171"/>
      <c r="K4123" s="171"/>
      <c r="L4123" s="171"/>
      <c r="O4123" s="171"/>
      <c r="P4123" s="171"/>
      <c r="S4123" s="171"/>
      <c r="T4123" s="171"/>
      <c r="W4123" s="171"/>
      <c r="X4123" s="171"/>
      <c r="AA4123" s="171"/>
    </row>
    <row r="4124" spans="4:27" x14ac:dyDescent="0.2">
      <c r="D4124" s="171"/>
      <c r="E4124" s="171"/>
      <c r="F4124" s="171"/>
      <c r="G4124" s="171"/>
      <c r="H4124" s="171"/>
      <c r="K4124" s="171"/>
      <c r="L4124" s="171"/>
      <c r="O4124" s="171"/>
      <c r="P4124" s="171"/>
      <c r="S4124" s="171"/>
      <c r="T4124" s="171"/>
      <c r="W4124" s="171"/>
      <c r="X4124" s="171"/>
      <c r="AA4124" s="171"/>
    </row>
    <row r="4125" spans="4:27" x14ac:dyDescent="0.2">
      <c r="D4125" s="171"/>
      <c r="E4125" s="171"/>
      <c r="F4125" s="171"/>
      <c r="G4125" s="171"/>
      <c r="H4125" s="171"/>
      <c r="K4125" s="171"/>
      <c r="L4125" s="171"/>
      <c r="O4125" s="171"/>
      <c r="P4125" s="171"/>
      <c r="S4125" s="171"/>
      <c r="T4125" s="171"/>
      <c r="W4125" s="171"/>
      <c r="X4125" s="171"/>
      <c r="AA4125" s="171"/>
    </row>
    <row r="4126" spans="4:27" x14ac:dyDescent="0.2">
      <c r="D4126" s="171"/>
      <c r="E4126" s="171"/>
      <c r="F4126" s="171"/>
      <c r="G4126" s="171"/>
      <c r="H4126" s="171"/>
      <c r="K4126" s="171"/>
      <c r="L4126" s="171"/>
      <c r="O4126" s="171"/>
      <c r="P4126" s="171"/>
      <c r="S4126" s="171"/>
      <c r="T4126" s="171"/>
      <c r="W4126" s="171"/>
      <c r="X4126" s="171"/>
      <c r="AA4126" s="171"/>
    </row>
    <row r="4127" spans="4:27" x14ac:dyDescent="0.2">
      <c r="D4127" s="171"/>
      <c r="E4127" s="171"/>
      <c r="F4127" s="171"/>
      <c r="G4127" s="171"/>
      <c r="H4127" s="171"/>
      <c r="K4127" s="171"/>
      <c r="L4127" s="171"/>
      <c r="O4127" s="171"/>
      <c r="P4127" s="171"/>
      <c r="S4127" s="171"/>
      <c r="T4127" s="171"/>
      <c r="W4127" s="171"/>
      <c r="X4127" s="171"/>
      <c r="AA4127" s="171"/>
    </row>
    <row r="4128" spans="4:27" x14ac:dyDescent="0.2">
      <c r="D4128" s="171"/>
      <c r="E4128" s="171"/>
      <c r="F4128" s="171"/>
      <c r="G4128" s="171"/>
      <c r="H4128" s="171"/>
      <c r="K4128" s="171"/>
      <c r="L4128" s="171"/>
      <c r="O4128" s="171"/>
      <c r="P4128" s="171"/>
      <c r="S4128" s="171"/>
      <c r="T4128" s="171"/>
      <c r="W4128" s="171"/>
      <c r="X4128" s="171"/>
      <c r="AA4128" s="171"/>
    </row>
    <row r="4129" spans="4:27" x14ac:dyDescent="0.2">
      <c r="D4129" s="171"/>
      <c r="E4129" s="171"/>
      <c r="F4129" s="171"/>
      <c r="G4129" s="171"/>
      <c r="H4129" s="171"/>
      <c r="K4129" s="171"/>
      <c r="L4129" s="171"/>
      <c r="O4129" s="171"/>
      <c r="P4129" s="171"/>
      <c r="S4129" s="171"/>
      <c r="T4129" s="171"/>
      <c r="W4129" s="171"/>
      <c r="X4129" s="171"/>
      <c r="AA4129" s="171"/>
    </row>
    <row r="4130" spans="4:27" x14ac:dyDescent="0.2">
      <c r="D4130" s="171"/>
      <c r="E4130" s="171"/>
      <c r="F4130" s="171"/>
      <c r="G4130" s="171"/>
      <c r="H4130" s="171"/>
      <c r="K4130" s="171"/>
      <c r="L4130" s="171"/>
      <c r="O4130" s="171"/>
      <c r="P4130" s="171"/>
      <c r="S4130" s="171"/>
      <c r="T4130" s="171"/>
      <c r="W4130" s="171"/>
      <c r="X4130" s="171"/>
      <c r="AA4130" s="171"/>
    </row>
    <row r="4131" spans="4:27" x14ac:dyDescent="0.2">
      <c r="D4131" s="171"/>
      <c r="E4131" s="171"/>
      <c r="F4131" s="171"/>
      <c r="G4131" s="171"/>
      <c r="H4131" s="171"/>
      <c r="K4131" s="171"/>
      <c r="L4131" s="171"/>
      <c r="O4131" s="171"/>
      <c r="P4131" s="171"/>
      <c r="S4131" s="171"/>
      <c r="T4131" s="171"/>
      <c r="W4131" s="171"/>
      <c r="X4131" s="171"/>
      <c r="AA4131" s="171"/>
    </row>
    <row r="4132" spans="4:27" x14ac:dyDescent="0.2">
      <c r="D4132" s="171"/>
      <c r="E4132" s="171"/>
      <c r="F4132" s="171"/>
      <c r="G4132" s="171"/>
      <c r="H4132" s="171"/>
      <c r="K4132" s="171"/>
      <c r="L4132" s="171"/>
      <c r="O4132" s="171"/>
      <c r="P4132" s="171"/>
      <c r="S4132" s="171"/>
      <c r="T4132" s="171"/>
      <c r="W4132" s="171"/>
      <c r="X4132" s="171"/>
      <c r="AA4132" s="171"/>
    </row>
    <row r="4133" spans="4:27" x14ac:dyDescent="0.2">
      <c r="D4133" s="171"/>
      <c r="E4133" s="171"/>
      <c r="F4133" s="171"/>
      <c r="G4133" s="171"/>
      <c r="H4133" s="171"/>
      <c r="K4133" s="171"/>
      <c r="L4133" s="171"/>
      <c r="O4133" s="171"/>
      <c r="P4133" s="171"/>
      <c r="S4133" s="171"/>
      <c r="T4133" s="171"/>
      <c r="W4133" s="171"/>
      <c r="X4133" s="171"/>
      <c r="AA4133" s="171"/>
    </row>
    <row r="4134" spans="4:27" x14ac:dyDescent="0.2">
      <c r="D4134" s="171"/>
      <c r="E4134" s="171"/>
      <c r="F4134" s="171"/>
      <c r="G4134" s="171"/>
      <c r="H4134" s="171"/>
      <c r="K4134" s="171"/>
      <c r="L4134" s="171"/>
      <c r="O4134" s="171"/>
      <c r="P4134" s="171"/>
      <c r="S4134" s="171"/>
      <c r="T4134" s="171"/>
      <c r="W4134" s="171"/>
      <c r="X4134" s="171"/>
      <c r="AA4134" s="171"/>
    </row>
    <row r="4135" spans="4:27" x14ac:dyDescent="0.2">
      <c r="D4135" s="171"/>
      <c r="E4135" s="171"/>
      <c r="F4135" s="171"/>
      <c r="G4135" s="171"/>
      <c r="H4135" s="171"/>
      <c r="K4135" s="171"/>
      <c r="L4135" s="171"/>
      <c r="O4135" s="171"/>
      <c r="P4135" s="171"/>
      <c r="S4135" s="171"/>
      <c r="T4135" s="171"/>
      <c r="W4135" s="171"/>
      <c r="X4135" s="171"/>
      <c r="AA4135" s="171"/>
    </row>
    <row r="4136" spans="4:27" x14ac:dyDescent="0.2">
      <c r="D4136" s="171"/>
      <c r="E4136" s="171"/>
      <c r="F4136" s="171"/>
      <c r="G4136" s="171"/>
      <c r="H4136" s="171"/>
      <c r="K4136" s="171"/>
      <c r="L4136" s="171"/>
      <c r="O4136" s="171"/>
      <c r="P4136" s="171"/>
      <c r="S4136" s="171"/>
      <c r="T4136" s="171"/>
      <c r="W4136" s="171"/>
      <c r="X4136" s="171"/>
      <c r="AA4136" s="171"/>
    </row>
    <row r="4137" spans="4:27" x14ac:dyDescent="0.2">
      <c r="D4137" s="171"/>
      <c r="E4137" s="171"/>
      <c r="F4137" s="171"/>
      <c r="G4137" s="171"/>
      <c r="H4137" s="171"/>
      <c r="K4137" s="171"/>
      <c r="L4137" s="171"/>
      <c r="O4137" s="171"/>
      <c r="P4137" s="171"/>
      <c r="S4137" s="171"/>
      <c r="T4137" s="171"/>
      <c r="W4137" s="171"/>
      <c r="X4137" s="171"/>
      <c r="AA4137" s="171"/>
    </row>
    <row r="4138" spans="4:27" x14ac:dyDescent="0.2">
      <c r="D4138" s="171"/>
      <c r="E4138" s="171"/>
      <c r="F4138" s="171"/>
      <c r="G4138" s="171"/>
      <c r="H4138" s="171"/>
      <c r="K4138" s="171"/>
      <c r="L4138" s="171"/>
      <c r="O4138" s="171"/>
      <c r="P4138" s="171"/>
      <c r="S4138" s="171"/>
      <c r="T4138" s="171"/>
      <c r="W4138" s="171"/>
      <c r="X4138" s="171"/>
      <c r="AA4138" s="171"/>
    </row>
    <row r="4139" spans="4:27" x14ac:dyDescent="0.2">
      <c r="D4139" s="171"/>
      <c r="E4139" s="171"/>
      <c r="F4139" s="171"/>
      <c r="G4139" s="171"/>
      <c r="H4139" s="171"/>
      <c r="K4139" s="171"/>
      <c r="L4139" s="171"/>
      <c r="O4139" s="171"/>
      <c r="P4139" s="171"/>
      <c r="S4139" s="171"/>
      <c r="T4139" s="171"/>
      <c r="W4139" s="171"/>
      <c r="X4139" s="171"/>
      <c r="AA4139" s="171"/>
    </row>
    <row r="4140" spans="4:27" x14ac:dyDescent="0.2">
      <c r="D4140" s="171"/>
      <c r="E4140" s="171"/>
      <c r="F4140" s="171"/>
      <c r="G4140" s="171"/>
      <c r="H4140" s="171"/>
      <c r="K4140" s="171"/>
      <c r="L4140" s="171"/>
      <c r="O4140" s="171"/>
      <c r="P4140" s="171"/>
      <c r="S4140" s="171"/>
      <c r="T4140" s="171"/>
      <c r="W4140" s="171"/>
      <c r="X4140" s="171"/>
      <c r="AA4140" s="171"/>
    </row>
    <row r="4141" spans="4:27" x14ac:dyDescent="0.2">
      <c r="D4141" s="171"/>
      <c r="E4141" s="171"/>
      <c r="F4141" s="171"/>
      <c r="G4141" s="171"/>
      <c r="H4141" s="171"/>
      <c r="K4141" s="171"/>
      <c r="L4141" s="171"/>
      <c r="O4141" s="171"/>
      <c r="P4141" s="171"/>
      <c r="S4141" s="171"/>
      <c r="T4141" s="171"/>
      <c r="W4141" s="171"/>
      <c r="X4141" s="171"/>
      <c r="AA4141" s="171"/>
    </row>
    <row r="4142" spans="4:27" x14ac:dyDescent="0.2">
      <c r="D4142" s="171"/>
      <c r="E4142" s="171"/>
      <c r="F4142" s="171"/>
      <c r="G4142" s="171"/>
      <c r="H4142" s="171"/>
      <c r="K4142" s="171"/>
      <c r="L4142" s="171"/>
      <c r="O4142" s="171"/>
      <c r="P4142" s="171"/>
      <c r="S4142" s="171"/>
      <c r="T4142" s="171"/>
      <c r="W4142" s="171"/>
      <c r="X4142" s="171"/>
      <c r="AA4142" s="171"/>
    </row>
    <row r="4143" spans="4:27" x14ac:dyDescent="0.2">
      <c r="D4143" s="171"/>
      <c r="E4143" s="171"/>
      <c r="F4143" s="171"/>
      <c r="G4143" s="171"/>
      <c r="H4143" s="171"/>
      <c r="K4143" s="171"/>
      <c r="L4143" s="171"/>
      <c r="O4143" s="171"/>
      <c r="P4143" s="171"/>
      <c r="S4143" s="171"/>
      <c r="T4143" s="171"/>
      <c r="W4143" s="171"/>
      <c r="X4143" s="171"/>
      <c r="AA4143" s="171"/>
    </row>
    <row r="4144" spans="4:27" x14ac:dyDescent="0.2">
      <c r="D4144" s="171"/>
      <c r="E4144" s="171"/>
      <c r="F4144" s="171"/>
      <c r="G4144" s="171"/>
      <c r="H4144" s="171"/>
      <c r="K4144" s="171"/>
      <c r="L4144" s="171"/>
      <c r="O4144" s="171"/>
      <c r="P4144" s="171"/>
      <c r="S4144" s="171"/>
      <c r="T4144" s="171"/>
      <c r="W4144" s="171"/>
      <c r="X4144" s="171"/>
      <c r="AA4144" s="171"/>
    </row>
    <row r="4145" spans="4:27" x14ac:dyDescent="0.2">
      <c r="D4145" s="171"/>
      <c r="E4145" s="171"/>
      <c r="F4145" s="171"/>
      <c r="G4145" s="171"/>
      <c r="H4145" s="171"/>
      <c r="K4145" s="171"/>
      <c r="L4145" s="171"/>
      <c r="O4145" s="171"/>
      <c r="P4145" s="171"/>
      <c r="S4145" s="171"/>
      <c r="T4145" s="171"/>
      <c r="W4145" s="171"/>
      <c r="X4145" s="171"/>
      <c r="AA4145" s="171"/>
    </row>
    <row r="4146" spans="4:27" x14ac:dyDescent="0.2">
      <c r="D4146" s="171"/>
      <c r="E4146" s="171"/>
      <c r="F4146" s="171"/>
      <c r="G4146" s="171"/>
      <c r="H4146" s="171"/>
      <c r="K4146" s="171"/>
      <c r="L4146" s="171"/>
      <c r="O4146" s="171"/>
      <c r="P4146" s="171"/>
      <c r="S4146" s="171"/>
      <c r="T4146" s="171"/>
      <c r="W4146" s="171"/>
      <c r="X4146" s="171"/>
      <c r="AA4146" s="171"/>
    </row>
    <row r="4147" spans="4:27" x14ac:dyDescent="0.2">
      <c r="D4147" s="171"/>
      <c r="E4147" s="171"/>
      <c r="F4147" s="171"/>
      <c r="G4147" s="171"/>
      <c r="H4147" s="171"/>
      <c r="K4147" s="171"/>
      <c r="L4147" s="171"/>
      <c r="O4147" s="171"/>
      <c r="P4147" s="171"/>
      <c r="S4147" s="171"/>
      <c r="T4147" s="171"/>
      <c r="W4147" s="171"/>
      <c r="X4147" s="171"/>
      <c r="AA4147" s="171"/>
    </row>
    <row r="4148" spans="4:27" x14ac:dyDescent="0.2">
      <c r="D4148" s="171"/>
      <c r="E4148" s="171"/>
      <c r="F4148" s="171"/>
      <c r="G4148" s="171"/>
      <c r="H4148" s="171"/>
      <c r="K4148" s="171"/>
      <c r="L4148" s="171"/>
      <c r="O4148" s="171"/>
      <c r="P4148" s="171"/>
      <c r="S4148" s="171"/>
      <c r="T4148" s="171"/>
      <c r="W4148" s="171"/>
      <c r="X4148" s="171"/>
      <c r="AA4148" s="171"/>
    </row>
    <row r="4149" spans="4:27" x14ac:dyDescent="0.2">
      <c r="D4149" s="171"/>
      <c r="E4149" s="171"/>
      <c r="F4149" s="171"/>
      <c r="G4149" s="171"/>
      <c r="H4149" s="171"/>
      <c r="K4149" s="171"/>
      <c r="L4149" s="171"/>
      <c r="O4149" s="171"/>
      <c r="P4149" s="171"/>
      <c r="S4149" s="171"/>
      <c r="T4149" s="171"/>
      <c r="W4149" s="171"/>
      <c r="X4149" s="171"/>
      <c r="AA4149" s="171"/>
    </row>
    <row r="4150" spans="4:27" x14ac:dyDescent="0.2">
      <c r="D4150" s="171"/>
      <c r="E4150" s="171"/>
      <c r="F4150" s="171"/>
      <c r="G4150" s="171"/>
      <c r="H4150" s="171"/>
      <c r="K4150" s="171"/>
      <c r="L4150" s="171"/>
      <c r="O4150" s="171"/>
      <c r="P4150" s="171"/>
      <c r="S4150" s="171"/>
      <c r="T4150" s="171"/>
      <c r="W4150" s="171"/>
      <c r="X4150" s="171"/>
      <c r="AA4150" s="171"/>
    </row>
    <row r="4151" spans="4:27" x14ac:dyDescent="0.2">
      <c r="D4151" s="171"/>
      <c r="E4151" s="171"/>
      <c r="F4151" s="171"/>
      <c r="G4151" s="171"/>
      <c r="H4151" s="171"/>
      <c r="K4151" s="171"/>
      <c r="L4151" s="171"/>
      <c r="O4151" s="171"/>
      <c r="P4151" s="171"/>
      <c r="S4151" s="171"/>
      <c r="T4151" s="171"/>
      <c r="W4151" s="171"/>
      <c r="X4151" s="171"/>
      <c r="AA4151" s="171"/>
    </row>
    <row r="4152" spans="4:27" x14ac:dyDescent="0.2">
      <c r="D4152" s="171"/>
      <c r="E4152" s="171"/>
      <c r="F4152" s="171"/>
      <c r="G4152" s="171"/>
      <c r="H4152" s="171"/>
      <c r="K4152" s="171"/>
      <c r="L4152" s="171"/>
      <c r="O4152" s="171"/>
      <c r="P4152" s="171"/>
      <c r="S4152" s="171"/>
      <c r="T4152" s="171"/>
      <c r="W4152" s="171"/>
      <c r="X4152" s="171"/>
      <c r="AA4152" s="171"/>
    </row>
    <row r="4153" spans="4:27" x14ac:dyDescent="0.2">
      <c r="D4153" s="171"/>
      <c r="E4153" s="171"/>
      <c r="F4153" s="171"/>
      <c r="G4153" s="171"/>
      <c r="H4153" s="171"/>
      <c r="K4153" s="171"/>
      <c r="L4153" s="171"/>
      <c r="O4153" s="171"/>
      <c r="P4153" s="171"/>
      <c r="S4153" s="171"/>
      <c r="T4153" s="171"/>
      <c r="W4153" s="171"/>
      <c r="X4153" s="171"/>
      <c r="AA4153" s="171"/>
    </row>
    <row r="4154" spans="4:27" x14ac:dyDescent="0.2">
      <c r="D4154" s="171"/>
      <c r="E4154" s="171"/>
      <c r="F4154" s="171"/>
      <c r="G4154" s="171"/>
      <c r="H4154" s="171"/>
      <c r="K4154" s="171"/>
      <c r="L4154" s="171"/>
      <c r="O4154" s="171"/>
      <c r="P4154" s="171"/>
      <c r="S4154" s="171"/>
      <c r="T4154" s="171"/>
      <c r="W4154" s="171"/>
      <c r="X4154" s="171"/>
      <c r="AA4154" s="171"/>
    </row>
    <row r="4155" spans="4:27" x14ac:dyDescent="0.2">
      <c r="D4155" s="171"/>
      <c r="E4155" s="171"/>
      <c r="F4155" s="171"/>
      <c r="G4155" s="171"/>
      <c r="H4155" s="171"/>
      <c r="K4155" s="171"/>
      <c r="L4155" s="171"/>
      <c r="O4155" s="171"/>
      <c r="P4155" s="171"/>
      <c r="S4155" s="171"/>
      <c r="T4155" s="171"/>
      <c r="W4155" s="171"/>
      <c r="X4155" s="171"/>
      <c r="AA4155" s="171"/>
    </row>
    <row r="4156" spans="4:27" x14ac:dyDescent="0.2">
      <c r="D4156" s="171"/>
      <c r="E4156" s="171"/>
      <c r="F4156" s="171"/>
      <c r="G4156" s="171"/>
      <c r="H4156" s="171"/>
      <c r="K4156" s="171"/>
      <c r="L4156" s="171"/>
      <c r="O4156" s="171"/>
      <c r="P4156" s="171"/>
      <c r="S4156" s="171"/>
      <c r="T4156" s="171"/>
      <c r="W4156" s="171"/>
      <c r="X4156" s="171"/>
      <c r="AA4156" s="171"/>
    </row>
    <row r="4157" spans="4:27" x14ac:dyDescent="0.2">
      <c r="D4157" s="171"/>
      <c r="E4157" s="171"/>
      <c r="F4157" s="171"/>
      <c r="G4157" s="171"/>
      <c r="H4157" s="171"/>
      <c r="K4157" s="171"/>
      <c r="L4157" s="171"/>
      <c r="O4157" s="171"/>
      <c r="P4157" s="171"/>
      <c r="S4157" s="171"/>
      <c r="T4157" s="171"/>
      <c r="W4157" s="171"/>
      <c r="X4157" s="171"/>
      <c r="AA4157" s="171"/>
    </row>
    <row r="4158" spans="4:27" x14ac:dyDescent="0.2">
      <c r="D4158" s="171"/>
      <c r="E4158" s="171"/>
      <c r="F4158" s="171"/>
      <c r="G4158" s="171"/>
      <c r="H4158" s="171"/>
      <c r="K4158" s="171"/>
      <c r="L4158" s="171"/>
      <c r="O4158" s="171"/>
      <c r="P4158" s="171"/>
      <c r="S4158" s="171"/>
      <c r="T4158" s="171"/>
      <c r="W4158" s="171"/>
      <c r="X4158" s="171"/>
      <c r="AA4158" s="171"/>
    </row>
    <row r="4159" spans="4:27" x14ac:dyDescent="0.2">
      <c r="D4159" s="171"/>
      <c r="E4159" s="171"/>
      <c r="F4159" s="171"/>
      <c r="G4159" s="171"/>
      <c r="H4159" s="171"/>
      <c r="K4159" s="171"/>
      <c r="L4159" s="171"/>
      <c r="O4159" s="171"/>
      <c r="P4159" s="171"/>
      <c r="S4159" s="171"/>
      <c r="T4159" s="171"/>
      <c r="W4159" s="171"/>
      <c r="X4159" s="171"/>
      <c r="AA4159" s="171"/>
    </row>
    <row r="4160" spans="4:27" x14ac:dyDescent="0.2">
      <c r="D4160" s="171"/>
      <c r="E4160" s="171"/>
      <c r="F4160" s="171"/>
      <c r="G4160" s="171"/>
      <c r="H4160" s="171"/>
      <c r="K4160" s="171"/>
      <c r="L4160" s="171"/>
      <c r="O4160" s="171"/>
      <c r="P4160" s="171"/>
      <c r="S4160" s="171"/>
      <c r="T4160" s="171"/>
      <c r="W4160" s="171"/>
      <c r="X4160" s="171"/>
      <c r="AA4160" s="171"/>
    </row>
    <row r="4161" spans="4:27" x14ac:dyDescent="0.2">
      <c r="D4161" s="171"/>
      <c r="E4161" s="171"/>
      <c r="F4161" s="171"/>
      <c r="G4161" s="171"/>
      <c r="H4161" s="171"/>
      <c r="K4161" s="171"/>
      <c r="L4161" s="171"/>
      <c r="O4161" s="171"/>
      <c r="P4161" s="171"/>
      <c r="S4161" s="171"/>
      <c r="T4161" s="171"/>
      <c r="W4161" s="171"/>
      <c r="X4161" s="171"/>
      <c r="AA4161" s="171"/>
    </row>
    <row r="4162" spans="4:27" x14ac:dyDescent="0.2">
      <c r="D4162" s="171"/>
      <c r="E4162" s="171"/>
      <c r="F4162" s="171"/>
      <c r="G4162" s="171"/>
      <c r="H4162" s="171"/>
      <c r="K4162" s="171"/>
      <c r="L4162" s="171"/>
      <c r="O4162" s="171"/>
      <c r="P4162" s="171"/>
      <c r="S4162" s="171"/>
      <c r="T4162" s="171"/>
      <c r="W4162" s="171"/>
      <c r="X4162" s="171"/>
      <c r="AA4162" s="171"/>
    </row>
    <row r="4163" spans="4:27" x14ac:dyDescent="0.2">
      <c r="D4163" s="171"/>
      <c r="E4163" s="171"/>
      <c r="F4163" s="171"/>
      <c r="G4163" s="171"/>
      <c r="H4163" s="171"/>
      <c r="K4163" s="171"/>
      <c r="L4163" s="171"/>
      <c r="O4163" s="171"/>
      <c r="P4163" s="171"/>
      <c r="S4163" s="171"/>
      <c r="T4163" s="171"/>
      <c r="W4163" s="171"/>
      <c r="X4163" s="171"/>
      <c r="AA4163" s="171"/>
    </row>
    <row r="4164" spans="4:27" x14ac:dyDescent="0.2">
      <c r="D4164" s="171"/>
      <c r="E4164" s="171"/>
      <c r="F4164" s="171"/>
      <c r="G4164" s="171"/>
      <c r="H4164" s="171"/>
      <c r="K4164" s="171"/>
      <c r="L4164" s="171"/>
      <c r="O4164" s="171"/>
      <c r="P4164" s="171"/>
      <c r="S4164" s="171"/>
      <c r="T4164" s="171"/>
      <c r="W4164" s="171"/>
      <c r="X4164" s="171"/>
      <c r="AA4164" s="171"/>
    </row>
    <row r="4165" spans="4:27" x14ac:dyDescent="0.2">
      <c r="D4165" s="171"/>
      <c r="E4165" s="171"/>
      <c r="F4165" s="171"/>
      <c r="G4165" s="171"/>
      <c r="H4165" s="171"/>
      <c r="K4165" s="171"/>
      <c r="L4165" s="171"/>
      <c r="O4165" s="171"/>
      <c r="P4165" s="171"/>
      <c r="S4165" s="171"/>
      <c r="T4165" s="171"/>
      <c r="W4165" s="171"/>
      <c r="X4165" s="171"/>
      <c r="AA4165" s="171"/>
    </row>
    <row r="4166" spans="4:27" x14ac:dyDescent="0.2">
      <c r="D4166" s="171"/>
      <c r="E4166" s="171"/>
      <c r="F4166" s="171"/>
      <c r="G4166" s="171"/>
      <c r="H4166" s="171"/>
      <c r="K4166" s="171"/>
      <c r="L4166" s="171"/>
      <c r="O4166" s="171"/>
      <c r="P4166" s="171"/>
      <c r="S4166" s="171"/>
      <c r="T4166" s="171"/>
      <c r="W4166" s="171"/>
      <c r="X4166" s="171"/>
      <c r="AA4166" s="171"/>
    </row>
    <row r="4167" spans="4:27" x14ac:dyDescent="0.2">
      <c r="D4167" s="171"/>
      <c r="E4167" s="171"/>
      <c r="F4167" s="171"/>
      <c r="G4167" s="171"/>
      <c r="H4167" s="171"/>
      <c r="K4167" s="171"/>
      <c r="L4167" s="171"/>
      <c r="O4167" s="171"/>
      <c r="P4167" s="171"/>
      <c r="S4167" s="171"/>
      <c r="T4167" s="171"/>
      <c r="W4167" s="171"/>
      <c r="X4167" s="171"/>
      <c r="AA4167" s="171"/>
    </row>
    <row r="4168" spans="4:27" x14ac:dyDescent="0.2">
      <c r="D4168" s="171"/>
      <c r="E4168" s="171"/>
      <c r="F4168" s="171"/>
      <c r="G4168" s="171"/>
      <c r="H4168" s="171"/>
      <c r="K4168" s="171"/>
      <c r="L4168" s="171"/>
      <c r="O4168" s="171"/>
      <c r="P4168" s="171"/>
      <c r="S4168" s="171"/>
      <c r="T4168" s="171"/>
      <c r="W4168" s="171"/>
      <c r="X4168" s="171"/>
      <c r="AA4168" s="171"/>
    </row>
    <row r="4169" spans="4:27" x14ac:dyDescent="0.2">
      <c r="D4169" s="171"/>
      <c r="E4169" s="171"/>
      <c r="F4169" s="171"/>
      <c r="G4169" s="171"/>
      <c r="H4169" s="171"/>
      <c r="K4169" s="171"/>
      <c r="L4169" s="171"/>
      <c r="O4169" s="171"/>
      <c r="P4169" s="171"/>
      <c r="S4169" s="171"/>
      <c r="T4169" s="171"/>
      <c r="W4169" s="171"/>
      <c r="X4169" s="171"/>
      <c r="AA4169" s="171"/>
    </row>
    <row r="4170" spans="4:27" x14ac:dyDescent="0.2">
      <c r="D4170" s="171"/>
      <c r="E4170" s="171"/>
      <c r="F4170" s="171"/>
      <c r="G4170" s="171"/>
      <c r="H4170" s="171"/>
      <c r="K4170" s="171"/>
      <c r="L4170" s="171"/>
      <c r="O4170" s="171"/>
      <c r="P4170" s="171"/>
      <c r="S4170" s="171"/>
      <c r="T4170" s="171"/>
      <c r="W4170" s="171"/>
      <c r="X4170" s="171"/>
      <c r="AA4170" s="171"/>
    </row>
    <row r="4171" spans="4:27" x14ac:dyDescent="0.2">
      <c r="D4171" s="171"/>
      <c r="E4171" s="171"/>
      <c r="F4171" s="171"/>
      <c r="G4171" s="171"/>
      <c r="H4171" s="171"/>
      <c r="K4171" s="171"/>
      <c r="L4171" s="171"/>
      <c r="O4171" s="171"/>
      <c r="P4171" s="171"/>
      <c r="S4171" s="171"/>
      <c r="T4171" s="171"/>
      <c r="W4171" s="171"/>
      <c r="X4171" s="171"/>
      <c r="AA4171" s="171"/>
    </row>
    <row r="4172" spans="4:27" x14ac:dyDescent="0.2">
      <c r="D4172" s="171"/>
      <c r="E4172" s="171"/>
      <c r="F4172" s="171"/>
      <c r="G4172" s="171"/>
      <c r="H4172" s="171"/>
      <c r="K4172" s="171"/>
      <c r="L4172" s="171"/>
      <c r="O4172" s="171"/>
      <c r="P4172" s="171"/>
      <c r="S4172" s="171"/>
      <c r="T4172" s="171"/>
      <c r="W4172" s="171"/>
      <c r="X4172" s="171"/>
      <c r="AA4172" s="171"/>
    </row>
    <row r="4173" spans="4:27" x14ac:dyDescent="0.2">
      <c r="D4173" s="171"/>
      <c r="E4173" s="171"/>
      <c r="F4173" s="171"/>
      <c r="G4173" s="171"/>
      <c r="H4173" s="171"/>
      <c r="K4173" s="171"/>
      <c r="L4173" s="171"/>
      <c r="O4173" s="171"/>
      <c r="P4173" s="171"/>
      <c r="S4173" s="171"/>
      <c r="T4173" s="171"/>
      <c r="W4173" s="171"/>
      <c r="X4173" s="171"/>
      <c r="AA4173" s="171"/>
    </row>
    <row r="4174" spans="4:27" x14ac:dyDescent="0.2">
      <c r="D4174" s="171"/>
      <c r="E4174" s="171"/>
      <c r="F4174" s="171"/>
      <c r="G4174" s="171"/>
      <c r="H4174" s="171"/>
      <c r="K4174" s="171"/>
      <c r="L4174" s="171"/>
      <c r="O4174" s="171"/>
      <c r="P4174" s="171"/>
      <c r="S4174" s="171"/>
      <c r="T4174" s="171"/>
      <c r="W4174" s="171"/>
      <c r="X4174" s="171"/>
      <c r="AA4174" s="171"/>
    </row>
    <row r="4175" spans="4:27" x14ac:dyDescent="0.2">
      <c r="D4175" s="171"/>
      <c r="E4175" s="171"/>
      <c r="F4175" s="171"/>
      <c r="G4175" s="171"/>
      <c r="H4175" s="171"/>
      <c r="K4175" s="171"/>
      <c r="L4175" s="171"/>
      <c r="O4175" s="171"/>
      <c r="P4175" s="171"/>
      <c r="S4175" s="171"/>
      <c r="T4175" s="171"/>
      <c r="W4175" s="171"/>
      <c r="X4175" s="171"/>
      <c r="AA4175" s="171"/>
    </row>
    <row r="4176" spans="4:27" x14ac:dyDescent="0.2">
      <c r="D4176" s="171"/>
      <c r="E4176" s="171"/>
      <c r="F4176" s="171"/>
      <c r="G4176" s="171"/>
      <c r="H4176" s="171"/>
      <c r="K4176" s="171"/>
      <c r="L4176" s="171"/>
      <c r="O4176" s="171"/>
      <c r="P4176" s="171"/>
      <c r="S4176" s="171"/>
      <c r="T4176" s="171"/>
      <c r="W4176" s="171"/>
      <c r="X4176" s="171"/>
      <c r="AA4176" s="171"/>
    </row>
    <row r="4177" spans="4:27" x14ac:dyDescent="0.2">
      <c r="D4177" s="171"/>
      <c r="E4177" s="171"/>
      <c r="F4177" s="171"/>
      <c r="G4177" s="171"/>
      <c r="H4177" s="171"/>
      <c r="K4177" s="171"/>
      <c r="L4177" s="171"/>
      <c r="O4177" s="171"/>
      <c r="P4177" s="171"/>
      <c r="S4177" s="171"/>
      <c r="T4177" s="171"/>
      <c r="W4177" s="171"/>
      <c r="X4177" s="171"/>
      <c r="AA4177" s="171"/>
    </row>
    <row r="4178" spans="4:27" x14ac:dyDescent="0.2">
      <c r="D4178" s="171"/>
      <c r="E4178" s="171"/>
      <c r="F4178" s="171"/>
      <c r="G4178" s="171"/>
      <c r="H4178" s="171"/>
      <c r="K4178" s="171"/>
      <c r="L4178" s="171"/>
      <c r="O4178" s="171"/>
      <c r="P4178" s="171"/>
      <c r="S4178" s="171"/>
      <c r="T4178" s="171"/>
      <c r="W4178" s="171"/>
      <c r="X4178" s="171"/>
      <c r="AA4178" s="171"/>
    </row>
    <row r="4179" spans="4:27" x14ac:dyDescent="0.2">
      <c r="D4179" s="171"/>
      <c r="E4179" s="171"/>
      <c r="F4179" s="171"/>
      <c r="G4179" s="171"/>
      <c r="H4179" s="171"/>
      <c r="K4179" s="171"/>
      <c r="L4179" s="171"/>
      <c r="O4179" s="171"/>
      <c r="P4179" s="171"/>
      <c r="S4179" s="171"/>
      <c r="T4179" s="171"/>
      <c r="W4179" s="171"/>
      <c r="X4179" s="171"/>
      <c r="AA4179" s="171"/>
    </row>
    <row r="4180" spans="4:27" x14ac:dyDescent="0.2">
      <c r="D4180" s="171"/>
      <c r="E4180" s="171"/>
      <c r="F4180" s="171"/>
      <c r="G4180" s="171"/>
      <c r="H4180" s="171"/>
      <c r="K4180" s="171"/>
      <c r="L4180" s="171"/>
      <c r="O4180" s="171"/>
      <c r="P4180" s="171"/>
      <c r="S4180" s="171"/>
      <c r="T4180" s="171"/>
      <c r="W4180" s="171"/>
      <c r="X4180" s="171"/>
      <c r="AA4180" s="171"/>
    </row>
    <row r="4181" spans="4:27" x14ac:dyDescent="0.2">
      <c r="D4181" s="171"/>
      <c r="E4181" s="171"/>
      <c r="F4181" s="171"/>
      <c r="G4181" s="171"/>
      <c r="H4181" s="171"/>
      <c r="K4181" s="171"/>
      <c r="L4181" s="171"/>
      <c r="O4181" s="171"/>
      <c r="P4181" s="171"/>
      <c r="S4181" s="171"/>
      <c r="T4181" s="171"/>
      <c r="W4181" s="171"/>
      <c r="X4181" s="171"/>
      <c r="AA4181" s="171"/>
    </row>
    <row r="4182" spans="4:27" x14ac:dyDescent="0.2">
      <c r="D4182" s="171"/>
      <c r="E4182" s="171"/>
      <c r="F4182" s="171"/>
      <c r="G4182" s="171"/>
      <c r="H4182" s="171"/>
      <c r="K4182" s="171"/>
      <c r="L4182" s="171"/>
      <c r="O4182" s="171"/>
      <c r="P4182" s="171"/>
      <c r="S4182" s="171"/>
      <c r="T4182" s="171"/>
      <c r="W4182" s="171"/>
      <c r="X4182" s="171"/>
      <c r="AA4182" s="171"/>
    </row>
    <row r="4183" spans="4:27" x14ac:dyDescent="0.2">
      <c r="D4183" s="171"/>
      <c r="E4183" s="171"/>
      <c r="F4183" s="171"/>
      <c r="G4183" s="171"/>
      <c r="H4183" s="171"/>
      <c r="K4183" s="171"/>
      <c r="L4183" s="171"/>
      <c r="O4183" s="171"/>
      <c r="P4183" s="171"/>
      <c r="S4183" s="171"/>
      <c r="T4183" s="171"/>
      <c r="W4183" s="171"/>
      <c r="X4183" s="171"/>
      <c r="AA4183" s="171"/>
    </row>
    <row r="4184" spans="4:27" x14ac:dyDescent="0.2">
      <c r="D4184" s="171"/>
      <c r="E4184" s="171"/>
      <c r="F4184" s="171"/>
      <c r="G4184" s="171"/>
      <c r="H4184" s="171"/>
      <c r="K4184" s="171"/>
      <c r="L4184" s="171"/>
      <c r="O4184" s="171"/>
      <c r="P4184" s="171"/>
      <c r="S4184" s="171"/>
      <c r="T4184" s="171"/>
      <c r="W4184" s="171"/>
      <c r="X4184" s="171"/>
      <c r="AA4184" s="171"/>
    </row>
    <row r="4185" spans="4:27" x14ac:dyDescent="0.2">
      <c r="D4185" s="171"/>
      <c r="E4185" s="171"/>
      <c r="F4185" s="171"/>
      <c r="G4185" s="171"/>
      <c r="H4185" s="171"/>
      <c r="K4185" s="171"/>
      <c r="L4185" s="171"/>
      <c r="O4185" s="171"/>
      <c r="P4185" s="171"/>
      <c r="S4185" s="171"/>
      <c r="T4185" s="171"/>
      <c r="W4185" s="171"/>
      <c r="X4185" s="171"/>
      <c r="AA4185" s="171"/>
    </row>
    <row r="4186" spans="4:27" x14ac:dyDescent="0.2">
      <c r="D4186" s="171"/>
      <c r="E4186" s="171"/>
      <c r="F4186" s="171"/>
      <c r="G4186" s="171"/>
      <c r="H4186" s="171"/>
      <c r="K4186" s="171"/>
      <c r="L4186" s="171"/>
      <c r="O4186" s="171"/>
      <c r="P4186" s="171"/>
      <c r="S4186" s="171"/>
      <c r="T4186" s="171"/>
      <c r="W4186" s="171"/>
      <c r="X4186" s="171"/>
      <c r="AA4186" s="171"/>
    </row>
    <row r="4187" spans="4:27" x14ac:dyDescent="0.2">
      <c r="D4187" s="171"/>
      <c r="E4187" s="171"/>
      <c r="F4187" s="171"/>
      <c r="G4187" s="171"/>
      <c r="H4187" s="171"/>
      <c r="K4187" s="171"/>
      <c r="L4187" s="171"/>
      <c r="O4187" s="171"/>
      <c r="P4187" s="171"/>
      <c r="S4187" s="171"/>
      <c r="T4187" s="171"/>
      <c r="W4187" s="171"/>
      <c r="X4187" s="171"/>
      <c r="AA4187" s="171"/>
    </row>
    <row r="4188" spans="4:27" x14ac:dyDescent="0.2">
      <c r="D4188" s="171"/>
      <c r="E4188" s="171"/>
      <c r="F4188" s="171"/>
      <c r="G4188" s="171"/>
      <c r="H4188" s="171"/>
      <c r="K4188" s="171"/>
      <c r="L4188" s="171"/>
      <c r="O4188" s="171"/>
      <c r="P4188" s="171"/>
      <c r="S4188" s="171"/>
      <c r="T4188" s="171"/>
      <c r="W4188" s="171"/>
      <c r="X4188" s="171"/>
      <c r="AA4188" s="171"/>
    </row>
    <row r="4189" spans="4:27" x14ac:dyDescent="0.2">
      <c r="D4189" s="171"/>
      <c r="E4189" s="171"/>
      <c r="F4189" s="171"/>
      <c r="G4189" s="171"/>
      <c r="H4189" s="171"/>
      <c r="K4189" s="171"/>
      <c r="L4189" s="171"/>
      <c r="O4189" s="171"/>
      <c r="P4189" s="171"/>
      <c r="S4189" s="171"/>
      <c r="T4189" s="171"/>
      <c r="W4189" s="171"/>
      <c r="X4189" s="171"/>
      <c r="AA4189" s="171"/>
    </row>
    <row r="4190" spans="4:27" x14ac:dyDescent="0.2">
      <c r="D4190" s="171"/>
      <c r="E4190" s="171"/>
      <c r="F4190" s="171"/>
      <c r="G4190" s="171"/>
      <c r="H4190" s="171"/>
      <c r="K4190" s="171"/>
      <c r="L4190" s="171"/>
      <c r="O4190" s="171"/>
      <c r="P4190" s="171"/>
      <c r="S4190" s="171"/>
      <c r="T4190" s="171"/>
      <c r="W4190" s="171"/>
      <c r="X4190" s="171"/>
      <c r="AA4190" s="171"/>
    </row>
    <row r="4191" spans="4:27" x14ac:dyDescent="0.2">
      <c r="D4191" s="171"/>
      <c r="E4191" s="171"/>
      <c r="F4191" s="171"/>
      <c r="G4191" s="171"/>
      <c r="H4191" s="171"/>
      <c r="K4191" s="171"/>
      <c r="L4191" s="171"/>
      <c r="O4191" s="171"/>
      <c r="P4191" s="171"/>
      <c r="S4191" s="171"/>
      <c r="T4191" s="171"/>
      <c r="W4191" s="171"/>
      <c r="X4191" s="171"/>
      <c r="AA4191" s="171"/>
    </row>
    <row r="4192" spans="4:27" x14ac:dyDescent="0.2">
      <c r="D4192" s="171"/>
      <c r="E4192" s="171"/>
      <c r="F4192" s="171"/>
      <c r="G4192" s="171"/>
      <c r="H4192" s="171"/>
      <c r="K4192" s="171"/>
      <c r="L4192" s="171"/>
      <c r="O4192" s="171"/>
      <c r="P4192" s="171"/>
      <c r="S4192" s="171"/>
      <c r="T4192" s="171"/>
      <c r="W4192" s="171"/>
      <c r="X4192" s="171"/>
      <c r="AA4192" s="171"/>
    </row>
    <row r="4193" spans="4:27" x14ac:dyDescent="0.2">
      <c r="D4193" s="171"/>
      <c r="E4193" s="171"/>
      <c r="F4193" s="171"/>
      <c r="G4193" s="171"/>
      <c r="H4193" s="171"/>
      <c r="K4193" s="171"/>
      <c r="L4193" s="171"/>
      <c r="O4193" s="171"/>
      <c r="P4193" s="171"/>
      <c r="S4193" s="171"/>
      <c r="T4193" s="171"/>
      <c r="W4193" s="171"/>
      <c r="X4193" s="171"/>
      <c r="AA4193" s="171"/>
    </row>
    <row r="4194" spans="4:27" x14ac:dyDescent="0.2">
      <c r="D4194" s="171"/>
      <c r="E4194" s="171"/>
      <c r="F4194" s="171"/>
      <c r="G4194" s="171"/>
      <c r="H4194" s="171"/>
      <c r="K4194" s="171"/>
      <c r="L4194" s="171"/>
      <c r="O4194" s="171"/>
      <c r="P4194" s="171"/>
      <c r="S4194" s="171"/>
      <c r="T4194" s="171"/>
      <c r="W4194" s="171"/>
      <c r="X4194" s="171"/>
      <c r="AA4194" s="171"/>
    </row>
    <row r="4195" spans="4:27" x14ac:dyDescent="0.2">
      <c r="D4195" s="171"/>
      <c r="E4195" s="171"/>
      <c r="F4195" s="171"/>
      <c r="G4195" s="171"/>
      <c r="H4195" s="171"/>
      <c r="K4195" s="171"/>
      <c r="L4195" s="171"/>
      <c r="O4195" s="171"/>
      <c r="P4195" s="171"/>
      <c r="S4195" s="171"/>
      <c r="T4195" s="171"/>
      <c r="W4195" s="171"/>
      <c r="X4195" s="171"/>
      <c r="AA4195" s="171"/>
    </row>
    <row r="4196" spans="4:27" x14ac:dyDescent="0.2">
      <c r="D4196" s="171"/>
      <c r="E4196" s="171"/>
      <c r="F4196" s="171"/>
      <c r="G4196" s="171"/>
      <c r="H4196" s="171"/>
      <c r="K4196" s="171"/>
      <c r="L4196" s="171"/>
      <c r="O4196" s="171"/>
      <c r="P4196" s="171"/>
      <c r="S4196" s="171"/>
      <c r="T4196" s="171"/>
      <c r="W4196" s="171"/>
      <c r="X4196" s="171"/>
      <c r="AA4196" s="171"/>
    </row>
    <row r="4197" spans="4:27" x14ac:dyDescent="0.2">
      <c r="D4197" s="171"/>
      <c r="E4197" s="171"/>
      <c r="F4197" s="171"/>
      <c r="G4197" s="171"/>
      <c r="H4197" s="171"/>
      <c r="K4197" s="171"/>
      <c r="L4197" s="171"/>
      <c r="O4197" s="171"/>
      <c r="P4197" s="171"/>
      <c r="S4197" s="171"/>
      <c r="T4197" s="171"/>
      <c r="W4197" s="171"/>
      <c r="X4197" s="171"/>
      <c r="AA4197" s="171"/>
    </row>
    <row r="4198" spans="4:27" x14ac:dyDescent="0.2">
      <c r="D4198" s="171"/>
      <c r="E4198" s="171"/>
      <c r="F4198" s="171"/>
      <c r="G4198" s="171"/>
      <c r="H4198" s="171"/>
      <c r="K4198" s="171"/>
      <c r="L4198" s="171"/>
      <c r="O4198" s="171"/>
      <c r="P4198" s="171"/>
      <c r="S4198" s="171"/>
      <c r="T4198" s="171"/>
      <c r="W4198" s="171"/>
      <c r="X4198" s="171"/>
      <c r="AA4198" s="171"/>
    </row>
    <row r="4199" spans="4:27" x14ac:dyDescent="0.2">
      <c r="D4199" s="171"/>
      <c r="E4199" s="171"/>
      <c r="F4199" s="171"/>
      <c r="G4199" s="171"/>
      <c r="H4199" s="171"/>
      <c r="K4199" s="171"/>
      <c r="L4199" s="171"/>
      <c r="O4199" s="171"/>
      <c r="P4199" s="171"/>
      <c r="S4199" s="171"/>
      <c r="T4199" s="171"/>
      <c r="W4199" s="171"/>
      <c r="X4199" s="171"/>
      <c r="AA4199" s="171"/>
    </row>
    <row r="4200" spans="4:27" x14ac:dyDescent="0.2">
      <c r="D4200" s="171"/>
      <c r="E4200" s="171"/>
      <c r="F4200" s="171"/>
      <c r="G4200" s="171"/>
      <c r="H4200" s="171"/>
      <c r="K4200" s="171"/>
      <c r="L4200" s="171"/>
      <c r="O4200" s="171"/>
      <c r="P4200" s="171"/>
      <c r="S4200" s="171"/>
      <c r="T4200" s="171"/>
      <c r="W4200" s="171"/>
      <c r="X4200" s="171"/>
      <c r="AA4200" s="171"/>
    </row>
    <row r="4201" spans="4:27" x14ac:dyDescent="0.2">
      <c r="D4201" s="171"/>
      <c r="E4201" s="171"/>
      <c r="F4201" s="171"/>
      <c r="G4201" s="171"/>
      <c r="H4201" s="171"/>
      <c r="K4201" s="171"/>
      <c r="L4201" s="171"/>
      <c r="O4201" s="171"/>
      <c r="P4201" s="171"/>
      <c r="S4201" s="171"/>
      <c r="T4201" s="171"/>
      <c r="W4201" s="171"/>
      <c r="X4201" s="171"/>
      <c r="AA4201" s="171"/>
    </row>
    <row r="4202" spans="4:27" x14ac:dyDescent="0.2">
      <c r="D4202" s="171"/>
      <c r="E4202" s="171"/>
      <c r="F4202" s="171"/>
      <c r="G4202" s="171"/>
      <c r="H4202" s="171"/>
      <c r="K4202" s="171"/>
      <c r="L4202" s="171"/>
      <c r="O4202" s="171"/>
      <c r="P4202" s="171"/>
      <c r="S4202" s="171"/>
      <c r="T4202" s="171"/>
      <c r="W4202" s="171"/>
      <c r="X4202" s="171"/>
      <c r="AA4202" s="171"/>
    </row>
    <row r="4203" spans="4:27" x14ac:dyDescent="0.2">
      <c r="D4203" s="171"/>
      <c r="E4203" s="171"/>
      <c r="F4203" s="171"/>
      <c r="G4203" s="171"/>
      <c r="H4203" s="171"/>
      <c r="K4203" s="171"/>
      <c r="L4203" s="171"/>
      <c r="O4203" s="171"/>
      <c r="P4203" s="171"/>
      <c r="S4203" s="171"/>
      <c r="T4203" s="171"/>
      <c r="W4203" s="171"/>
      <c r="X4203" s="171"/>
      <c r="AA4203" s="171"/>
    </row>
    <row r="4204" spans="4:27" x14ac:dyDescent="0.2">
      <c r="D4204" s="171"/>
      <c r="E4204" s="171"/>
      <c r="F4204" s="171"/>
      <c r="G4204" s="171"/>
      <c r="H4204" s="171"/>
      <c r="K4204" s="171"/>
      <c r="L4204" s="171"/>
      <c r="O4204" s="171"/>
      <c r="P4204" s="171"/>
      <c r="S4204" s="171"/>
      <c r="T4204" s="171"/>
      <c r="W4204" s="171"/>
      <c r="X4204" s="171"/>
      <c r="AA4204" s="171"/>
    </row>
    <row r="4205" spans="4:27" x14ac:dyDescent="0.2">
      <c r="D4205" s="171"/>
      <c r="E4205" s="171"/>
      <c r="F4205" s="171"/>
      <c r="G4205" s="171"/>
      <c r="H4205" s="171"/>
      <c r="K4205" s="171"/>
      <c r="L4205" s="171"/>
      <c r="O4205" s="171"/>
      <c r="P4205" s="171"/>
      <c r="S4205" s="171"/>
      <c r="T4205" s="171"/>
      <c r="W4205" s="171"/>
      <c r="X4205" s="171"/>
      <c r="AA4205" s="171"/>
    </row>
    <row r="4206" spans="4:27" x14ac:dyDescent="0.2">
      <c r="D4206" s="171"/>
      <c r="E4206" s="171"/>
      <c r="F4206" s="171"/>
      <c r="G4206" s="171"/>
      <c r="H4206" s="171"/>
      <c r="K4206" s="171"/>
      <c r="L4206" s="171"/>
      <c r="O4206" s="171"/>
      <c r="P4206" s="171"/>
      <c r="S4206" s="171"/>
      <c r="T4206" s="171"/>
      <c r="W4206" s="171"/>
      <c r="X4206" s="171"/>
      <c r="AA4206" s="171"/>
    </row>
    <row r="4207" spans="4:27" x14ac:dyDescent="0.2">
      <c r="D4207" s="171"/>
      <c r="E4207" s="171"/>
      <c r="F4207" s="171"/>
      <c r="G4207" s="171"/>
      <c r="H4207" s="171"/>
      <c r="K4207" s="171"/>
      <c r="L4207" s="171"/>
      <c r="O4207" s="171"/>
      <c r="P4207" s="171"/>
      <c r="S4207" s="171"/>
      <c r="T4207" s="171"/>
      <c r="W4207" s="171"/>
      <c r="X4207" s="171"/>
      <c r="AA4207" s="171"/>
    </row>
    <row r="4208" spans="4:27" x14ac:dyDescent="0.2">
      <c r="D4208" s="171"/>
      <c r="E4208" s="171"/>
      <c r="F4208" s="171"/>
      <c r="G4208" s="171"/>
      <c r="H4208" s="171"/>
      <c r="K4208" s="171"/>
      <c r="L4208" s="171"/>
      <c r="O4208" s="171"/>
      <c r="P4208" s="171"/>
      <c r="S4208" s="171"/>
      <c r="T4208" s="171"/>
      <c r="W4208" s="171"/>
      <c r="X4208" s="171"/>
      <c r="AA4208" s="171"/>
    </row>
    <row r="4209" spans="4:27" x14ac:dyDescent="0.2">
      <c r="D4209" s="171"/>
      <c r="E4209" s="171"/>
      <c r="F4209" s="171"/>
      <c r="G4209" s="171"/>
      <c r="H4209" s="171"/>
      <c r="K4209" s="171"/>
      <c r="L4209" s="171"/>
      <c r="O4209" s="171"/>
      <c r="P4209" s="171"/>
      <c r="S4209" s="171"/>
      <c r="T4209" s="171"/>
      <c r="W4209" s="171"/>
      <c r="X4209" s="171"/>
      <c r="AA4209" s="171"/>
    </row>
    <row r="4210" spans="4:27" x14ac:dyDescent="0.2">
      <c r="D4210" s="171"/>
      <c r="E4210" s="171"/>
      <c r="F4210" s="171"/>
      <c r="G4210" s="171"/>
      <c r="H4210" s="171"/>
      <c r="K4210" s="171"/>
      <c r="L4210" s="171"/>
      <c r="O4210" s="171"/>
      <c r="P4210" s="171"/>
      <c r="S4210" s="171"/>
      <c r="T4210" s="171"/>
      <c r="W4210" s="171"/>
      <c r="X4210" s="171"/>
      <c r="AA4210" s="171"/>
    </row>
    <row r="4211" spans="4:27" x14ac:dyDescent="0.2">
      <c r="D4211" s="171"/>
      <c r="E4211" s="171"/>
      <c r="F4211" s="171"/>
      <c r="G4211" s="171"/>
      <c r="H4211" s="171"/>
      <c r="K4211" s="171"/>
      <c r="L4211" s="171"/>
      <c r="O4211" s="171"/>
      <c r="P4211" s="171"/>
      <c r="S4211" s="171"/>
      <c r="T4211" s="171"/>
      <c r="W4211" s="171"/>
      <c r="X4211" s="171"/>
      <c r="AA4211" s="171"/>
    </row>
    <row r="4212" spans="4:27" x14ac:dyDescent="0.2">
      <c r="D4212" s="171"/>
      <c r="E4212" s="171"/>
      <c r="F4212" s="171"/>
      <c r="G4212" s="171"/>
      <c r="H4212" s="171"/>
      <c r="K4212" s="171"/>
      <c r="L4212" s="171"/>
      <c r="O4212" s="171"/>
      <c r="P4212" s="171"/>
      <c r="S4212" s="171"/>
      <c r="T4212" s="171"/>
      <c r="W4212" s="171"/>
      <c r="X4212" s="171"/>
      <c r="AA4212" s="171"/>
    </row>
    <row r="4213" spans="4:27" x14ac:dyDescent="0.2">
      <c r="D4213" s="171"/>
      <c r="E4213" s="171"/>
      <c r="F4213" s="171"/>
      <c r="G4213" s="171"/>
      <c r="H4213" s="171"/>
      <c r="K4213" s="171"/>
      <c r="L4213" s="171"/>
      <c r="O4213" s="171"/>
      <c r="P4213" s="171"/>
      <c r="S4213" s="171"/>
      <c r="T4213" s="171"/>
      <c r="W4213" s="171"/>
      <c r="X4213" s="171"/>
      <c r="AA4213" s="171"/>
    </row>
    <row r="4214" spans="4:27" x14ac:dyDescent="0.2">
      <c r="D4214" s="171"/>
      <c r="E4214" s="171"/>
      <c r="F4214" s="171"/>
      <c r="G4214" s="171"/>
      <c r="H4214" s="171"/>
      <c r="K4214" s="171"/>
      <c r="L4214" s="171"/>
      <c r="O4214" s="171"/>
      <c r="P4214" s="171"/>
      <c r="S4214" s="171"/>
      <c r="T4214" s="171"/>
      <c r="W4214" s="171"/>
      <c r="X4214" s="171"/>
      <c r="AA4214" s="171"/>
    </row>
    <row r="4215" spans="4:27" x14ac:dyDescent="0.2">
      <c r="D4215" s="171"/>
      <c r="E4215" s="171"/>
      <c r="F4215" s="171"/>
      <c r="G4215" s="171"/>
      <c r="H4215" s="171"/>
      <c r="K4215" s="171"/>
      <c r="L4215" s="171"/>
      <c r="O4215" s="171"/>
      <c r="P4215" s="171"/>
      <c r="S4215" s="171"/>
      <c r="T4215" s="171"/>
      <c r="W4215" s="171"/>
      <c r="X4215" s="171"/>
      <c r="AA4215" s="171"/>
    </row>
    <row r="4216" spans="4:27" x14ac:dyDescent="0.2">
      <c r="D4216" s="171"/>
      <c r="E4216" s="171"/>
      <c r="F4216" s="171"/>
      <c r="G4216" s="171"/>
      <c r="H4216" s="171"/>
      <c r="K4216" s="171"/>
      <c r="L4216" s="171"/>
      <c r="O4216" s="171"/>
      <c r="P4216" s="171"/>
      <c r="S4216" s="171"/>
      <c r="T4216" s="171"/>
      <c r="W4216" s="171"/>
      <c r="X4216" s="171"/>
      <c r="AA4216" s="171"/>
    </row>
    <row r="4217" spans="4:27" x14ac:dyDescent="0.2">
      <c r="D4217" s="171"/>
      <c r="E4217" s="171"/>
      <c r="F4217" s="171"/>
      <c r="G4217" s="171"/>
      <c r="H4217" s="171"/>
      <c r="K4217" s="171"/>
      <c r="L4217" s="171"/>
      <c r="O4217" s="171"/>
      <c r="P4217" s="171"/>
      <c r="S4217" s="171"/>
      <c r="T4217" s="171"/>
      <c r="W4217" s="171"/>
      <c r="X4217" s="171"/>
      <c r="AA4217" s="171"/>
    </row>
    <row r="4218" spans="4:27" x14ac:dyDescent="0.2">
      <c r="D4218" s="171"/>
      <c r="E4218" s="171"/>
      <c r="F4218" s="171"/>
      <c r="G4218" s="171"/>
      <c r="H4218" s="171"/>
      <c r="K4218" s="171"/>
      <c r="L4218" s="171"/>
      <c r="O4218" s="171"/>
      <c r="P4218" s="171"/>
      <c r="S4218" s="171"/>
      <c r="T4218" s="171"/>
      <c r="W4218" s="171"/>
      <c r="X4218" s="171"/>
      <c r="AA4218" s="171"/>
    </row>
    <row r="4219" spans="4:27" x14ac:dyDescent="0.2">
      <c r="D4219" s="171"/>
      <c r="E4219" s="171"/>
      <c r="F4219" s="171"/>
      <c r="G4219" s="171"/>
      <c r="H4219" s="171"/>
      <c r="K4219" s="171"/>
      <c r="L4219" s="171"/>
      <c r="O4219" s="171"/>
      <c r="P4219" s="171"/>
      <c r="S4219" s="171"/>
      <c r="T4219" s="171"/>
      <c r="W4219" s="171"/>
      <c r="X4219" s="171"/>
      <c r="AA4219" s="171"/>
    </row>
    <row r="4220" spans="4:27" x14ac:dyDescent="0.2">
      <c r="D4220" s="171"/>
      <c r="E4220" s="171"/>
      <c r="F4220" s="171"/>
      <c r="G4220" s="171"/>
      <c r="H4220" s="171"/>
      <c r="K4220" s="171"/>
      <c r="L4220" s="171"/>
      <c r="O4220" s="171"/>
      <c r="P4220" s="171"/>
      <c r="S4220" s="171"/>
      <c r="T4220" s="171"/>
      <c r="W4220" s="171"/>
      <c r="X4220" s="171"/>
      <c r="AA4220" s="171"/>
    </row>
    <row r="4221" spans="4:27" x14ac:dyDescent="0.2">
      <c r="D4221" s="171"/>
      <c r="E4221" s="171"/>
      <c r="F4221" s="171"/>
      <c r="G4221" s="171"/>
      <c r="H4221" s="171"/>
      <c r="K4221" s="171"/>
      <c r="L4221" s="171"/>
      <c r="O4221" s="171"/>
      <c r="P4221" s="171"/>
      <c r="S4221" s="171"/>
      <c r="T4221" s="171"/>
      <c r="W4221" s="171"/>
      <c r="X4221" s="171"/>
      <c r="AA4221" s="171"/>
    </row>
    <row r="4222" spans="4:27" x14ac:dyDescent="0.2">
      <c r="D4222" s="171"/>
      <c r="E4222" s="171"/>
      <c r="F4222" s="171"/>
      <c r="G4222" s="171"/>
      <c r="H4222" s="171"/>
      <c r="K4222" s="171"/>
      <c r="L4222" s="171"/>
      <c r="O4222" s="171"/>
      <c r="P4222" s="171"/>
      <c r="S4222" s="171"/>
      <c r="T4222" s="171"/>
      <c r="W4222" s="171"/>
      <c r="X4222" s="171"/>
      <c r="AA4222" s="171"/>
    </row>
    <row r="4223" spans="4:27" x14ac:dyDescent="0.2">
      <c r="D4223" s="171"/>
      <c r="E4223" s="171"/>
      <c r="F4223" s="171"/>
      <c r="G4223" s="171"/>
      <c r="H4223" s="171"/>
      <c r="K4223" s="171"/>
      <c r="L4223" s="171"/>
      <c r="O4223" s="171"/>
      <c r="P4223" s="171"/>
      <c r="S4223" s="171"/>
      <c r="T4223" s="171"/>
      <c r="W4223" s="171"/>
      <c r="X4223" s="171"/>
      <c r="AA4223" s="171"/>
    </row>
    <row r="4224" spans="4:27" x14ac:dyDescent="0.2">
      <c r="D4224" s="171"/>
      <c r="E4224" s="171"/>
      <c r="F4224" s="171"/>
      <c r="G4224" s="171"/>
      <c r="H4224" s="171"/>
      <c r="K4224" s="171"/>
      <c r="L4224" s="171"/>
      <c r="O4224" s="171"/>
      <c r="P4224" s="171"/>
      <c r="S4224" s="171"/>
      <c r="T4224" s="171"/>
      <c r="W4224" s="171"/>
      <c r="X4224" s="171"/>
      <c r="AA4224" s="171"/>
    </row>
    <row r="4225" spans="4:27" x14ac:dyDescent="0.2">
      <c r="D4225" s="171"/>
      <c r="E4225" s="171"/>
      <c r="F4225" s="171"/>
      <c r="G4225" s="171"/>
      <c r="H4225" s="171"/>
      <c r="K4225" s="171"/>
      <c r="L4225" s="171"/>
      <c r="O4225" s="171"/>
      <c r="P4225" s="171"/>
      <c r="S4225" s="171"/>
      <c r="T4225" s="171"/>
      <c r="W4225" s="171"/>
      <c r="X4225" s="171"/>
      <c r="AA4225" s="171"/>
    </row>
    <row r="4226" spans="4:27" x14ac:dyDescent="0.2">
      <c r="D4226" s="171"/>
      <c r="E4226" s="171"/>
      <c r="F4226" s="171"/>
      <c r="G4226" s="171"/>
      <c r="H4226" s="171"/>
      <c r="K4226" s="171"/>
      <c r="L4226" s="171"/>
      <c r="O4226" s="171"/>
      <c r="P4226" s="171"/>
      <c r="S4226" s="171"/>
      <c r="T4226" s="171"/>
      <c r="W4226" s="171"/>
      <c r="X4226" s="171"/>
      <c r="AA4226" s="171"/>
    </row>
    <row r="4227" spans="4:27" x14ac:dyDescent="0.2">
      <c r="D4227" s="171"/>
      <c r="E4227" s="171"/>
      <c r="F4227" s="171"/>
      <c r="G4227" s="171"/>
      <c r="H4227" s="171"/>
      <c r="K4227" s="171"/>
      <c r="L4227" s="171"/>
      <c r="O4227" s="171"/>
      <c r="P4227" s="171"/>
      <c r="S4227" s="171"/>
      <c r="T4227" s="171"/>
      <c r="W4227" s="171"/>
      <c r="X4227" s="171"/>
      <c r="AA4227" s="171"/>
    </row>
    <row r="4228" spans="4:27" x14ac:dyDescent="0.2">
      <c r="D4228" s="171"/>
      <c r="E4228" s="171"/>
      <c r="F4228" s="171"/>
      <c r="G4228" s="171"/>
      <c r="H4228" s="171"/>
      <c r="K4228" s="171"/>
      <c r="L4228" s="171"/>
      <c r="O4228" s="171"/>
      <c r="P4228" s="171"/>
      <c r="S4228" s="171"/>
      <c r="T4228" s="171"/>
      <c r="W4228" s="171"/>
      <c r="X4228" s="171"/>
      <c r="AA4228" s="171"/>
    </row>
    <row r="4229" spans="4:27" x14ac:dyDescent="0.2">
      <c r="D4229" s="171"/>
      <c r="E4229" s="171"/>
      <c r="F4229" s="171"/>
      <c r="G4229" s="171"/>
      <c r="H4229" s="171"/>
      <c r="K4229" s="171"/>
      <c r="L4229" s="171"/>
      <c r="O4229" s="171"/>
      <c r="P4229" s="171"/>
      <c r="S4229" s="171"/>
      <c r="T4229" s="171"/>
      <c r="W4229" s="171"/>
      <c r="X4229" s="171"/>
      <c r="AA4229" s="171"/>
    </row>
    <row r="4230" spans="4:27" x14ac:dyDescent="0.2">
      <c r="D4230" s="171"/>
      <c r="E4230" s="171"/>
      <c r="F4230" s="171"/>
      <c r="G4230" s="171"/>
      <c r="H4230" s="171"/>
      <c r="K4230" s="171"/>
      <c r="L4230" s="171"/>
      <c r="O4230" s="171"/>
      <c r="P4230" s="171"/>
      <c r="S4230" s="171"/>
      <c r="T4230" s="171"/>
      <c r="W4230" s="171"/>
      <c r="X4230" s="171"/>
      <c r="AA4230" s="171"/>
    </row>
    <row r="4231" spans="4:27" x14ac:dyDescent="0.2">
      <c r="D4231" s="171"/>
      <c r="E4231" s="171"/>
      <c r="F4231" s="171"/>
      <c r="G4231" s="171"/>
      <c r="H4231" s="171"/>
      <c r="K4231" s="171"/>
      <c r="L4231" s="171"/>
      <c r="O4231" s="171"/>
      <c r="P4231" s="171"/>
      <c r="S4231" s="171"/>
      <c r="T4231" s="171"/>
      <c r="W4231" s="171"/>
      <c r="X4231" s="171"/>
      <c r="AA4231" s="171"/>
    </row>
    <row r="4232" spans="4:27" x14ac:dyDescent="0.2">
      <c r="D4232" s="171"/>
      <c r="E4232" s="171"/>
      <c r="F4232" s="171"/>
      <c r="G4232" s="171"/>
      <c r="H4232" s="171"/>
      <c r="K4232" s="171"/>
      <c r="L4232" s="171"/>
      <c r="O4232" s="171"/>
      <c r="P4232" s="171"/>
      <c r="S4232" s="171"/>
      <c r="T4232" s="171"/>
      <c r="W4232" s="171"/>
      <c r="X4232" s="171"/>
      <c r="AA4232" s="171"/>
    </row>
    <row r="4233" spans="4:27" x14ac:dyDescent="0.2">
      <c r="D4233" s="171"/>
      <c r="E4233" s="171"/>
      <c r="F4233" s="171"/>
      <c r="G4233" s="171"/>
      <c r="H4233" s="171"/>
      <c r="K4233" s="171"/>
      <c r="L4233" s="171"/>
      <c r="O4233" s="171"/>
      <c r="P4233" s="171"/>
      <c r="S4233" s="171"/>
      <c r="T4233" s="171"/>
      <c r="W4233" s="171"/>
      <c r="X4233" s="171"/>
      <c r="AA4233" s="171"/>
    </row>
    <row r="4234" spans="4:27" x14ac:dyDescent="0.2">
      <c r="D4234" s="171"/>
      <c r="E4234" s="171"/>
      <c r="F4234" s="171"/>
      <c r="G4234" s="171"/>
      <c r="H4234" s="171"/>
      <c r="K4234" s="171"/>
      <c r="L4234" s="171"/>
      <c r="O4234" s="171"/>
      <c r="P4234" s="171"/>
      <c r="S4234" s="171"/>
      <c r="T4234" s="171"/>
      <c r="W4234" s="171"/>
      <c r="X4234" s="171"/>
      <c r="AA4234" s="171"/>
    </row>
    <row r="4235" spans="4:27" x14ac:dyDescent="0.2">
      <c r="D4235" s="171"/>
      <c r="E4235" s="171"/>
      <c r="F4235" s="171"/>
      <c r="G4235" s="171"/>
      <c r="H4235" s="171"/>
      <c r="K4235" s="171"/>
      <c r="L4235" s="171"/>
      <c r="O4235" s="171"/>
      <c r="P4235" s="171"/>
      <c r="S4235" s="171"/>
      <c r="T4235" s="171"/>
      <c r="W4235" s="171"/>
      <c r="X4235" s="171"/>
      <c r="AA4235" s="171"/>
    </row>
    <row r="4236" spans="4:27" x14ac:dyDescent="0.2">
      <c r="D4236" s="171"/>
      <c r="E4236" s="171"/>
      <c r="F4236" s="171"/>
      <c r="G4236" s="171"/>
      <c r="H4236" s="171"/>
      <c r="K4236" s="171"/>
      <c r="L4236" s="171"/>
      <c r="O4236" s="171"/>
      <c r="P4236" s="171"/>
      <c r="S4236" s="171"/>
      <c r="T4236" s="171"/>
      <c r="W4236" s="171"/>
      <c r="X4236" s="171"/>
      <c r="AA4236" s="171"/>
    </row>
    <row r="4237" spans="4:27" x14ac:dyDescent="0.2">
      <c r="D4237" s="171"/>
      <c r="E4237" s="171"/>
      <c r="F4237" s="171"/>
      <c r="G4237" s="171"/>
      <c r="H4237" s="171"/>
      <c r="K4237" s="171"/>
      <c r="L4237" s="171"/>
      <c r="O4237" s="171"/>
      <c r="P4237" s="171"/>
      <c r="S4237" s="171"/>
      <c r="T4237" s="171"/>
      <c r="W4237" s="171"/>
      <c r="X4237" s="171"/>
      <c r="AA4237" s="171"/>
    </row>
    <row r="4238" spans="4:27" x14ac:dyDescent="0.2">
      <c r="D4238" s="171"/>
      <c r="E4238" s="171"/>
      <c r="F4238" s="171"/>
      <c r="G4238" s="171"/>
      <c r="H4238" s="171"/>
      <c r="K4238" s="171"/>
      <c r="L4238" s="171"/>
      <c r="O4238" s="171"/>
      <c r="P4238" s="171"/>
      <c r="S4238" s="171"/>
      <c r="T4238" s="171"/>
      <c r="W4238" s="171"/>
      <c r="X4238" s="171"/>
      <c r="AA4238" s="171"/>
    </row>
    <row r="4239" spans="4:27" x14ac:dyDescent="0.2">
      <c r="D4239" s="171"/>
      <c r="E4239" s="171"/>
      <c r="F4239" s="171"/>
      <c r="G4239" s="171"/>
      <c r="H4239" s="171"/>
      <c r="K4239" s="171"/>
      <c r="L4239" s="171"/>
      <c r="O4239" s="171"/>
      <c r="P4239" s="171"/>
      <c r="S4239" s="171"/>
      <c r="T4239" s="171"/>
      <c r="W4239" s="171"/>
      <c r="X4239" s="171"/>
      <c r="AA4239" s="171"/>
    </row>
    <row r="4240" spans="4:27" x14ac:dyDescent="0.2">
      <c r="D4240" s="171"/>
      <c r="E4240" s="171"/>
      <c r="F4240" s="171"/>
      <c r="G4240" s="171"/>
      <c r="H4240" s="171"/>
      <c r="K4240" s="171"/>
      <c r="L4240" s="171"/>
      <c r="O4240" s="171"/>
      <c r="P4240" s="171"/>
      <c r="S4240" s="171"/>
      <c r="T4240" s="171"/>
      <c r="W4240" s="171"/>
      <c r="X4240" s="171"/>
      <c r="AA4240" s="171"/>
    </row>
    <row r="4241" spans="4:27" x14ac:dyDescent="0.2">
      <c r="D4241" s="171"/>
      <c r="E4241" s="171"/>
      <c r="F4241" s="171"/>
      <c r="G4241" s="171"/>
      <c r="H4241" s="171"/>
      <c r="K4241" s="171"/>
      <c r="L4241" s="171"/>
      <c r="O4241" s="171"/>
      <c r="P4241" s="171"/>
      <c r="S4241" s="171"/>
      <c r="T4241" s="171"/>
      <c r="W4241" s="171"/>
      <c r="X4241" s="171"/>
      <c r="AA4241" s="171"/>
    </row>
    <row r="4242" spans="4:27" x14ac:dyDescent="0.2">
      <c r="D4242" s="171"/>
      <c r="E4242" s="171"/>
      <c r="F4242" s="171"/>
      <c r="G4242" s="171"/>
      <c r="H4242" s="171"/>
      <c r="K4242" s="171"/>
      <c r="L4242" s="171"/>
      <c r="O4242" s="171"/>
      <c r="P4242" s="171"/>
      <c r="S4242" s="171"/>
      <c r="T4242" s="171"/>
      <c r="W4242" s="171"/>
      <c r="X4242" s="171"/>
      <c r="AA4242" s="171"/>
    </row>
    <row r="4243" spans="4:27" x14ac:dyDescent="0.2">
      <c r="D4243" s="171"/>
      <c r="E4243" s="171"/>
      <c r="F4243" s="171"/>
      <c r="G4243" s="171"/>
      <c r="H4243" s="171"/>
      <c r="K4243" s="171"/>
      <c r="L4243" s="171"/>
      <c r="O4243" s="171"/>
      <c r="P4243" s="171"/>
      <c r="S4243" s="171"/>
      <c r="T4243" s="171"/>
      <c r="W4243" s="171"/>
      <c r="X4243" s="171"/>
      <c r="AA4243" s="171"/>
    </row>
    <row r="4244" spans="4:27" x14ac:dyDescent="0.2">
      <c r="D4244" s="171"/>
      <c r="E4244" s="171"/>
      <c r="F4244" s="171"/>
      <c r="G4244" s="171"/>
      <c r="H4244" s="171"/>
      <c r="K4244" s="171"/>
      <c r="L4244" s="171"/>
      <c r="O4244" s="171"/>
      <c r="P4244" s="171"/>
      <c r="S4244" s="171"/>
      <c r="T4244" s="171"/>
      <c r="W4244" s="171"/>
      <c r="X4244" s="171"/>
      <c r="AA4244" s="171"/>
    </row>
    <row r="4245" spans="4:27" x14ac:dyDescent="0.2">
      <c r="D4245" s="171"/>
      <c r="E4245" s="171"/>
      <c r="F4245" s="171"/>
      <c r="G4245" s="171"/>
      <c r="H4245" s="171"/>
      <c r="K4245" s="171"/>
      <c r="L4245" s="171"/>
      <c r="O4245" s="171"/>
      <c r="P4245" s="171"/>
      <c r="S4245" s="171"/>
      <c r="T4245" s="171"/>
      <c r="W4245" s="171"/>
      <c r="X4245" s="171"/>
      <c r="AA4245" s="171"/>
    </row>
    <row r="4246" spans="4:27" x14ac:dyDescent="0.2">
      <c r="D4246" s="171"/>
      <c r="E4246" s="171"/>
      <c r="F4246" s="171"/>
      <c r="G4246" s="171"/>
      <c r="H4246" s="171"/>
      <c r="K4246" s="171"/>
      <c r="L4246" s="171"/>
      <c r="O4246" s="171"/>
      <c r="P4246" s="171"/>
      <c r="S4246" s="171"/>
      <c r="T4246" s="171"/>
      <c r="W4246" s="171"/>
      <c r="X4246" s="171"/>
      <c r="AA4246" s="171"/>
    </row>
    <row r="4247" spans="4:27" x14ac:dyDescent="0.2">
      <c r="D4247" s="171"/>
      <c r="E4247" s="171"/>
      <c r="F4247" s="171"/>
      <c r="G4247" s="171"/>
      <c r="H4247" s="171"/>
      <c r="K4247" s="171"/>
      <c r="L4247" s="171"/>
      <c r="O4247" s="171"/>
      <c r="P4247" s="171"/>
      <c r="S4247" s="171"/>
      <c r="T4247" s="171"/>
      <c r="W4247" s="171"/>
      <c r="X4247" s="171"/>
      <c r="AA4247" s="171"/>
    </row>
    <row r="4248" spans="4:27" x14ac:dyDescent="0.2">
      <c r="D4248" s="171"/>
      <c r="E4248" s="171"/>
      <c r="F4248" s="171"/>
      <c r="G4248" s="171"/>
      <c r="H4248" s="171"/>
      <c r="K4248" s="171"/>
      <c r="L4248" s="171"/>
      <c r="O4248" s="171"/>
      <c r="P4248" s="171"/>
      <c r="S4248" s="171"/>
      <c r="T4248" s="171"/>
      <c r="W4248" s="171"/>
      <c r="X4248" s="171"/>
      <c r="AA4248" s="171"/>
    </row>
    <row r="4249" spans="4:27" x14ac:dyDescent="0.2">
      <c r="D4249" s="171"/>
      <c r="E4249" s="171"/>
      <c r="F4249" s="171"/>
      <c r="G4249" s="171"/>
      <c r="H4249" s="171"/>
      <c r="K4249" s="171"/>
      <c r="L4249" s="171"/>
      <c r="O4249" s="171"/>
      <c r="P4249" s="171"/>
      <c r="S4249" s="171"/>
      <c r="T4249" s="171"/>
      <c r="W4249" s="171"/>
      <c r="X4249" s="171"/>
      <c r="AA4249" s="171"/>
    </row>
    <row r="4250" spans="4:27" x14ac:dyDescent="0.2">
      <c r="D4250" s="171"/>
      <c r="E4250" s="171"/>
      <c r="F4250" s="171"/>
      <c r="G4250" s="171"/>
      <c r="H4250" s="171"/>
      <c r="K4250" s="171"/>
      <c r="L4250" s="171"/>
      <c r="O4250" s="171"/>
      <c r="P4250" s="171"/>
      <c r="S4250" s="171"/>
      <c r="T4250" s="171"/>
      <c r="W4250" s="171"/>
      <c r="X4250" s="171"/>
      <c r="AA4250" s="171"/>
    </row>
    <row r="4251" spans="4:27" x14ac:dyDescent="0.2">
      <c r="D4251" s="171"/>
      <c r="E4251" s="171"/>
      <c r="F4251" s="171"/>
      <c r="G4251" s="171"/>
      <c r="H4251" s="171"/>
      <c r="K4251" s="171"/>
      <c r="L4251" s="171"/>
      <c r="O4251" s="171"/>
      <c r="P4251" s="171"/>
      <c r="S4251" s="171"/>
      <c r="T4251" s="171"/>
      <c r="W4251" s="171"/>
      <c r="X4251" s="171"/>
      <c r="AA4251" s="171"/>
    </row>
    <row r="4252" spans="4:27" x14ac:dyDescent="0.2">
      <c r="D4252" s="171"/>
      <c r="E4252" s="171"/>
      <c r="F4252" s="171"/>
      <c r="G4252" s="171"/>
      <c r="H4252" s="171"/>
      <c r="K4252" s="171"/>
      <c r="L4252" s="171"/>
      <c r="O4252" s="171"/>
      <c r="P4252" s="171"/>
      <c r="S4252" s="171"/>
      <c r="T4252" s="171"/>
      <c r="W4252" s="171"/>
      <c r="X4252" s="171"/>
      <c r="AA4252" s="171"/>
    </row>
    <row r="4253" spans="4:27" x14ac:dyDescent="0.2">
      <c r="D4253" s="171"/>
      <c r="E4253" s="171"/>
      <c r="F4253" s="171"/>
      <c r="G4253" s="171"/>
      <c r="H4253" s="171"/>
      <c r="K4253" s="171"/>
      <c r="L4253" s="171"/>
      <c r="O4253" s="171"/>
      <c r="P4253" s="171"/>
      <c r="S4253" s="171"/>
      <c r="T4253" s="171"/>
      <c r="W4253" s="171"/>
      <c r="X4253" s="171"/>
      <c r="AA4253" s="171"/>
    </row>
    <row r="4254" spans="4:27" x14ac:dyDescent="0.2">
      <c r="D4254" s="171"/>
      <c r="E4254" s="171"/>
      <c r="F4254" s="171"/>
      <c r="G4254" s="171"/>
      <c r="H4254" s="171"/>
      <c r="K4254" s="171"/>
      <c r="L4254" s="171"/>
      <c r="O4254" s="171"/>
      <c r="P4254" s="171"/>
      <c r="S4254" s="171"/>
      <c r="T4254" s="171"/>
      <c r="W4254" s="171"/>
      <c r="X4254" s="171"/>
      <c r="AA4254" s="171"/>
    </row>
    <row r="4255" spans="4:27" x14ac:dyDescent="0.2">
      <c r="D4255" s="171"/>
      <c r="E4255" s="171"/>
      <c r="F4255" s="171"/>
      <c r="G4255" s="171"/>
      <c r="H4255" s="171"/>
      <c r="K4255" s="171"/>
      <c r="L4255" s="171"/>
      <c r="O4255" s="171"/>
      <c r="P4255" s="171"/>
      <c r="S4255" s="171"/>
      <c r="T4255" s="171"/>
      <c r="W4255" s="171"/>
      <c r="X4255" s="171"/>
      <c r="AA4255" s="171"/>
    </row>
    <row r="4256" spans="4:27" x14ac:dyDescent="0.2">
      <c r="D4256" s="171"/>
      <c r="E4256" s="171"/>
      <c r="F4256" s="171"/>
      <c r="G4256" s="171"/>
      <c r="H4256" s="171"/>
      <c r="K4256" s="171"/>
      <c r="L4256" s="171"/>
      <c r="O4256" s="171"/>
      <c r="P4256" s="171"/>
      <c r="S4256" s="171"/>
      <c r="T4256" s="171"/>
      <c r="W4256" s="171"/>
      <c r="X4256" s="171"/>
      <c r="AA4256" s="171"/>
    </row>
    <row r="4257" spans="4:27" x14ac:dyDescent="0.2">
      <c r="D4257" s="171"/>
      <c r="E4257" s="171"/>
      <c r="F4257" s="171"/>
      <c r="G4257" s="171"/>
      <c r="H4257" s="171"/>
      <c r="K4257" s="171"/>
      <c r="L4257" s="171"/>
      <c r="O4257" s="171"/>
      <c r="P4257" s="171"/>
      <c r="S4257" s="171"/>
      <c r="T4257" s="171"/>
      <c r="W4257" s="171"/>
      <c r="X4257" s="171"/>
      <c r="AA4257" s="171"/>
    </row>
    <row r="4258" spans="4:27" x14ac:dyDescent="0.2">
      <c r="D4258" s="171"/>
      <c r="E4258" s="171"/>
      <c r="F4258" s="171"/>
      <c r="G4258" s="171"/>
      <c r="H4258" s="171"/>
      <c r="K4258" s="171"/>
      <c r="L4258" s="171"/>
      <c r="O4258" s="171"/>
      <c r="P4258" s="171"/>
      <c r="S4258" s="171"/>
      <c r="T4258" s="171"/>
      <c r="W4258" s="171"/>
      <c r="X4258" s="171"/>
      <c r="AA4258" s="171"/>
    </row>
    <row r="4259" spans="4:27" x14ac:dyDescent="0.2">
      <c r="D4259" s="171"/>
      <c r="E4259" s="171"/>
      <c r="F4259" s="171"/>
      <c r="G4259" s="171"/>
      <c r="H4259" s="171"/>
      <c r="K4259" s="171"/>
      <c r="L4259" s="171"/>
      <c r="O4259" s="171"/>
      <c r="P4259" s="171"/>
      <c r="S4259" s="171"/>
      <c r="T4259" s="171"/>
      <c r="W4259" s="171"/>
      <c r="X4259" s="171"/>
      <c r="AA4259" s="171"/>
    </row>
    <row r="4260" spans="4:27" x14ac:dyDescent="0.2">
      <c r="D4260" s="171"/>
      <c r="E4260" s="171"/>
      <c r="F4260" s="171"/>
      <c r="G4260" s="171"/>
      <c r="H4260" s="171"/>
      <c r="K4260" s="171"/>
      <c r="L4260" s="171"/>
      <c r="O4260" s="171"/>
      <c r="P4260" s="171"/>
      <c r="S4260" s="171"/>
      <c r="T4260" s="171"/>
      <c r="W4260" s="171"/>
      <c r="X4260" s="171"/>
      <c r="AA4260" s="171"/>
    </row>
    <row r="4261" spans="4:27" x14ac:dyDescent="0.2">
      <c r="D4261" s="171"/>
      <c r="E4261" s="171"/>
      <c r="F4261" s="171"/>
      <c r="G4261" s="171"/>
      <c r="H4261" s="171"/>
      <c r="K4261" s="171"/>
      <c r="L4261" s="171"/>
      <c r="O4261" s="171"/>
      <c r="P4261" s="171"/>
      <c r="S4261" s="171"/>
      <c r="T4261" s="171"/>
      <c r="W4261" s="171"/>
      <c r="X4261" s="171"/>
      <c r="AA4261" s="171"/>
    </row>
    <row r="4262" spans="4:27" x14ac:dyDescent="0.2">
      <c r="D4262" s="171"/>
      <c r="E4262" s="171"/>
      <c r="F4262" s="171"/>
      <c r="G4262" s="171"/>
      <c r="H4262" s="171"/>
      <c r="K4262" s="171"/>
      <c r="L4262" s="171"/>
      <c r="O4262" s="171"/>
      <c r="P4262" s="171"/>
      <c r="S4262" s="171"/>
      <c r="T4262" s="171"/>
      <c r="W4262" s="171"/>
      <c r="X4262" s="171"/>
      <c r="AA4262" s="171"/>
    </row>
    <row r="4263" spans="4:27" x14ac:dyDescent="0.2">
      <c r="D4263" s="171"/>
      <c r="E4263" s="171"/>
      <c r="F4263" s="171"/>
      <c r="G4263" s="171"/>
      <c r="H4263" s="171"/>
      <c r="K4263" s="171"/>
      <c r="L4263" s="171"/>
      <c r="O4263" s="171"/>
      <c r="P4263" s="171"/>
      <c r="S4263" s="171"/>
      <c r="T4263" s="171"/>
      <c r="W4263" s="171"/>
      <c r="X4263" s="171"/>
      <c r="AA4263" s="171"/>
    </row>
    <row r="4264" spans="4:27" x14ac:dyDescent="0.2">
      <c r="D4264" s="171"/>
      <c r="E4264" s="171"/>
      <c r="F4264" s="171"/>
      <c r="G4264" s="171"/>
      <c r="H4264" s="171"/>
      <c r="K4264" s="171"/>
      <c r="L4264" s="171"/>
      <c r="O4264" s="171"/>
      <c r="P4264" s="171"/>
      <c r="S4264" s="171"/>
      <c r="T4264" s="171"/>
      <c r="W4264" s="171"/>
      <c r="X4264" s="171"/>
      <c r="AA4264" s="171"/>
    </row>
    <row r="4265" spans="4:27" x14ac:dyDescent="0.2">
      <c r="D4265" s="171"/>
      <c r="E4265" s="171"/>
      <c r="F4265" s="171"/>
      <c r="G4265" s="171"/>
      <c r="H4265" s="171"/>
      <c r="K4265" s="171"/>
      <c r="L4265" s="171"/>
      <c r="O4265" s="171"/>
      <c r="P4265" s="171"/>
      <c r="S4265" s="171"/>
      <c r="T4265" s="171"/>
      <c r="W4265" s="171"/>
      <c r="X4265" s="171"/>
      <c r="AA4265" s="171"/>
    </row>
    <row r="4266" spans="4:27" x14ac:dyDescent="0.2">
      <c r="D4266" s="171"/>
      <c r="E4266" s="171"/>
      <c r="F4266" s="171"/>
      <c r="G4266" s="171"/>
      <c r="H4266" s="171"/>
      <c r="K4266" s="171"/>
      <c r="L4266" s="171"/>
      <c r="O4266" s="171"/>
      <c r="P4266" s="171"/>
      <c r="S4266" s="171"/>
      <c r="T4266" s="171"/>
      <c r="W4266" s="171"/>
      <c r="X4266" s="171"/>
      <c r="AA4266" s="171"/>
    </row>
    <row r="4267" spans="4:27" x14ac:dyDescent="0.2">
      <c r="D4267" s="171"/>
      <c r="E4267" s="171"/>
      <c r="F4267" s="171"/>
      <c r="G4267" s="171"/>
      <c r="H4267" s="171"/>
      <c r="K4267" s="171"/>
      <c r="L4267" s="171"/>
      <c r="O4267" s="171"/>
      <c r="P4267" s="171"/>
      <c r="S4267" s="171"/>
      <c r="T4267" s="171"/>
      <c r="W4267" s="171"/>
      <c r="X4267" s="171"/>
      <c r="AA4267" s="171"/>
    </row>
    <row r="4268" spans="4:27" x14ac:dyDescent="0.2">
      <c r="D4268" s="171"/>
      <c r="E4268" s="171"/>
      <c r="F4268" s="171"/>
      <c r="G4268" s="171"/>
      <c r="H4268" s="171"/>
      <c r="K4268" s="171"/>
      <c r="L4268" s="171"/>
      <c r="O4268" s="171"/>
      <c r="P4268" s="171"/>
      <c r="S4268" s="171"/>
      <c r="T4268" s="171"/>
      <c r="W4268" s="171"/>
      <c r="X4268" s="171"/>
      <c r="AA4268" s="171"/>
    </row>
    <row r="4269" spans="4:27" x14ac:dyDescent="0.2">
      <c r="D4269" s="171"/>
      <c r="E4269" s="171"/>
      <c r="F4269" s="171"/>
      <c r="G4269" s="171"/>
      <c r="H4269" s="171"/>
      <c r="K4269" s="171"/>
      <c r="L4269" s="171"/>
      <c r="O4269" s="171"/>
      <c r="P4269" s="171"/>
      <c r="S4269" s="171"/>
      <c r="T4269" s="171"/>
      <c r="W4269" s="171"/>
      <c r="X4269" s="171"/>
      <c r="AA4269" s="171"/>
    </row>
    <row r="4270" spans="4:27" x14ac:dyDescent="0.2">
      <c r="D4270" s="171"/>
      <c r="E4270" s="171"/>
      <c r="F4270" s="171"/>
      <c r="G4270" s="171"/>
      <c r="H4270" s="171"/>
      <c r="K4270" s="171"/>
      <c r="L4270" s="171"/>
      <c r="O4270" s="171"/>
      <c r="P4270" s="171"/>
      <c r="S4270" s="171"/>
      <c r="T4270" s="171"/>
      <c r="W4270" s="171"/>
      <c r="X4270" s="171"/>
      <c r="AA4270" s="171"/>
    </row>
    <row r="4271" spans="4:27" x14ac:dyDescent="0.2">
      <c r="D4271" s="171"/>
      <c r="E4271" s="171"/>
      <c r="F4271" s="171"/>
      <c r="G4271" s="171"/>
      <c r="H4271" s="171"/>
      <c r="K4271" s="171"/>
      <c r="L4271" s="171"/>
      <c r="O4271" s="171"/>
      <c r="P4271" s="171"/>
      <c r="S4271" s="171"/>
      <c r="T4271" s="171"/>
      <c r="W4271" s="171"/>
      <c r="X4271" s="171"/>
      <c r="AA4271" s="171"/>
    </row>
    <row r="4272" spans="4:27" x14ac:dyDescent="0.2">
      <c r="D4272" s="171"/>
      <c r="E4272" s="171"/>
      <c r="F4272" s="171"/>
      <c r="G4272" s="171"/>
      <c r="H4272" s="171"/>
      <c r="K4272" s="171"/>
      <c r="L4272" s="171"/>
      <c r="O4272" s="171"/>
      <c r="P4272" s="171"/>
      <c r="S4272" s="171"/>
      <c r="T4272" s="171"/>
      <c r="W4272" s="171"/>
      <c r="X4272" s="171"/>
      <c r="AA4272" s="171"/>
    </row>
    <row r="4273" spans="4:27" x14ac:dyDescent="0.2">
      <c r="D4273" s="171"/>
      <c r="E4273" s="171"/>
      <c r="F4273" s="171"/>
      <c r="G4273" s="171"/>
      <c r="H4273" s="171"/>
      <c r="K4273" s="171"/>
      <c r="L4273" s="171"/>
      <c r="O4273" s="171"/>
      <c r="P4273" s="171"/>
      <c r="S4273" s="171"/>
      <c r="T4273" s="171"/>
      <c r="W4273" s="171"/>
      <c r="X4273" s="171"/>
      <c r="AA4273" s="171"/>
    </row>
    <row r="4274" spans="4:27" x14ac:dyDescent="0.2">
      <c r="D4274" s="171"/>
      <c r="E4274" s="171"/>
      <c r="F4274" s="171"/>
      <c r="G4274" s="171"/>
      <c r="H4274" s="171"/>
      <c r="K4274" s="171"/>
      <c r="L4274" s="171"/>
      <c r="O4274" s="171"/>
      <c r="P4274" s="171"/>
      <c r="S4274" s="171"/>
      <c r="T4274" s="171"/>
      <c r="W4274" s="171"/>
      <c r="X4274" s="171"/>
      <c r="AA4274" s="171"/>
    </row>
    <row r="4275" spans="4:27" x14ac:dyDescent="0.2">
      <c r="D4275" s="171"/>
      <c r="E4275" s="171"/>
      <c r="F4275" s="171"/>
      <c r="G4275" s="171"/>
      <c r="H4275" s="171"/>
      <c r="K4275" s="171"/>
      <c r="L4275" s="171"/>
      <c r="O4275" s="171"/>
      <c r="P4275" s="171"/>
      <c r="S4275" s="171"/>
      <c r="T4275" s="171"/>
      <c r="W4275" s="171"/>
      <c r="X4275" s="171"/>
      <c r="AA4275" s="171"/>
    </row>
    <row r="4276" spans="4:27" x14ac:dyDescent="0.2">
      <c r="D4276" s="171"/>
      <c r="E4276" s="171"/>
      <c r="F4276" s="171"/>
      <c r="G4276" s="171"/>
      <c r="H4276" s="171"/>
      <c r="K4276" s="171"/>
      <c r="L4276" s="171"/>
      <c r="O4276" s="171"/>
      <c r="P4276" s="171"/>
      <c r="S4276" s="171"/>
      <c r="T4276" s="171"/>
      <c r="W4276" s="171"/>
      <c r="X4276" s="171"/>
      <c r="AA4276" s="171"/>
    </row>
    <row r="4277" spans="4:27" x14ac:dyDescent="0.2">
      <c r="D4277" s="171"/>
      <c r="E4277" s="171"/>
      <c r="F4277" s="171"/>
      <c r="G4277" s="171"/>
      <c r="H4277" s="171"/>
      <c r="K4277" s="171"/>
      <c r="L4277" s="171"/>
      <c r="O4277" s="171"/>
      <c r="P4277" s="171"/>
      <c r="S4277" s="171"/>
      <c r="T4277" s="171"/>
      <c r="W4277" s="171"/>
      <c r="X4277" s="171"/>
      <c r="AA4277" s="171"/>
    </row>
    <row r="4278" spans="4:27" x14ac:dyDescent="0.2">
      <c r="D4278" s="171"/>
      <c r="E4278" s="171"/>
      <c r="F4278" s="171"/>
      <c r="G4278" s="171"/>
      <c r="H4278" s="171"/>
      <c r="K4278" s="171"/>
      <c r="L4278" s="171"/>
      <c r="O4278" s="171"/>
      <c r="P4278" s="171"/>
      <c r="S4278" s="171"/>
      <c r="T4278" s="171"/>
      <c r="W4278" s="171"/>
      <c r="X4278" s="171"/>
      <c r="AA4278" s="171"/>
    </row>
    <row r="4279" spans="4:27" x14ac:dyDescent="0.2">
      <c r="D4279" s="171"/>
      <c r="E4279" s="171"/>
      <c r="F4279" s="171"/>
      <c r="G4279" s="171"/>
      <c r="H4279" s="171"/>
      <c r="K4279" s="171"/>
      <c r="L4279" s="171"/>
      <c r="O4279" s="171"/>
      <c r="P4279" s="171"/>
      <c r="S4279" s="171"/>
      <c r="T4279" s="171"/>
      <c r="W4279" s="171"/>
      <c r="X4279" s="171"/>
      <c r="AA4279" s="171"/>
    </row>
    <row r="4280" spans="4:27" x14ac:dyDescent="0.2">
      <c r="D4280" s="171"/>
      <c r="E4280" s="171"/>
      <c r="F4280" s="171"/>
      <c r="G4280" s="171"/>
      <c r="H4280" s="171"/>
      <c r="K4280" s="171"/>
      <c r="L4280" s="171"/>
      <c r="O4280" s="171"/>
      <c r="P4280" s="171"/>
      <c r="S4280" s="171"/>
      <c r="T4280" s="171"/>
      <c r="W4280" s="171"/>
      <c r="X4280" s="171"/>
      <c r="AA4280" s="171"/>
    </row>
    <row r="4281" spans="4:27" x14ac:dyDescent="0.2">
      <c r="D4281" s="171"/>
      <c r="E4281" s="171"/>
      <c r="F4281" s="171"/>
      <c r="G4281" s="171"/>
      <c r="H4281" s="171"/>
      <c r="K4281" s="171"/>
      <c r="L4281" s="171"/>
      <c r="O4281" s="171"/>
      <c r="P4281" s="171"/>
      <c r="S4281" s="171"/>
      <c r="T4281" s="171"/>
      <c r="W4281" s="171"/>
      <c r="X4281" s="171"/>
      <c r="AA4281" s="171"/>
    </row>
    <row r="4282" spans="4:27" x14ac:dyDescent="0.2">
      <c r="D4282" s="171"/>
      <c r="E4282" s="171"/>
      <c r="F4282" s="171"/>
      <c r="G4282" s="171"/>
      <c r="H4282" s="171"/>
      <c r="K4282" s="171"/>
      <c r="L4282" s="171"/>
      <c r="O4282" s="171"/>
      <c r="P4282" s="171"/>
      <c r="S4282" s="171"/>
      <c r="T4282" s="171"/>
      <c r="W4282" s="171"/>
      <c r="X4282" s="171"/>
      <c r="AA4282" s="171"/>
    </row>
    <row r="4283" spans="4:27" x14ac:dyDescent="0.2">
      <c r="D4283" s="171"/>
      <c r="E4283" s="171"/>
      <c r="F4283" s="171"/>
      <c r="G4283" s="171"/>
      <c r="H4283" s="171"/>
      <c r="K4283" s="171"/>
      <c r="L4283" s="171"/>
      <c r="O4283" s="171"/>
      <c r="P4283" s="171"/>
      <c r="S4283" s="171"/>
      <c r="T4283" s="171"/>
      <c r="W4283" s="171"/>
      <c r="X4283" s="171"/>
      <c r="AA4283" s="171"/>
    </row>
    <row r="4284" spans="4:27" x14ac:dyDescent="0.2">
      <c r="D4284" s="171"/>
      <c r="E4284" s="171"/>
      <c r="F4284" s="171"/>
      <c r="G4284" s="171"/>
      <c r="H4284" s="171"/>
      <c r="K4284" s="171"/>
      <c r="L4284" s="171"/>
      <c r="O4284" s="171"/>
      <c r="P4284" s="171"/>
      <c r="S4284" s="171"/>
      <c r="T4284" s="171"/>
      <c r="W4284" s="171"/>
      <c r="X4284" s="171"/>
      <c r="AA4284" s="171"/>
    </row>
    <row r="4285" spans="4:27" x14ac:dyDescent="0.2">
      <c r="D4285" s="171"/>
      <c r="E4285" s="171"/>
      <c r="F4285" s="171"/>
      <c r="G4285" s="171"/>
      <c r="H4285" s="171"/>
      <c r="K4285" s="171"/>
      <c r="L4285" s="171"/>
      <c r="O4285" s="171"/>
      <c r="P4285" s="171"/>
      <c r="S4285" s="171"/>
      <c r="T4285" s="171"/>
      <c r="W4285" s="171"/>
      <c r="X4285" s="171"/>
      <c r="AA4285" s="171"/>
    </row>
    <row r="4286" spans="4:27" x14ac:dyDescent="0.2">
      <c r="D4286" s="171"/>
      <c r="E4286" s="171"/>
      <c r="F4286" s="171"/>
      <c r="G4286" s="171"/>
      <c r="H4286" s="171"/>
      <c r="K4286" s="171"/>
      <c r="L4286" s="171"/>
      <c r="O4286" s="171"/>
      <c r="P4286" s="171"/>
      <c r="S4286" s="171"/>
      <c r="T4286" s="171"/>
      <c r="W4286" s="171"/>
      <c r="X4286" s="171"/>
      <c r="AA4286" s="171"/>
    </row>
    <row r="4287" spans="4:27" x14ac:dyDescent="0.2">
      <c r="D4287" s="171"/>
      <c r="E4287" s="171"/>
      <c r="F4287" s="171"/>
      <c r="G4287" s="171"/>
      <c r="H4287" s="171"/>
      <c r="K4287" s="171"/>
      <c r="L4287" s="171"/>
      <c r="O4287" s="171"/>
      <c r="P4287" s="171"/>
      <c r="S4287" s="171"/>
      <c r="T4287" s="171"/>
      <c r="W4287" s="171"/>
      <c r="X4287" s="171"/>
      <c r="AA4287" s="171"/>
    </row>
    <row r="4288" spans="4:27" x14ac:dyDescent="0.2">
      <c r="D4288" s="171"/>
      <c r="E4288" s="171"/>
      <c r="F4288" s="171"/>
      <c r="G4288" s="171"/>
      <c r="H4288" s="171"/>
      <c r="K4288" s="171"/>
      <c r="L4288" s="171"/>
      <c r="O4288" s="171"/>
      <c r="P4288" s="171"/>
      <c r="S4288" s="171"/>
      <c r="T4288" s="171"/>
      <c r="W4288" s="171"/>
      <c r="X4288" s="171"/>
      <c r="AA4288" s="171"/>
    </row>
    <row r="4289" spans="4:27" x14ac:dyDescent="0.2">
      <c r="D4289" s="171"/>
      <c r="E4289" s="171"/>
      <c r="F4289" s="171"/>
      <c r="G4289" s="171"/>
      <c r="H4289" s="171"/>
      <c r="K4289" s="171"/>
      <c r="L4289" s="171"/>
      <c r="O4289" s="171"/>
      <c r="P4289" s="171"/>
      <c r="S4289" s="171"/>
      <c r="T4289" s="171"/>
      <c r="W4289" s="171"/>
      <c r="X4289" s="171"/>
      <c r="AA4289" s="171"/>
    </row>
    <row r="4290" spans="4:27" x14ac:dyDescent="0.2">
      <c r="D4290" s="171"/>
      <c r="E4290" s="171"/>
      <c r="F4290" s="171"/>
      <c r="G4290" s="171"/>
      <c r="H4290" s="171"/>
      <c r="K4290" s="171"/>
      <c r="L4290" s="171"/>
      <c r="O4290" s="171"/>
      <c r="P4290" s="171"/>
      <c r="S4290" s="171"/>
      <c r="T4290" s="171"/>
      <c r="W4290" s="171"/>
      <c r="X4290" s="171"/>
      <c r="AA4290" s="171"/>
    </row>
    <row r="4291" spans="4:27" x14ac:dyDescent="0.2">
      <c r="D4291" s="171"/>
      <c r="E4291" s="171"/>
      <c r="F4291" s="171"/>
      <c r="G4291" s="171"/>
      <c r="H4291" s="171"/>
      <c r="K4291" s="171"/>
      <c r="L4291" s="171"/>
      <c r="O4291" s="171"/>
      <c r="P4291" s="171"/>
      <c r="S4291" s="171"/>
      <c r="T4291" s="171"/>
      <c r="W4291" s="171"/>
      <c r="X4291" s="171"/>
      <c r="AA4291" s="171"/>
    </row>
    <row r="4292" spans="4:27" x14ac:dyDescent="0.2">
      <c r="D4292" s="171"/>
      <c r="E4292" s="171"/>
      <c r="F4292" s="171"/>
      <c r="G4292" s="171"/>
      <c r="H4292" s="171"/>
      <c r="K4292" s="171"/>
      <c r="L4292" s="171"/>
      <c r="O4292" s="171"/>
      <c r="P4292" s="171"/>
      <c r="S4292" s="171"/>
      <c r="T4292" s="171"/>
      <c r="W4292" s="171"/>
      <c r="X4292" s="171"/>
      <c r="AA4292" s="171"/>
    </row>
    <row r="4293" spans="4:27" x14ac:dyDescent="0.2">
      <c r="D4293" s="171"/>
      <c r="E4293" s="171"/>
      <c r="F4293" s="171"/>
      <c r="G4293" s="171"/>
      <c r="H4293" s="171"/>
      <c r="K4293" s="171"/>
      <c r="L4293" s="171"/>
      <c r="O4293" s="171"/>
      <c r="P4293" s="171"/>
      <c r="S4293" s="171"/>
      <c r="T4293" s="171"/>
      <c r="W4293" s="171"/>
      <c r="X4293" s="171"/>
      <c r="AA4293" s="171"/>
    </row>
    <row r="4294" spans="4:27" x14ac:dyDescent="0.2">
      <c r="D4294" s="171"/>
      <c r="E4294" s="171"/>
      <c r="F4294" s="171"/>
      <c r="G4294" s="171"/>
      <c r="H4294" s="171"/>
      <c r="K4294" s="171"/>
      <c r="L4294" s="171"/>
      <c r="O4294" s="171"/>
      <c r="P4294" s="171"/>
      <c r="S4294" s="171"/>
      <c r="T4294" s="171"/>
      <c r="W4294" s="171"/>
      <c r="X4294" s="171"/>
      <c r="AA4294" s="171"/>
    </row>
    <row r="4295" spans="4:27" x14ac:dyDescent="0.2">
      <c r="D4295" s="171"/>
      <c r="E4295" s="171"/>
      <c r="F4295" s="171"/>
      <c r="G4295" s="171"/>
      <c r="H4295" s="171"/>
      <c r="K4295" s="171"/>
      <c r="L4295" s="171"/>
      <c r="O4295" s="171"/>
      <c r="P4295" s="171"/>
      <c r="S4295" s="171"/>
      <c r="T4295" s="171"/>
      <c r="W4295" s="171"/>
      <c r="X4295" s="171"/>
      <c r="AA4295" s="171"/>
    </row>
    <row r="4296" spans="4:27" x14ac:dyDescent="0.2">
      <c r="D4296" s="171"/>
      <c r="E4296" s="171"/>
      <c r="F4296" s="171"/>
      <c r="G4296" s="171"/>
      <c r="H4296" s="171"/>
      <c r="K4296" s="171"/>
      <c r="L4296" s="171"/>
      <c r="O4296" s="171"/>
      <c r="P4296" s="171"/>
      <c r="S4296" s="171"/>
      <c r="T4296" s="171"/>
      <c r="W4296" s="171"/>
      <c r="X4296" s="171"/>
      <c r="AA4296" s="171"/>
    </row>
    <row r="4297" spans="4:27" x14ac:dyDescent="0.2">
      <c r="D4297" s="171"/>
      <c r="E4297" s="171"/>
      <c r="F4297" s="171"/>
      <c r="G4297" s="171"/>
      <c r="H4297" s="171"/>
      <c r="K4297" s="171"/>
      <c r="L4297" s="171"/>
      <c r="O4297" s="171"/>
      <c r="P4297" s="171"/>
      <c r="S4297" s="171"/>
      <c r="T4297" s="171"/>
      <c r="W4297" s="171"/>
      <c r="X4297" s="171"/>
      <c r="AA4297" s="171"/>
    </row>
    <row r="4298" spans="4:27" x14ac:dyDescent="0.2">
      <c r="D4298" s="171"/>
      <c r="E4298" s="171"/>
      <c r="F4298" s="171"/>
      <c r="G4298" s="171"/>
      <c r="H4298" s="171"/>
      <c r="K4298" s="171"/>
      <c r="L4298" s="171"/>
      <c r="O4298" s="171"/>
      <c r="P4298" s="171"/>
      <c r="S4298" s="171"/>
      <c r="T4298" s="171"/>
      <c r="W4298" s="171"/>
      <c r="X4298" s="171"/>
      <c r="AA4298" s="171"/>
    </row>
    <row r="4299" spans="4:27" x14ac:dyDescent="0.2">
      <c r="D4299" s="171"/>
      <c r="E4299" s="171"/>
      <c r="F4299" s="171"/>
      <c r="G4299" s="171"/>
      <c r="H4299" s="171"/>
      <c r="K4299" s="171"/>
      <c r="L4299" s="171"/>
      <c r="O4299" s="171"/>
      <c r="P4299" s="171"/>
      <c r="S4299" s="171"/>
      <c r="T4299" s="171"/>
      <c r="W4299" s="171"/>
      <c r="X4299" s="171"/>
      <c r="AA4299" s="171"/>
    </row>
    <row r="4300" spans="4:27" x14ac:dyDescent="0.2">
      <c r="D4300" s="171"/>
      <c r="E4300" s="171"/>
      <c r="F4300" s="171"/>
      <c r="G4300" s="171"/>
      <c r="H4300" s="171"/>
      <c r="K4300" s="171"/>
      <c r="L4300" s="171"/>
      <c r="O4300" s="171"/>
      <c r="P4300" s="171"/>
      <c r="S4300" s="171"/>
      <c r="T4300" s="171"/>
      <c r="W4300" s="171"/>
      <c r="X4300" s="171"/>
      <c r="AA4300" s="171"/>
    </row>
    <row r="4301" spans="4:27" x14ac:dyDescent="0.2">
      <c r="D4301" s="171"/>
      <c r="E4301" s="171"/>
      <c r="F4301" s="171"/>
      <c r="G4301" s="171"/>
      <c r="H4301" s="171"/>
      <c r="K4301" s="171"/>
      <c r="L4301" s="171"/>
      <c r="O4301" s="171"/>
      <c r="P4301" s="171"/>
      <c r="S4301" s="171"/>
      <c r="T4301" s="171"/>
      <c r="W4301" s="171"/>
      <c r="X4301" s="171"/>
      <c r="AA4301" s="171"/>
    </row>
    <row r="4302" spans="4:27" x14ac:dyDescent="0.2">
      <c r="D4302" s="171"/>
      <c r="E4302" s="171"/>
      <c r="F4302" s="171"/>
      <c r="G4302" s="171"/>
      <c r="H4302" s="171"/>
      <c r="K4302" s="171"/>
      <c r="L4302" s="171"/>
      <c r="O4302" s="171"/>
      <c r="P4302" s="171"/>
      <c r="S4302" s="171"/>
      <c r="T4302" s="171"/>
      <c r="W4302" s="171"/>
      <c r="X4302" s="171"/>
      <c r="AA4302" s="171"/>
    </row>
    <row r="4303" spans="4:27" x14ac:dyDescent="0.2">
      <c r="D4303" s="171"/>
      <c r="E4303" s="171"/>
      <c r="F4303" s="171"/>
      <c r="G4303" s="171"/>
      <c r="H4303" s="171"/>
      <c r="K4303" s="171"/>
      <c r="L4303" s="171"/>
      <c r="O4303" s="171"/>
      <c r="P4303" s="171"/>
      <c r="S4303" s="171"/>
      <c r="T4303" s="171"/>
      <c r="W4303" s="171"/>
      <c r="X4303" s="171"/>
      <c r="AA4303" s="171"/>
    </row>
    <row r="4304" spans="4:27" x14ac:dyDescent="0.2">
      <c r="D4304" s="171"/>
      <c r="E4304" s="171"/>
      <c r="F4304" s="171"/>
      <c r="G4304" s="171"/>
      <c r="H4304" s="171"/>
      <c r="K4304" s="171"/>
      <c r="L4304" s="171"/>
      <c r="O4304" s="171"/>
      <c r="P4304" s="171"/>
      <c r="S4304" s="171"/>
      <c r="T4304" s="171"/>
      <c r="W4304" s="171"/>
      <c r="X4304" s="171"/>
      <c r="AA4304" s="171"/>
    </row>
    <row r="4305" spans="4:27" x14ac:dyDescent="0.2">
      <c r="D4305" s="171"/>
      <c r="E4305" s="171"/>
      <c r="F4305" s="171"/>
      <c r="G4305" s="171"/>
      <c r="H4305" s="171"/>
      <c r="K4305" s="171"/>
      <c r="L4305" s="171"/>
      <c r="O4305" s="171"/>
      <c r="P4305" s="171"/>
      <c r="S4305" s="171"/>
      <c r="T4305" s="171"/>
      <c r="W4305" s="171"/>
      <c r="X4305" s="171"/>
      <c r="AA4305" s="171"/>
    </row>
    <row r="4306" spans="4:27" x14ac:dyDescent="0.2">
      <c r="D4306" s="171"/>
      <c r="E4306" s="171"/>
      <c r="F4306" s="171"/>
      <c r="G4306" s="171"/>
      <c r="H4306" s="171"/>
      <c r="K4306" s="171"/>
      <c r="L4306" s="171"/>
      <c r="O4306" s="171"/>
      <c r="P4306" s="171"/>
      <c r="S4306" s="171"/>
      <c r="T4306" s="171"/>
      <c r="W4306" s="171"/>
      <c r="X4306" s="171"/>
      <c r="AA4306" s="171"/>
    </row>
    <row r="4307" spans="4:27" x14ac:dyDescent="0.2">
      <c r="D4307" s="171"/>
      <c r="E4307" s="171"/>
      <c r="F4307" s="171"/>
      <c r="G4307" s="171"/>
      <c r="H4307" s="171"/>
      <c r="K4307" s="171"/>
      <c r="L4307" s="171"/>
      <c r="O4307" s="171"/>
      <c r="P4307" s="171"/>
      <c r="S4307" s="171"/>
      <c r="T4307" s="171"/>
      <c r="W4307" s="171"/>
      <c r="X4307" s="171"/>
      <c r="AA4307" s="171"/>
    </row>
    <row r="4308" spans="4:27" x14ac:dyDescent="0.2">
      <c r="D4308" s="171"/>
      <c r="E4308" s="171"/>
      <c r="F4308" s="171"/>
      <c r="G4308" s="171"/>
      <c r="H4308" s="171"/>
      <c r="K4308" s="171"/>
      <c r="L4308" s="171"/>
      <c r="O4308" s="171"/>
      <c r="P4308" s="171"/>
      <c r="S4308" s="171"/>
      <c r="T4308" s="171"/>
      <c r="W4308" s="171"/>
      <c r="X4308" s="171"/>
      <c r="AA4308" s="171"/>
    </row>
    <row r="4309" spans="4:27" x14ac:dyDescent="0.2">
      <c r="D4309" s="171"/>
      <c r="E4309" s="171"/>
      <c r="F4309" s="171"/>
      <c r="G4309" s="171"/>
      <c r="H4309" s="171"/>
      <c r="K4309" s="171"/>
      <c r="L4309" s="171"/>
      <c r="O4309" s="171"/>
      <c r="P4309" s="171"/>
      <c r="S4309" s="171"/>
      <c r="T4309" s="171"/>
      <c r="W4309" s="171"/>
      <c r="X4309" s="171"/>
      <c r="AA4309" s="171"/>
    </row>
    <row r="4310" spans="4:27" x14ac:dyDescent="0.2">
      <c r="D4310" s="171"/>
      <c r="E4310" s="171"/>
      <c r="F4310" s="171"/>
      <c r="G4310" s="171"/>
      <c r="H4310" s="171"/>
      <c r="K4310" s="171"/>
      <c r="L4310" s="171"/>
      <c r="O4310" s="171"/>
      <c r="P4310" s="171"/>
      <c r="S4310" s="171"/>
      <c r="T4310" s="171"/>
      <c r="W4310" s="171"/>
      <c r="X4310" s="171"/>
      <c r="AA4310" s="171"/>
    </row>
    <row r="4311" spans="4:27" x14ac:dyDescent="0.2">
      <c r="D4311" s="171"/>
      <c r="E4311" s="171"/>
      <c r="F4311" s="171"/>
      <c r="G4311" s="171"/>
      <c r="H4311" s="171"/>
      <c r="K4311" s="171"/>
      <c r="L4311" s="171"/>
      <c r="O4311" s="171"/>
      <c r="P4311" s="171"/>
      <c r="S4311" s="171"/>
      <c r="T4311" s="171"/>
      <c r="W4311" s="171"/>
      <c r="X4311" s="171"/>
      <c r="AA4311" s="171"/>
    </row>
    <row r="4312" spans="4:27" x14ac:dyDescent="0.2">
      <c r="D4312" s="171"/>
      <c r="E4312" s="171"/>
      <c r="F4312" s="171"/>
      <c r="G4312" s="171"/>
      <c r="H4312" s="171"/>
      <c r="K4312" s="171"/>
      <c r="L4312" s="171"/>
      <c r="O4312" s="171"/>
      <c r="P4312" s="171"/>
      <c r="S4312" s="171"/>
      <c r="T4312" s="171"/>
      <c r="W4312" s="171"/>
      <c r="X4312" s="171"/>
      <c r="AA4312" s="171"/>
    </row>
    <row r="4313" spans="4:27" x14ac:dyDescent="0.2">
      <c r="D4313" s="171"/>
      <c r="E4313" s="171"/>
      <c r="F4313" s="171"/>
      <c r="G4313" s="171"/>
      <c r="H4313" s="171"/>
      <c r="K4313" s="171"/>
      <c r="L4313" s="171"/>
      <c r="O4313" s="171"/>
      <c r="P4313" s="171"/>
      <c r="S4313" s="171"/>
      <c r="T4313" s="171"/>
      <c r="W4313" s="171"/>
      <c r="X4313" s="171"/>
      <c r="AA4313" s="171"/>
    </row>
    <row r="4314" spans="4:27" x14ac:dyDescent="0.2">
      <c r="D4314" s="171"/>
      <c r="E4314" s="171"/>
      <c r="F4314" s="171"/>
      <c r="G4314" s="171"/>
      <c r="H4314" s="171"/>
      <c r="K4314" s="171"/>
      <c r="L4314" s="171"/>
      <c r="O4314" s="171"/>
      <c r="P4314" s="171"/>
      <c r="S4314" s="171"/>
      <c r="T4314" s="171"/>
      <c r="W4314" s="171"/>
      <c r="X4314" s="171"/>
      <c r="AA4314" s="171"/>
    </row>
    <row r="4315" spans="4:27" x14ac:dyDescent="0.2">
      <c r="D4315" s="171"/>
      <c r="E4315" s="171"/>
      <c r="F4315" s="171"/>
      <c r="G4315" s="171"/>
      <c r="H4315" s="171"/>
      <c r="K4315" s="171"/>
      <c r="L4315" s="171"/>
      <c r="O4315" s="171"/>
      <c r="P4315" s="171"/>
      <c r="S4315" s="171"/>
      <c r="T4315" s="171"/>
      <c r="W4315" s="171"/>
      <c r="X4315" s="171"/>
      <c r="AA4315" s="171"/>
    </row>
    <row r="4316" spans="4:27" x14ac:dyDescent="0.2">
      <c r="D4316" s="171"/>
      <c r="E4316" s="171"/>
      <c r="F4316" s="171"/>
      <c r="G4316" s="171"/>
      <c r="H4316" s="171"/>
      <c r="K4316" s="171"/>
      <c r="L4316" s="171"/>
      <c r="O4316" s="171"/>
      <c r="P4316" s="171"/>
      <c r="S4316" s="171"/>
      <c r="T4316" s="171"/>
      <c r="W4316" s="171"/>
      <c r="X4316" s="171"/>
      <c r="AA4316" s="171"/>
    </row>
    <row r="4317" spans="4:27" x14ac:dyDescent="0.2">
      <c r="D4317" s="171"/>
      <c r="E4317" s="171"/>
      <c r="F4317" s="171"/>
      <c r="G4317" s="171"/>
      <c r="H4317" s="171"/>
      <c r="K4317" s="171"/>
      <c r="L4317" s="171"/>
      <c r="O4317" s="171"/>
      <c r="P4317" s="171"/>
      <c r="S4317" s="171"/>
      <c r="T4317" s="171"/>
      <c r="W4317" s="171"/>
      <c r="X4317" s="171"/>
      <c r="AA4317" s="171"/>
    </row>
    <row r="4318" spans="4:27" x14ac:dyDescent="0.2">
      <c r="D4318" s="171"/>
      <c r="E4318" s="171"/>
      <c r="F4318" s="171"/>
      <c r="G4318" s="171"/>
      <c r="H4318" s="171"/>
      <c r="K4318" s="171"/>
      <c r="L4318" s="171"/>
      <c r="O4318" s="171"/>
      <c r="P4318" s="171"/>
      <c r="S4318" s="171"/>
      <c r="T4318" s="171"/>
      <c r="W4318" s="171"/>
      <c r="X4318" s="171"/>
      <c r="AA4318" s="171"/>
    </row>
    <row r="4319" spans="4:27" x14ac:dyDescent="0.2">
      <c r="D4319" s="171"/>
      <c r="E4319" s="171"/>
      <c r="F4319" s="171"/>
      <c r="G4319" s="171"/>
      <c r="H4319" s="171"/>
      <c r="K4319" s="171"/>
      <c r="L4319" s="171"/>
      <c r="O4319" s="171"/>
      <c r="P4319" s="171"/>
      <c r="S4319" s="171"/>
      <c r="T4319" s="171"/>
      <c r="W4319" s="171"/>
      <c r="X4319" s="171"/>
      <c r="AA4319" s="171"/>
    </row>
    <row r="4320" spans="4:27" x14ac:dyDescent="0.2">
      <c r="D4320" s="171"/>
      <c r="E4320" s="171"/>
      <c r="F4320" s="171"/>
      <c r="G4320" s="171"/>
      <c r="H4320" s="171"/>
      <c r="K4320" s="171"/>
      <c r="L4320" s="171"/>
      <c r="O4320" s="171"/>
      <c r="P4320" s="171"/>
      <c r="S4320" s="171"/>
      <c r="T4320" s="171"/>
      <c r="W4320" s="171"/>
      <c r="X4320" s="171"/>
      <c r="AA4320" s="171"/>
    </row>
    <row r="4321" spans="4:27" x14ac:dyDescent="0.2">
      <c r="D4321" s="171"/>
      <c r="E4321" s="171"/>
      <c r="F4321" s="171"/>
      <c r="G4321" s="171"/>
      <c r="H4321" s="171"/>
      <c r="K4321" s="171"/>
      <c r="L4321" s="171"/>
      <c r="O4321" s="171"/>
      <c r="P4321" s="171"/>
      <c r="S4321" s="171"/>
      <c r="T4321" s="171"/>
      <c r="W4321" s="171"/>
      <c r="X4321" s="171"/>
      <c r="AA4321" s="171"/>
    </row>
    <row r="4322" spans="4:27" x14ac:dyDescent="0.2">
      <c r="D4322" s="171"/>
      <c r="E4322" s="171"/>
      <c r="F4322" s="171"/>
      <c r="G4322" s="171"/>
      <c r="H4322" s="171"/>
      <c r="K4322" s="171"/>
      <c r="L4322" s="171"/>
      <c r="O4322" s="171"/>
      <c r="P4322" s="171"/>
      <c r="S4322" s="171"/>
      <c r="T4322" s="171"/>
      <c r="W4322" s="171"/>
      <c r="X4322" s="171"/>
      <c r="AA4322" s="171"/>
    </row>
    <row r="4323" spans="4:27" x14ac:dyDescent="0.2">
      <c r="D4323" s="171"/>
      <c r="E4323" s="171"/>
      <c r="F4323" s="171"/>
      <c r="G4323" s="171"/>
      <c r="H4323" s="171"/>
      <c r="K4323" s="171"/>
      <c r="L4323" s="171"/>
      <c r="O4323" s="171"/>
      <c r="P4323" s="171"/>
      <c r="S4323" s="171"/>
      <c r="T4323" s="171"/>
      <c r="W4323" s="171"/>
      <c r="X4323" s="171"/>
      <c r="AA4323" s="171"/>
    </row>
    <row r="4324" spans="4:27" x14ac:dyDescent="0.2">
      <c r="D4324" s="171"/>
      <c r="E4324" s="171"/>
      <c r="F4324" s="171"/>
      <c r="G4324" s="171"/>
      <c r="H4324" s="171"/>
      <c r="K4324" s="171"/>
      <c r="L4324" s="171"/>
      <c r="O4324" s="171"/>
      <c r="P4324" s="171"/>
      <c r="S4324" s="171"/>
      <c r="T4324" s="171"/>
      <c r="W4324" s="171"/>
      <c r="X4324" s="171"/>
      <c r="AA4324" s="171"/>
    </row>
    <row r="4325" spans="4:27" x14ac:dyDescent="0.2">
      <c r="D4325" s="171"/>
      <c r="E4325" s="171"/>
      <c r="F4325" s="171"/>
      <c r="G4325" s="171"/>
      <c r="H4325" s="171"/>
      <c r="K4325" s="171"/>
      <c r="L4325" s="171"/>
      <c r="O4325" s="171"/>
      <c r="P4325" s="171"/>
      <c r="S4325" s="171"/>
      <c r="T4325" s="171"/>
      <c r="W4325" s="171"/>
      <c r="X4325" s="171"/>
      <c r="AA4325" s="171"/>
    </row>
    <row r="4326" spans="4:27" x14ac:dyDescent="0.2">
      <c r="D4326" s="171"/>
      <c r="E4326" s="171"/>
      <c r="F4326" s="171"/>
      <c r="G4326" s="171"/>
      <c r="H4326" s="171"/>
      <c r="K4326" s="171"/>
      <c r="L4326" s="171"/>
      <c r="O4326" s="171"/>
      <c r="P4326" s="171"/>
      <c r="S4326" s="171"/>
      <c r="T4326" s="171"/>
      <c r="W4326" s="171"/>
      <c r="X4326" s="171"/>
      <c r="AA4326" s="171"/>
    </row>
    <row r="4327" spans="4:27" x14ac:dyDescent="0.2">
      <c r="D4327" s="171"/>
      <c r="E4327" s="171"/>
      <c r="F4327" s="171"/>
      <c r="G4327" s="171"/>
      <c r="H4327" s="171"/>
      <c r="K4327" s="171"/>
      <c r="L4327" s="171"/>
      <c r="O4327" s="171"/>
      <c r="P4327" s="171"/>
      <c r="S4327" s="171"/>
      <c r="T4327" s="171"/>
      <c r="W4327" s="171"/>
      <c r="X4327" s="171"/>
      <c r="AA4327" s="171"/>
    </row>
    <row r="4328" spans="4:27" x14ac:dyDescent="0.2">
      <c r="D4328" s="171"/>
      <c r="E4328" s="171"/>
      <c r="F4328" s="171"/>
      <c r="G4328" s="171"/>
      <c r="H4328" s="171"/>
      <c r="K4328" s="171"/>
      <c r="L4328" s="171"/>
      <c r="O4328" s="171"/>
      <c r="P4328" s="171"/>
      <c r="S4328" s="171"/>
      <c r="T4328" s="171"/>
      <c r="W4328" s="171"/>
      <c r="X4328" s="171"/>
      <c r="AA4328" s="171"/>
    </row>
    <row r="4329" spans="4:27" x14ac:dyDescent="0.2">
      <c r="D4329" s="171"/>
      <c r="E4329" s="171"/>
      <c r="F4329" s="171"/>
      <c r="G4329" s="171"/>
      <c r="H4329" s="171"/>
      <c r="K4329" s="171"/>
      <c r="L4329" s="171"/>
      <c r="O4329" s="171"/>
      <c r="P4329" s="171"/>
      <c r="S4329" s="171"/>
      <c r="T4329" s="171"/>
      <c r="W4329" s="171"/>
      <c r="X4329" s="171"/>
      <c r="AA4329" s="171"/>
    </row>
    <row r="4330" spans="4:27" x14ac:dyDescent="0.2">
      <c r="D4330" s="171"/>
      <c r="E4330" s="171"/>
      <c r="F4330" s="171"/>
      <c r="G4330" s="171"/>
      <c r="H4330" s="171"/>
      <c r="K4330" s="171"/>
      <c r="L4330" s="171"/>
      <c r="O4330" s="171"/>
      <c r="P4330" s="171"/>
      <c r="S4330" s="171"/>
      <c r="T4330" s="171"/>
      <c r="W4330" s="171"/>
      <c r="X4330" s="171"/>
      <c r="AA4330" s="171"/>
    </row>
    <row r="4331" spans="4:27" x14ac:dyDescent="0.2">
      <c r="D4331" s="171"/>
      <c r="E4331" s="171"/>
      <c r="F4331" s="171"/>
      <c r="G4331" s="171"/>
      <c r="H4331" s="171"/>
      <c r="K4331" s="171"/>
      <c r="L4331" s="171"/>
      <c r="O4331" s="171"/>
      <c r="P4331" s="171"/>
      <c r="S4331" s="171"/>
      <c r="T4331" s="171"/>
      <c r="W4331" s="171"/>
      <c r="X4331" s="171"/>
      <c r="AA4331" s="171"/>
    </row>
    <row r="4332" spans="4:27" x14ac:dyDescent="0.2">
      <c r="D4332" s="171"/>
      <c r="E4332" s="171"/>
      <c r="F4332" s="171"/>
      <c r="G4332" s="171"/>
      <c r="H4332" s="171"/>
      <c r="K4332" s="171"/>
      <c r="L4332" s="171"/>
      <c r="O4332" s="171"/>
      <c r="P4332" s="171"/>
      <c r="S4332" s="171"/>
      <c r="T4332" s="171"/>
      <c r="W4332" s="171"/>
      <c r="X4332" s="171"/>
      <c r="AA4332" s="171"/>
    </row>
    <row r="4333" spans="4:27" x14ac:dyDescent="0.2">
      <c r="D4333" s="171"/>
      <c r="E4333" s="171"/>
      <c r="F4333" s="171"/>
      <c r="G4333" s="171"/>
      <c r="H4333" s="171"/>
      <c r="K4333" s="171"/>
      <c r="L4333" s="171"/>
      <c r="O4333" s="171"/>
      <c r="P4333" s="171"/>
      <c r="S4333" s="171"/>
      <c r="T4333" s="171"/>
      <c r="W4333" s="171"/>
      <c r="X4333" s="171"/>
      <c r="AA4333" s="171"/>
    </row>
    <row r="4334" spans="4:27" x14ac:dyDescent="0.2">
      <c r="D4334" s="171"/>
      <c r="E4334" s="171"/>
      <c r="F4334" s="171"/>
      <c r="G4334" s="171"/>
      <c r="H4334" s="171"/>
      <c r="K4334" s="171"/>
      <c r="L4334" s="171"/>
      <c r="O4334" s="171"/>
      <c r="P4334" s="171"/>
      <c r="S4334" s="171"/>
      <c r="T4334" s="171"/>
      <c r="W4334" s="171"/>
      <c r="X4334" s="171"/>
      <c r="AA4334" s="171"/>
    </row>
    <row r="4335" spans="4:27" x14ac:dyDescent="0.2">
      <c r="D4335" s="171"/>
      <c r="E4335" s="171"/>
      <c r="F4335" s="171"/>
      <c r="G4335" s="171"/>
      <c r="H4335" s="171"/>
      <c r="K4335" s="171"/>
      <c r="L4335" s="171"/>
      <c r="O4335" s="171"/>
      <c r="P4335" s="171"/>
      <c r="S4335" s="171"/>
      <c r="T4335" s="171"/>
      <c r="W4335" s="171"/>
      <c r="X4335" s="171"/>
      <c r="AA4335" s="171"/>
    </row>
    <row r="4336" spans="4:27" x14ac:dyDescent="0.2">
      <c r="D4336" s="171"/>
      <c r="E4336" s="171"/>
      <c r="F4336" s="171"/>
      <c r="G4336" s="171"/>
      <c r="H4336" s="171"/>
      <c r="K4336" s="171"/>
      <c r="L4336" s="171"/>
      <c r="O4336" s="171"/>
      <c r="P4336" s="171"/>
      <c r="S4336" s="171"/>
      <c r="T4336" s="171"/>
      <c r="W4336" s="171"/>
      <c r="X4336" s="171"/>
      <c r="AA4336" s="171"/>
    </row>
    <row r="4337" spans="4:27" x14ac:dyDescent="0.2">
      <c r="D4337" s="171"/>
      <c r="E4337" s="171"/>
      <c r="F4337" s="171"/>
      <c r="G4337" s="171"/>
      <c r="H4337" s="171"/>
      <c r="K4337" s="171"/>
      <c r="L4337" s="171"/>
      <c r="O4337" s="171"/>
      <c r="P4337" s="171"/>
      <c r="S4337" s="171"/>
      <c r="T4337" s="171"/>
      <c r="W4337" s="171"/>
      <c r="X4337" s="171"/>
      <c r="AA4337" s="171"/>
    </row>
    <row r="4338" spans="4:27" x14ac:dyDescent="0.2">
      <c r="D4338" s="171"/>
      <c r="E4338" s="171"/>
      <c r="F4338" s="171"/>
      <c r="G4338" s="171"/>
      <c r="H4338" s="171"/>
      <c r="K4338" s="171"/>
      <c r="L4338" s="171"/>
      <c r="O4338" s="171"/>
      <c r="P4338" s="171"/>
      <c r="S4338" s="171"/>
      <c r="T4338" s="171"/>
      <c r="W4338" s="171"/>
      <c r="X4338" s="171"/>
      <c r="AA4338" s="171"/>
    </row>
    <row r="4339" spans="4:27" x14ac:dyDescent="0.2">
      <c r="D4339" s="171"/>
      <c r="E4339" s="171"/>
      <c r="F4339" s="171"/>
      <c r="G4339" s="171"/>
      <c r="H4339" s="171"/>
      <c r="K4339" s="171"/>
      <c r="L4339" s="171"/>
      <c r="O4339" s="171"/>
      <c r="P4339" s="171"/>
      <c r="S4339" s="171"/>
      <c r="T4339" s="171"/>
      <c r="W4339" s="171"/>
      <c r="X4339" s="171"/>
      <c r="AA4339" s="171"/>
    </row>
    <row r="4340" spans="4:27" x14ac:dyDescent="0.2">
      <c r="D4340" s="171"/>
      <c r="E4340" s="171"/>
      <c r="F4340" s="171"/>
      <c r="G4340" s="171"/>
      <c r="H4340" s="171"/>
      <c r="K4340" s="171"/>
      <c r="L4340" s="171"/>
      <c r="O4340" s="171"/>
      <c r="P4340" s="171"/>
      <c r="S4340" s="171"/>
      <c r="T4340" s="171"/>
      <c r="W4340" s="171"/>
      <c r="X4340" s="171"/>
      <c r="AA4340" s="171"/>
    </row>
    <row r="4341" spans="4:27" x14ac:dyDescent="0.2">
      <c r="D4341" s="171"/>
      <c r="E4341" s="171"/>
      <c r="F4341" s="171"/>
      <c r="G4341" s="171"/>
      <c r="H4341" s="171"/>
      <c r="K4341" s="171"/>
      <c r="L4341" s="171"/>
      <c r="O4341" s="171"/>
      <c r="P4341" s="171"/>
      <c r="S4341" s="171"/>
      <c r="T4341" s="171"/>
      <c r="W4341" s="171"/>
      <c r="X4341" s="171"/>
      <c r="AA4341" s="171"/>
    </row>
    <row r="4342" spans="4:27" x14ac:dyDescent="0.2">
      <c r="D4342" s="171"/>
      <c r="E4342" s="171"/>
      <c r="F4342" s="171"/>
      <c r="G4342" s="171"/>
      <c r="H4342" s="171"/>
      <c r="K4342" s="171"/>
      <c r="L4342" s="171"/>
      <c r="O4342" s="171"/>
      <c r="P4342" s="171"/>
      <c r="S4342" s="171"/>
      <c r="T4342" s="171"/>
      <c r="W4342" s="171"/>
      <c r="X4342" s="171"/>
      <c r="AA4342" s="171"/>
    </row>
    <row r="4343" spans="4:27" x14ac:dyDescent="0.2">
      <c r="D4343" s="171"/>
      <c r="E4343" s="171"/>
      <c r="F4343" s="171"/>
      <c r="G4343" s="171"/>
      <c r="H4343" s="171"/>
      <c r="K4343" s="171"/>
      <c r="L4343" s="171"/>
      <c r="O4343" s="171"/>
      <c r="P4343" s="171"/>
      <c r="S4343" s="171"/>
      <c r="T4343" s="171"/>
      <c r="W4343" s="171"/>
      <c r="X4343" s="171"/>
      <c r="AA4343" s="171"/>
    </row>
    <row r="4344" spans="4:27" x14ac:dyDescent="0.2">
      <c r="D4344" s="171"/>
      <c r="E4344" s="171"/>
      <c r="F4344" s="171"/>
      <c r="G4344" s="171"/>
      <c r="H4344" s="171"/>
      <c r="K4344" s="171"/>
      <c r="L4344" s="171"/>
      <c r="O4344" s="171"/>
      <c r="P4344" s="171"/>
      <c r="S4344" s="171"/>
      <c r="T4344" s="171"/>
      <c r="W4344" s="171"/>
      <c r="X4344" s="171"/>
      <c r="AA4344" s="171"/>
    </row>
    <row r="4345" spans="4:27" x14ac:dyDescent="0.2">
      <c r="D4345" s="171"/>
      <c r="E4345" s="171"/>
      <c r="F4345" s="171"/>
      <c r="G4345" s="171"/>
      <c r="H4345" s="171"/>
      <c r="K4345" s="171"/>
      <c r="L4345" s="171"/>
      <c r="O4345" s="171"/>
      <c r="P4345" s="171"/>
      <c r="S4345" s="171"/>
      <c r="T4345" s="171"/>
      <c r="W4345" s="171"/>
      <c r="X4345" s="171"/>
      <c r="AA4345" s="171"/>
    </row>
    <row r="4346" spans="4:27" x14ac:dyDescent="0.2">
      <c r="D4346" s="171"/>
      <c r="E4346" s="171"/>
      <c r="F4346" s="171"/>
      <c r="G4346" s="171"/>
      <c r="H4346" s="171"/>
      <c r="K4346" s="171"/>
      <c r="L4346" s="171"/>
      <c r="O4346" s="171"/>
      <c r="P4346" s="171"/>
      <c r="S4346" s="171"/>
      <c r="T4346" s="171"/>
      <c r="W4346" s="171"/>
      <c r="X4346" s="171"/>
      <c r="AA4346" s="171"/>
    </row>
    <row r="4347" spans="4:27" x14ac:dyDescent="0.2">
      <c r="D4347" s="171"/>
      <c r="E4347" s="171"/>
      <c r="F4347" s="171"/>
      <c r="G4347" s="171"/>
      <c r="H4347" s="171"/>
      <c r="K4347" s="171"/>
      <c r="L4347" s="171"/>
      <c r="O4347" s="171"/>
      <c r="P4347" s="171"/>
      <c r="S4347" s="171"/>
      <c r="T4347" s="171"/>
      <c r="W4347" s="171"/>
      <c r="X4347" s="171"/>
      <c r="AA4347" s="171"/>
    </row>
    <row r="4348" spans="4:27" x14ac:dyDescent="0.2">
      <c r="D4348" s="171"/>
      <c r="E4348" s="171"/>
      <c r="F4348" s="171"/>
      <c r="G4348" s="171"/>
      <c r="H4348" s="171"/>
      <c r="K4348" s="171"/>
      <c r="L4348" s="171"/>
      <c r="O4348" s="171"/>
      <c r="P4348" s="171"/>
      <c r="S4348" s="171"/>
      <c r="T4348" s="171"/>
      <c r="W4348" s="171"/>
      <c r="X4348" s="171"/>
      <c r="AA4348" s="171"/>
    </row>
    <row r="4349" spans="4:27" x14ac:dyDescent="0.2">
      <c r="D4349" s="171"/>
      <c r="E4349" s="171"/>
      <c r="F4349" s="171"/>
      <c r="G4349" s="171"/>
      <c r="H4349" s="171"/>
      <c r="K4349" s="171"/>
      <c r="L4349" s="171"/>
      <c r="O4349" s="171"/>
      <c r="P4349" s="171"/>
      <c r="S4349" s="171"/>
      <c r="T4349" s="171"/>
      <c r="W4349" s="171"/>
      <c r="X4349" s="171"/>
      <c r="AA4349" s="171"/>
    </row>
    <row r="4350" spans="4:27" x14ac:dyDescent="0.2">
      <c r="D4350" s="171"/>
      <c r="E4350" s="171"/>
      <c r="F4350" s="171"/>
      <c r="G4350" s="171"/>
      <c r="H4350" s="171"/>
      <c r="K4350" s="171"/>
      <c r="L4350" s="171"/>
      <c r="O4350" s="171"/>
      <c r="P4350" s="171"/>
      <c r="S4350" s="171"/>
      <c r="T4350" s="171"/>
      <c r="W4350" s="171"/>
      <c r="X4350" s="171"/>
      <c r="AA4350" s="171"/>
    </row>
    <row r="4351" spans="4:27" x14ac:dyDescent="0.2">
      <c r="D4351" s="171"/>
      <c r="E4351" s="171"/>
      <c r="F4351" s="171"/>
      <c r="G4351" s="171"/>
      <c r="H4351" s="171"/>
      <c r="K4351" s="171"/>
      <c r="L4351" s="171"/>
      <c r="O4351" s="171"/>
      <c r="P4351" s="171"/>
      <c r="S4351" s="171"/>
      <c r="T4351" s="171"/>
      <c r="W4351" s="171"/>
      <c r="X4351" s="171"/>
      <c r="AA4351" s="171"/>
    </row>
    <row r="4352" spans="4:27" x14ac:dyDescent="0.2">
      <c r="D4352" s="171"/>
      <c r="E4352" s="171"/>
      <c r="F4352" s="171"/>
      <c r="G4352" s="171"/>
      <c r="H4352" s="171"/>
      <c r="K4352" s="171"/>
      <c r="L4352" s="171"/>
      <c r="O4352" s="171"/>
      <c r="P4352" s="171"/>
      <c r="S4352" s="171"/>
      <c r="T4352" s="171"/>
      <c r="W4352" s="171"/>
      <c r="X4352" s="171"/>
      <c r="AA4352" s="171"/>
    </row>
    <row r="4353" spans="4:27" x14ac:dyDescent="0.2">
      <c r="D4353" s="171"/>
      <c r="E4353" s="171"/>
      <c r="F4353" s="171"/>
      <c r="G4353" s="171"/>
      <c r="H4353" s="171"/>
      <c r="K4353" s="171"/>
      <c r="L4353" s="171"/>
      <c r="O4353" s="171"/>
      <c r="P4353" s="171"/>
      <c r="S4353" s="171"/>
      <c r="T4353" s="171"/>
      <c r="W4353" s="171"/>
      <c r="X4353" s="171"/>
      <c r="AA4353" s="171"/>
    </row>
    <row r="4354" spans="4:27" x14ac:dyDescent="0.2">
      <c r="D4354" s="171"/>
      <c r="E4354" s="171"/>
      <c r="F4354" s="171"/>
      <c r="G4354" s="171"/>
      <c r="H4354" s="171"/>
      <c r="K4354" s="171"/>
      <c r="L4354" s="171"/>
      <c r="O4354" s="171"/>
      <c r="P4354" s="171"/>
      <c r="S4354" s="171"/>
      <c r="T4354" s="171"/>
      <c r="W4354" s="171"/>
      <c r="X4354" s="171"/>
      <c r="AA4354" s="171"/>
    </row>
    <row r="4355" spans="4:27" x14ac:dyDescent="0.2">
      <c r="D4355" s="171"/>
      <c r="E4355" s="171"/>
      <c r="F4355" s="171"/>
      <c r="G4355" s="171"/>
      <c r="H4355" s="171"/>
      <c r="K4355" s="171"/>
      <c r="L4355" s="171"/>
      <c r="O4355" s="171"/>
      <c r="P4355" s="171"/>
      <c r="S4355" s="171"/>
      <c r="T4355" s="171"/>
      <c r="W4355" s="171"/>
      <c r="X4355" s="171"/>
      <c r="AA4355" s="171"/>
    </row>
    <row r="4356" spans="4:27" x14ac:dyDescent="0.2">
      <c r="D4356" s="171"/>
      <c r="E4356" s="171"/>
      <c r="F4356" s="171"/>
      <c r="G4356" s="171"/>
      <c r="H4356" s="171"/>
      <c r="K4356" s="171"/>
      <c r="L4356" s="171"/>
      <c r="O4356" s="171"/>
      <c r="P4356" s="171"/>
      <c r="S4356" s="171"/>
      <c r="T4356" s="171"/>
      <c r="W4356" s="171"/>
      <c r="X4356" s="171"/>
      <c r="AA4356" s="171"/>
    </row>
    <row r="4357" spans="4:27" x14ac:dyDescent="0.2">
      <c r="D4357" s="171"/>
      <c r="E4357" s="171"/>
      <c r="F4357" s="171"/>
      <c r="G4357" s="171"/>
      <c r="H4357" s="171"/>
      <c r="K4357" s="171"/>
      <c r="L4357" s="171"/>
      <c r="O4357" s="171"/>
      <c r="P4357" s="171"/>
      <c r="S4357" s="171"/>
      <c r="T4357" s="171"/>
      <c r="W4357" s="171"/>
      <c r="X4357" s="171"/>
      <c r="AA4357" s="171"/>
    </row>
    <row r="4358" spans="4:27" x14ac:dyDescent="0.2">
      <c r="D4358" s="171"/>
      <c r="E4358" s="171"/>
      <c r="F4358" s="171"/>
      <c r="G4358" s="171"/>
      <c r="H4358" s="171"/>
      <c r="K4358" s="171"/>
      <c r="L4358" s="171"/>
      <c r="O4358" s="171"/>
      <c r="P4358" s="171"/>
      <c r="S4358" s="171"/>
      <c r="T4358" s="171"/>
      <c r="W4358" s="171"/>
      <c r="X4358" s="171"/>
      <c r="AA4358" s="171"/>
    </row>
    <row r="4359" spans="4:27" x14ac:dyDescent="0.2">
      <c r="D4359" s="171"/>
      <c r="E4359" s="171"/>
      <c r="F4359" s="171"/>
      <c r="G4359" s="171"/>
      <c r="H4359" s="171"/>
      <c r="K4359" s="171"/>
      <c r="L4359" s="171"/>
      <c r="O4359" s="171"/>
      <c r="P4359" s="171"/>
      <c r="S4359" s="171"/>
      <c r="T4359" s="171"/>
      <c r="W4359" s="171"/>
      <c r="X4359" s="171"/>
      <c r="AA4359" s="171"/>
    </row>
    <row r="4360" spans="4:27" x14ac:dyDescent="0.2">
      <c r="D4360" s="171"/>
      <c r="E4360" s="171"/>
      <c r="F4360" s="171"/>
      <c r="G4360" s="171"/>
      <c r="H4360" s="171"/>
      <c r="K4360" s="171"/>
      <c r="L4360" s="171"/>
      <c r="O4360" s="171"/>
      <c r="P4360" s="171"/>
      <c r="S4360" s="171"/>
      <c r="T4360" s="171"/>
      <c r="W4360" s="171"/>
      <c r="X4360" s="171"/>
      <c r="AA4360" s="171"/>
    </row>
    <row r="4361" spans="4:27" x14ac:dyDescent="0.2">
      <c r="D4361" s="171"/>
      <c r="E4361" s="171"/>
      <c r="F4361" s="171"/>
      <c r="G4361" s="171"/>
      <c r="H4361" s="171"/>
      <c r="K4361" s="171"/>
      <c r="L4361" s="171"/>
      <c r="O4361" s="171"/>
      <c r="P4361" s="171"/>
      <c r="S4361" s="171"/>
      <c r="T4361" s="171"/>
      <c r="W4361" s="171"/>
      <c r="X4361" s="171"/>
      <c r="AA4361" s="171"/>
    </row>
    <row r="4362" spans="4:27" x14ac:dyDescent="0.2">
      <c r="D4362" s="171"/>
      <c r="E4362" s="171"/>
      <c r="F4362" s="171"/>
      <c r="G4362" s="171"/>
      <c r="H4362" s="171"/>
      <c r="K4362" s="171"/>
      <c r="L4362" s="171"/>
      <c r="O4362" s="171"/>
      <c r="P4362" s="171"/>
      <c r="S4362" s="171"/>
      <c r="T4362" s="171"/>
      <c r="W4362" s="171"/>
      <c r="X4362" s="171"/>
      <c r="AA4362" s="171"/>
    </row>
    <row r="4363" spans="4:27" x14ac:dyDescent="0.2">
      <c r="D4363" s="171"/>
      <c r="E4363" s="171"/>
      <c r="F4363" s="171"/>
      <c r="G4363" s="171"/>
      <c r="H4363" s="171"/>
      <c r="K4363" s="171"/>
      <c r="L4363" s="171"/>
      <c r="O4363" s="171"/>
      <c r="P4363" s="171"/>
      <c r="S4363" s="171"/>
      <c r="T4363" s="171"/>
      <c r="W4363" s="171"/>
      <c r="X4363" s="171"/>
      <c r="AA4363" s="171"/>
    </row>
    <row r="4364" spans="4:27" x14ac:dyDescent="0.2">
      <c r="D4364" s="171"/>
      <c r="E4364" s="171"/>
      <c r="F4364" s="171"/>
      <c r="G4364" s="171"/>
      <c r="H4364" s="171"/>
      <c r="K4364" s="171"/>
      <c r="L4364" s="171"/>
      <c r="O4364" s="171"/>
      <c r="P4364" s="171"/>
      <c r="S4364" s="171"/>
      <c r="T4364" s="171"/>
      <c r="W4364" s="171"/>
      <c r="X4364" s="171"/>
      <c r="AA4364" s="171"/>
    </row>
    <row r="4365" spans="4:27" x14ac:dyDescent="0.2">
      <c r="D4365" s="171"/>
      <c r="E4365" s="171"/>
      <c r="F4365" s="171"/>
      <c r="G4365" s="171"/>
      <c r="H4365" s="171"/>
      <c r="K4365" s="171"/>
      <c r="L4365" s="171"/>
      <c r="O4365" s="171"/>
      <c r="P4365" s="171"/>
      <c r="S4365" s="171"/>
      <c r="T4365" s="171"/>
      <c r="W4365" s="171"/>
      <c r="X4365" s="171"/>
      <c r="AA4365" s="171"/>
    </row>
    <row r="4366" spans="4:27" x14ac:dyDescent="0.2">
      <c r="D4366" s="171"/>
      <c r="E4366" s="171"/>
      <c r="F4366" s="171"/>
      <c r="G4366" s="171"/>
      <c r="H4366" s="171"/>
      <c r="K4366" s="171"/>
      <c r="L4366" s="171"/>
      <c r="O4366" s="171"/>
      <c r="P4366" s="171"/>
      <c r="S4366" s="171"/>
      <c r="T4366" s="171"/>
      <c r="W4366" s="171"/>
      <c r="X4366" s="171"/>
      <c r="AA4366" s="171"/>
    </row>
    <row r="4367" spans="4:27" x14ac:dyDescent="0.2">
      <c r="D4367" s="171"/>
      <c r="E4367" s="171"/>
      <c r="F4367" s="171"/>
      <c r="G4367" s="171"/>
      <c r="H4367" s="171"/>
      <c r="K4367" s="171"/>
      <c r="L4367" s="171"/>
      <c r="O4367" s="171"/>
      <c r="P4367" s="171"/>
      <c r="S4367" s="171"/>
      <c r="T4367" s="171"/>
      <c r="W4367" s="171"/>
      <c r="X4367" s="171"/>
      <c r="AA4367" s="171"/>
    </row>
    <row r="4368" spans="4:27" x14ac:dyDescent="0.2">
      <c r="D4368" s="171"/>
      <c r="E4368" s="171"/>
      <c r="F4368" s="171"/>
      <c r="G4368" s="171"/>
      <c r="H4368" s="171"/>
      <c r="K4368" s="171"/>
      <c r="L4368" s="171"/>
      <c r="O4368" s="171"/>
      <c r="P4368" s="171"/>
      <c r="S4368" s="171"/>
      <c r="T4368" s="171"/>
      <c r="W4368" s="171"/>
      <c r="X4368" s="171"/>
      <c r="AA4368" s="171"/>
    </row>
    <row r="4369" spans="4:27" x14ac:dyDescent="0.2">
      <c r="D4369" s="171"/>
      <c r="E4369" s="171"/>
      <c r="F4369" s="171"/>
      <c r="G4369" s="171"/>
      <c r="H4369" s="171"/>
      <c r="K4369" s="171"/>
      <c r="L4369" s="171"/>
      <c r="O4369" s="171"/>
      <c r="P4369" s="171"/>
      <c r="S4369" s="171"/>
      <c r="T4369" s="171"/>
      <c r="W4369" s="171"/>
      <c r="X4369" s="171"/>
      <c r="AA4369" s="171"/>
    </row>
    <row r="4370" spans="4:27" x14ac:dyDescent="0.2">
      <c r="D4370" s="171"/>
      <c r="E4370" s="171"/>
      <c r="F4370" s="171"/>
      <c r="G4370" s="171"/>
      <c r="H4370" s="171"/>
      <c r="K4370" s="171"/>
      <c r="L4370" s="171"/>
      <c r="O4370" s="171"/>
      <c r="P4370" s="171"/>
      <c r="S4370" s="171"/>
      <c r="T4370" s="171"/>
      <c r="W4370" s="171"/>
      <c r="X4370" s="171"/>
      <c r="AA4370" s="171"/>
    </row>
    <row r="4371" spans="4:27" x14ac:dyDescent="0.2">
      <c r="D4371" s="171"/>
      <c r="E4371" s="171"/>
      <c r="F4371" s="171"/>
      <c r="G4371" s="171"/>
      <c r="H4371" s="171"/>
      <c r="K4371" s="171"/>
      <c r="L4371" s="171"/>
      <c r="O4371" s="171"/>
      <c r="P4371" s="171"/>
      <c r="S4371" s="171"/>
      <c r="T4371" s="171"/>
      <c r="W4371" s="171"/>
      <c r="X4371" s="171"/>
      <c r="AA4371" s="171"/>
    </row>
    <row r="4372" spans="4:27" x14ac:dyDescent="0.2">
      <c r="D4372" s="171"/>
      <c r="E4372" s="171"/>
      <c r="F4372" s="171"/>
      <c r="G4372" s="171"/>
      <c r="H4372" s="171"/>
      <c r="K4372" s="171"/>
      <c r="L4372" s="171"/>
      <c r="O4372" s="171"/>
      <c r="P4372" s="171"/>
      <c r="S4372" s="171"/>
      <c r="T4372" s="171"/>
      <c r="W4372" s="171"/>
      <c r="X4372" s="171"/>
      <c r="AA4372" s="171"/>
    </row>
    <row r="4373" spans="4:27" x14ac:dyDescent="0.2">
      <c r="D4373" s="171"/>
      <c r="E4373" s="171"/>
      <c r="F4373" s="171"/>
      <c r="G4373" s="171"/>
      <c r="H4373" s="171"/>
      <c r="K4373" s="171"/>
      <c r="L4373" s="171"/>
      <c r="O4373" s="171"/>
      <c r="P4373" s="171"/>
      <c r="S4373" s="171"/>
      <c r="T4373" s="171"/>
      <c r="W4373" s="171"/>
      <c r="X4373" s="171"/>
      <c r="AA4373" s="171"/>
    </row>
    <row r="4374" spans="4:27" x14ac:dyDescent="0.2">
      <c r="D4374" s="171"/>
      <c r="E4374" s="171"/>
      <c r="F4374" s="171"/>
      <c r="G4374" s="171"/>
      <c r="H4374" s="171"/>
      <c r="K4374" s="171"/>
      <c r="L4374" s="171"/>
      <c r="O4374" s="171"/>
      <c r="P4374" s="171"/>
      <c r="S4374" s="171"/>
      <c r="T4374" s="171"/>
      <c r="W4374" s="171"/>
      <c r="X4374" s="171"/>
      <c r="AA4374" s="171"/>
    </row>
    <row r="4375" spans="4:27" x14ac:dyDescent="0.2">
      <c r="D4375" s="171"/>
      <c r="E4375" s="171"/>
      <c r="F4375" s="171"/>
      <c r="G4375" s="171"/>
      <c r="H4375" s="171"/>
      <c r="K4375" s="171"/>
      <c r="L4375" s="171"/>
      <c r="O4375" s="171"/>
      <c r="P4375" s="171"/>
      <c r="S4375" s="171"/>
      <c r="T4375" s="171"/>
      <c r="W4375" s="171"/>
      <c r="X4375" s="171"/>
      <c r="AA4375" s="171"/>
    </row>
    <row r="4376" spans="4:27" x14ac:dyDescent="0.2">
      <c r="D4376" s="171"/>
      <c r="E4376" s="171"/>
      <c r="F4376" s="171"/>
      <c r="G4376" s="171"/>
      <c r="H4376" s="171"/>
      <c r="K4376" s="171"/>
      <c r="L4376" s="171"/>
      <c r="O4376" s="171"/>
      <c r="P4376" s="171"/>
      <c r="S4376" s="171"/>
      <c r="T4376" s="171"/>
      <c r="W4376" s="171"/>
      <c r="X4376" s="171"/>
      <c r="AA4376" s="171"/>
    </row>
    <row r="4377" spans="4:27" x14ac:dyDescent="0.2">
      <c r="D4377" s="171"/>
      <c r="E4377" s="171"/>
      <c r="F4377" s="171"/>
      <c r="G4377" s="171"/>
      <c r="H4377" s="171"/>
      <c r="K4377" s="171"/>
      <c r="L4377" s="171"/>
      <c r="O4377" s="171"/>
      <c r="P4377" s="171"/>
      <c r="S4377" s="171"/>
      <c r="T4377" s="171"/>
      <c r="W4377" s="171"/>
      <c r="X4377" s="171"/>
      <c r="AA4377" s="171"/>
    </row>
    <row r="4378" spans="4:27" x14ac:dyDescent="0.2">
      <c r="D4378" s="171"/>
      <c r="E4378" s="171"/>
      <c r="F4378" s="171"/>
      <c r="G4378" s="171"/>
      <c r="H4378" s="171"/>
      <c r="K4378" s="171"/>
      <c r="L4378" s="171"/>
      <c r="O4378" s="171"/>
      <c r="P4378" s="171"/>
      <c r="S4378" s="171"/>
      <c r="T4378" s="171"/>
      <c r="W4378" s="171"/>
      <c r="X4378" s="171"/>
      <c r="AA4378" s="171"/>
    </row>
    <row r="4379" spans="4:27" x14ac:dyDescent="0.2">
      <c r="D4379" s="171"/>
      <c r="E4379" s="171"/>
      <c r="F4379" s="171"/>
      <c r="G4379" s="171"/>
      <c r="H4379" s="171"/>
      <c r="K4379" s="171"/>
      <c r="L4379" s="171"/>
      <c r="O4379" s="171"/>
      <c r="P4379" s="171"/>
      <c r="S4379" s="171"/>
      <c r="T4379" s="171"/>
      <c r="W4379" s="171"/>
      <c r="X4379" s="171"/>
      <c r="AA4379" s="171"/>
    </row>
    <row r="4380" spans="4:27" x14ac:dyDescent="0.2">
      <c r="D4380" s="171"/>
      <c r="E4380" s="171"/>
      <c r="F4380" s="171"/>
      <c r="G4380" s="171"/>
      <c r="H4380" s="171"/>
      <c r="K4380" s="171"/>
      <c r="L4380" s="171"/>
      <c r="O4380" s="171"/>
      <c r="P4380" s="171"/>
      <c r="S4380" s="171"/>
      <c r="T4380" s="171"/>
      <c r="W4380" s="171"/>
      <c r="X4380" s="171"/>
      <c r="AA4380" s="171"/>
    </row>
    <row r="4381" spans="4:27" x14ac:dyDescent="0.2">
      <c r="D4381" s="171"/>
      <c r="E4381" s="171"/>
      <c r="F4381" s="171"/>
      <c r="G4381" s="171"/>
      <c r="H4381" s="171"/>
      <c r="K4381" s="171"/>
      <c r="L4381" s="171"/>
      <c r="O4381" s="171"/>
      <c r="P4381" s="171"/>
      <c r="S4381" s="171"/>
      <c r="T4381" s="171"/>
      <c r="W4381" s="171"/>
      <c r="X4381" s="171"/>
      <c r="AA4381" s="171"/>
    </row>
    <row r="4382" spans="4:27" x14ac:dyDescent="0.2">
      <c r="D4382" s="171"/>
      <c r="E4382" s="171"/>
      <c r="F4382" s="171"/>
      <c r="G4382" s="171"/>
      <c r="H4382" s="171"/>
      <c r="K4382" s="171"/>
      <c r="L4382" s="171"/>
      <c r="O4382" s="171"/>
      <c r="P4382" s="171"/>
      <c r="S4382" s="171"/>
      <c r="T4382" s="171"/>
      <c r="W4382" s="171"/>
      <c r="X4382" s="171"/>
      <c r="AA4382" s="171"/>
    </row>
    <row r="4383" spans="4:27" x14ac:dyDescent="0.2">
      <c r="D4383" s="171"/>
      <c r="E4383" s="171"/>
      <c r="F4383" s="171"/>
      <c r="G4383" s="171"/>
      <c r="H4383" s="171"/>
      <c r="K4383" s="171"/>
      <c r="L4383" s="171"/>
      <c r="O4383" s="171"/>
      <c r="P4383" s="171"/>
      <c r="S4383" s="171"/>
      <c r="T4383" s="171"/>
      <c r="W4383" s="171"/>
      <c r="X4383" s="171"/>
      <c r="AA4383" s="171"/>
    </row>
    <row r="4384" spans="4:27" x14ac:dyDescent="0.2">
      <c r="D4384" s="171"/>
      <c r="E4384" s="171"/>
      <c r="F4384" s="171"/>
      <c r="G4384" s="171"/>
      <c r="H4384" s="171"/>
      <c r="K4384" s="171"/>
      <c r="L4384" s="171"/>
      <c r="O4384" s="171"/>
      <c r="P4384" s="171"/>
      <c r="S4384" s="171"/>
      <c r="T4384" s="171"/>
      <c r="W4384" s="171"/>
      <c r="X4384" s="171"/>
      <c r="AA4384" s="171"/>
    </row>
    <row r="4385" spans="4:27" x14ac:dyDescent="0.2">
      <c r="D4385" s="171"/>
      <c r="E4385" s="171"/>
      <c r="F4385" s="171"/>
      <c r="G4385" s="171"/>
      <c r="H4385" s="171"/>
      <c r="K4385" s="171"/>
      <c r="L4385" s="171"/>
      <c r="O4385" s="171"/>
      <c r="P4385" s="171"/>
      <c r="S4385" s="171"/>
      <c r="T4385" s="171"/>
      <c r="W4385" s="171"/>
      <c r="X4385" s="171"/>
      <c r="AA4385" s="171"/>
    </row>
    <row r="4386" spans="4:27" x14ac:dyDescent="0.2">
      <c r="D4386" s="171"/>
      <c r="E4386" s="171"/>
      <c r="F4386" s="171"/>
      <c r="G4386" s="171"/>
      <c r="H4386" s="171"/>
      <c r="K4386" s="171"/>
      <c r="L4386" s="171"/>
      <c r="O4386" s="171"/>
      <c r="P4386" s="171"/>
      <c r="S4386" s="171"/>
      <c r="T4386" s="171"/>
      <c r="W4386" s="171"/>
      <c r="X4386" s="171"/>
      <c r="AA4386" s="171"/>
    </row>
    <row r="4387" spans="4:27" x14ac:dyDescent="0.2">
      <c r="D4387" s="171"/>
      <c r="E4387" s="171"/>
      <c r="F4387" s="171"/>
      <c r="G4387" s="171"/>
      <c r="H4387" s="171"/>
      <c r="K4387" s="171"/>
      <c r="L4387" s="171"/>
      <c r="O4387" s="171"/>
      <c r="P4387" s="171"/>
      <c r="S4387" s="171"/>
      <c r="T4387" s="171"/>
      <c r="W4387" s="171"/>
      <c r="X4387" s="171"/>
      <c r="AA4387" s="171"/>
    </row>
    <row r="4388" spans="4:27" x14ac:dyDescent="0.2">
      <c r="D4388" s="171"/>
      <c r="E4388" s="171"/>
      <c r="F4388" s="171"/>
      <c r="G4388" s="171"/>
      <c r="H4388" s="171"/>
      <c r="K4388" s="171"/>
      <c r="L4388" s="171"/>
      <c r="O4388" s="171"/>
      <c r="P4388" s="171"/>
      <c r="S4388" s="171"/>
      <c r="T4388" s="171"/>
      <c r="W4388" s="171"/>
      <c r="X4388" s="171"/>
      <c r="AA4388" s="171"/>
    </row>
    <row r="4389" spans="4:27" x14ac:dyDescent="0.2">
      <c r="D4389" s="171"/>
      <c r="E4389" s="171"/>
      <c r="F4389" s="171"/>
      <c r="G4389" s="171"/>
      <c r="H4389" s="171"/>
      <c r="K4389" s="171"/>
      <c r="L4389" s="171"/>
      <c r="O4389" s="171"/>
      <c r="P4389" s="171"/>
      <c r="S4389" s="171"/>
      <c r="T4389" s="171"/>
      <c r="W4389" s="171"/>
      <c r="X4389" s="171"/>
      <c r="AA4389" s="171"/>
    </row>
    <row r="4390" spans="4:27" x14ac:dyDescent="0.2">
      <c r="D4390" s="171"/>
      <c r="E4390" s="171"/>
      <c r="F4390" s="171"/>
      <c r="G4390" s="171"/>
      <c r="H4390" s="171"/>
      <c r="K4390" s="171"/>
      <c r="L4390" s="171"/>
      <c r="O4390" s="171"/>
      <c r="P4390" s="171"/>
      <c r="S4390" s="171"/>
      <c r="T4390" s="171"/>
      <c r="W4390" s="171"/>
      <c r="X4390" s="171"/>
      <c r="AA4390" s="171"/>
    </row>
    <row r="4391" spans="4:27" x14ac:dyDescent="0.2">
      <c r="D4391" s="171"/>
      <c r="E4391" s="171"/>
      <c r="F4391" s="171"/>
      <c r="G4391" s="171"/>
      <c r="H4391" s="171"/>
      <c r="K4391" s="171"/>
      <c r="L4391" s="171"/>
      <c r="O4391" s="171"/>
      <c r="P4391" s="171"/>
      <c r="S4391" s="171"/>
      <c r="T4391" s="171"/>
      <c r="W4391" s="171"/>
      <c r="X4391" s="171"/>
      <c r="AA4391" s="171"/>
    </row>
    <row r="4392" spans="4:27" x14ac:dyDescent="0.2">
      <c r="D4392" s="171"/>
      <c r="E4392" s="171"/>
      <c r="F4392" s="171"/>
      <c r="G4392" s="171"/>
      <c r="H4392" s="171"/>
      <c r="K4392" s="171"/>
      <c r="L4392" s="171"/>
      <c r="O4392" s="171"/>
      <c r="P4392" s="171"/>
      <c r="S4392" s="171"/>
      <c r="T4392" s="171"/>
      <c r="W4392" s="171"/>
      <c r="X4392" s="171"/>
      <c r="AA4392" s="171"/>
    </row>
    <row r="4393" spans="4:27" x14ac:dyDescent="0.2">
      <c r="D4393" s="171"/>
      <c r="E4393" s="171"/>
      <c r="F4393" s="171"/>
      <c r="G4393" s="171"/>
      <c r="H4393" s="171"/>
      <c r="K4393" s="171"/>
      <c r="L4393" s="171"/>
      <c r="O4393" s="171"/>
      <c r="P4393" s="171"/>
      <c r="S4393" s="171"/>
      <c r="T4393" s="171"/>
      <c r="W4393" s="171"/>
      <c r="X4393" s="171"/>
      <c r="AA4393" s="171"/>
    </row>
    <row r="4394" spans="4:27" x14ac:dyDescent="0.2">
      <c r="D4394" s="171"/>
      <c r="E4394" s="171"/>
      <c r="F4394" s="171"/>
      <c r="G4394" s="171"/>
      <c r="H4394" s="171"/>
      <c r="K4394" s="171"/>
      <c r="L4394" s="171"/>
      <c r="O4394" s="171"/>
      <c r="P4394" s="171"/>
      <c r="S4394" s="171"/>
      <c r="T4394" s="171"/>
      <c r="W4394" s="171"/>
      <c r="X4394" s="171"/>
      <c r="AA4394" s="171"/>
    </row>
    <row r="4395" spans="4:27" x14ac:dyDescent="0.2">
      <c r="D4395" s="171"/>
      <c r="E4395" s="171"/>
      <c r="F4395" s="171"/>
      <c r="G4395" s="171"/>
      <c r="H4395" s="171"/>
      <c r="K4395" s="171"/>
      <c r="L4395" s="171"/>
      <c r="O4395" s="171"/>
      <c r="P4395" s="171"/>
      <c r="S4395" s="171"/>
      <c r="T4395" s="171"/>
      <c r="W4395" s="171"/>
      <c r="X4395" s="171"/>
      <c r="AA4395" s="171"/>
    </row>
    <row r="4396" spans="4:27" x14ac:dyDescent="0.2">
      <c r="D4396" s="171"/>
      <c r="E4396" s="171"/>
      <c r="F4396" s="171"/>
      <c r="G4396" s="171"/>
      <c r="H4396" s="171"/>
      <c r="K4396" s="171"/>
      <c r="L4396" s="171"/>
      <c r="O4396" s="171"/>
      <c r="P4396" s="171"/>
      <c r="S4396" s="171"/>
      <c r="T4396" s="171"/>
      <c r="W4396" s="171"/>
      <c r="X4396" s="171"/>
      <c r="AA4396" s="171"/>
    </row>
    <row r="4397" spans="4:27" x14ac:dyDescent="0.2">
      <c r="D4397" s="171"/>
      <c r="E4397" s="171"/>
      <c r="F4397" s="171"/>
      <c r="G4397" s="171"/>
      <c r="H4397" s="171"/>
      <c r="K4397" s="171"/>
      <c r="L4397" s="171"/>
      <c r="O4397" s="171"/>
      <c r="P4397" s="171"/>
      <c r="S4397" s="171"/>
      <c r="T4397" s="171"/>
      <c r="W4397" s="171"/>
      <c r="X4397" s="171"/>
      <c r="AA4397" s="171"/>
    </row>
    <row r="4398" spans="4:27" x14ac:dyDescent="0.2">
      <c r="D4398" s="171"/>
      <c r="E4398" s="171"/>
      <c r="F4398" s="171"/>
      <c r="G4398" s="171"/>
      <c r="H4398" s="171"/>
      <c r="K4398" s="171"/>
      <c r="L4398" s="171"/>
      <c r="O4398" s="171"/>
      <c r="P4398" s="171"/>
      <c r="S4398" s="171"/>
      <c r="T4398" s="171"/>
      <c r="W4398" s="171"/>
      <c r="X4398" s="171"/>
      <c r="AA4398" s="171"/>
    </row>
    <row r="4399" spans="4:27" x14ac:dyDescent="0.2">
      <c r="D4399" s="171"/>
      <c r="E4399" s="171"/>
      <c r="F4399" s="171"/>
      <c r="G4399" s="171"/>
      <c r="H4399" s="171"/>
      <c r="K4399" s="171"/>
      <c r="L4399" s="171"/>
      <c r="O4399" s="171"/>
      <c r="P4399" s="171"/>
      <c r="S4399" s="171"/>
      <c r="T4399" s="171"/>
      <c r="W4399" s="171"/>
      <c r="X4399" s="171"/>
      <c r="AA4399" s="171"/>
    </row>
    <row r="4400" spans="4:27" x14ac:dyDescent="0.2">
      <c r="D4400" s="171"/>
      <c r="E4400" s="171"/>
      <c r="F4400" s="171"/>
      <c r="G4400" s="171"/>
      <c r="H4400" s="171"/>
      <c r="K4400" s="171"/>
      <c r="L4400" s="171"/>
      <c r="O4400" s="171"/>
      <c r="P4400" s="171"/>
      <c r="S4400" s="171"/>
      <c r="T4400" s="171"/>
      <c r="W4400" s="171"/>
      <c r="X4400" s="171"/>
      <c r="AA4400" s="171"/>
    </row>
    <row r="4401" spans="4:27" x14ac:dyDescent="0.2">
      <c r="D4401" s="171"/>
      <c r="E4401" s="171"/>
      <c r="F4401" s="171"/>
      <c r="G4401" s="171"/>
      <c r="H4401" s="171"/>
      <c r="K4401" s="171"/>
      <c r="L4401" s="171"/>
      <c r="O4401" s="171"/>
      <c r="P4401" s="171"/>
      <c r="S4401" s="171"/>
      <c r="T4401" s="171"/>
      <c r="W4401" s="171"/>
      <c r="X4401" s="171"/>
      <c r="AA4401" s="171"/>
    </row>
    <row r="4402" spans="4:27" x14ac:dyDescent="0.2">
      <c r="D4402" s="171"/>
      <c r="E4402" s="171"/>
      <c r="F4402" s="171"/>
      <c r="G4402" s="171"/>
      <c r="H4402" s="171"/>
      <c r="K4402" s="171"/>
      <c r="L4402" s="171"/>
      <c r="O4402" s="171"/>
      <c r="P4402" s="171"/>
      <c r="S4402" s="171"/>
      <c r="T4402" s="171"/>
      <c r="W4402" s="171"/>
      <c r="X4402" s="171"/>
      <c r="AA4402" s="171"/>
    </row>
    <row r="4403" spans="4:27" x14ac:dyDescent="0.2">
      <c r="D4403" s="171"/>
      <c r="E4403" s="171"/>
      <c r="F4403" s="171"/>
      <c r="G4403" s="171"/>
      <c r="H4403" s="171"/>
      <c r="K4403" s="171"/>
      <c r="L4403" s="171"/>
      <c r="O4403" s="171"/>
      <c r="P4403" s="171"/>
      <c r="S4403" s="171"/>
      <c r="T4403" s="171"/>
      <c r="W4403" s="171"/>
      <c r="X4403" s="171"/>
      <c r="AA4403" s="171"/>
    </row>
    <row r="4404" spans="4:27" x14ac:dyDescent="0.2">
      <c r="D4404" s="171"/>
      <c r="E4404" s="171"/>
      <c r="F4404" s="171"/>
      <c r="G4404" s="171"/>
      <c r="H4404" s="171"/>
      <c r="K4404" s="171"/>
      <c r="L4404" s="171"/>
      <c r="O4404" s="171"/>
      <c r="P4404" s="171"/>
      <c r="S4404" s="171"/>
      <c r="T4404" s="171"/>
      <c r="W4404" s="171"/>
      <c r="X4404" s="171"/>
      <c r="AA4404" s="171"/>
    </row>
    <row r="4405" spans="4:27" x14ac:dyDescent="0.2">
      <c r="D4405" s="171"/>
      <c r="E4405" s="171"/>
      <c r="F4405" s="171"/>
      <c r="G4405" s="171"/>
      <c r="H4405" s="171"/>
      <c r="K4405" s="171"/>
      <c r="L4405" s="171"/>
      <c r="O4405" s="171"/>
      <c r="P4405" s="171"/>
      <c r="S4405" s="171"/>
      <c r="T4405" s="171"/>
      <c r="W4405" s="171"/>
      <c r="X4405" s="171"/>
      <c r="AA4405" s="171"/>
    </row>
    <row r="4406" spans="4:27" x14ac:dyDescent="0.2">
      <c r="D4406" s="171"/>
      <c r="E4406" s="171"/>
      <c r="F4406" s="171"/>
      <c r="G4406" s="171"/>
      <c r="H4406" s="171"/>
      <c r="K4406" s="171"/>
      <c r="L4406" s="171"/>
      <c r="O4406" s="171"/>
      <c r="P4406" s="171"/>
      <c r="S4406" s="171"/>
      <c r="T4406" s="171"/>
      <c r="W4406" s="171"/>
      <c r="X4406" s="171"/>
      <c r="AA4406" s="171"/>
    </row>
    <row r="4407" spans="4:27" x14ac:dyDescent="0.2">
      <c r="D4407" s="171"/>
      <c r="E4407" s="171"/>
      <c r="F4407" s="171"/>
      <c r="G4407" s="171"/>
      <c r="H4407" s="171"/>
      <c r="K4407" s="171"/>
      <c r="L4407" s="171"/>
      <c r="O4407" s="171"/>
      <c r="P4407" s="171"/>
      <c r="S4407" s="171"/>
      <c r="T4407" s="171"/>
      <c r="W4407" s="171"/>
      <c r="X4407" s="171"/>
      <c r="AA4407" s="171"/>
    </row>
    <row r="4408" spans="4:27" x14ac:dyDescent="0.2">
      <c r="D4408" s="171"/>
      <c r="E4408" s="171"/>
      <c r="F4408" s="171"/>
      <c r="G4408" s="171"/>
      <c r="H4408" s="171"/>
      <c r="K4408" s="171"/>
      <c r="L4408" s="171"/>
      <c r="O4408" s="171"/>
      <c r="P4408" s="171"/>
      <c r="S4408" s="171"/>
      <c r="T4408" s="171"/>
      <c r="W4408" s="171"/>
      <c r="X4408" s="171"/>
      <c r="AA4408" s="171"/>
    </row>
    <row r="4409" spans="4:27" x14ac:dyDescent="0.2">
      <c r="D4409" s="171"/>
      <c r="E4409" s="171"/>
      <c r="F4409" s="171"/>
      <c r="G4409" s="171"/>
      <c r="H4409" s="171"/>
      <c r="K4409" s="171"/>
      <c r="L4409" s="171"/>
      <c r="O4409" s="171"/>
      <c r="P4409" s="171"/>
      <c r="S4409" s="171"/>
      <c r="T4409" s="171"/>
      <c r="W4409" s="171"/>
      <c r="X4409" s="171"/>
      <c r="AA4409" s="171"/>
    </row>
    <row r="4410" spans="4:27" x14ac:dyDescent="0.2">
      <c r="D4410" s="171"/>
      <c r="E4410" s="171"/>
      <c r="F4410" s="171"/>
      <c r="G4410" s="171"/>
      <c r="H4410" s="171"/>
      <c r="K4410" s="171"/>
      <c r="L4410" s="171"/>
      <c r="O4410" s="171"/>
      <c r="P4410" s="171"/>
      <c r="S4410" s="171"/>
      <c r="T4410" s="171"/>
      <c r="W4410" s="171"/>
      <c r="X4410" s="171"/>
      <c r="AA4410" s="171"/>
    </row>
    <row r="4411" spans="4:27" x14ac:dyDescent="0.2">
      <c r="D4411" s="171"/>
      <c r="E4411" s="171"/>
      <c r="F4411" s="171"/>
      <c r="G4411" s="171"/>
      <c r="H4411" s="171"/>
      <c r="K4411" s="171"/>
      <c r="L4411" s="171"/>
      <c r="O4411" s="171"/>
      <c r="P4411" s="171"/>
      <c r="S4411" s="171"/>
      <c r="T4411" s="171"/>
      <c r="W4411" s="171"/>
      <c r="X4411" s="171"/>
      <c r="AA4411" s="171"/>
    </row>
    <row r="4412" spans="4:27" x14ac:dyDescent="0.2">
      <c r="D4412" s="171"/>
      <c r="E4412" s="171"/>
      <c r="F4412" s="171"/>
      <c r="G4412" s="171"/>
      <c r="H4412" s="171"/>
      <c r="K4412" s="171"/>
      <c r="L4412" s="171"/>
      <c r="O4412" s="171"/>
      <c r="P4412" s="171"/>
      <c r="S4412" s="171"/>
      <c r="T4412" s="171"/>
      <c r="W4412" s="171"/>
      <c r="X4412" s="171"/>
      <c r="AA4412" s="171"/>
    </row>
    <row r="4413" spans="4:27" x14ac:dyDescent="0.2">
      <c r="D4413" s="171"/>
      <c r="E4413" s="171"/>
      <c r="F4413" s="171"/>
      <c r="G4413" s="171"/>
      <c r="H4413" s="171"/>
      <c r="K4413" s="171"/>
      <c r="L4413" s="171"/>
      <c r="O4413" s="171"/>
      <c r="P4413" s="171"/>
      <c r="S4413" s="171"/>
      <c r="T4413" s="171"/>
      <c r="W4413" s="171"/>
      <c r="X4413" s="171"/>
      <c r="AA4413" s="171"/>
    </row>
    <row r="4414" spans="4:27" x14ac:dyDescent="0.2">
      <c r="D4414" s="171"/>
      <c r="E4414" s="171"/>
      <c r="F4414" s="171"/>
      <c r="G4414" s="171"/>
      <c r="H4414" s="171"/>
      <c r="K4414" s="171"/>
      <c r="L4414" s="171"/>
      <c r="O4414" s="171"/>
      <c r="P4414" s="171"/>
      <c r="S4414" s="171"/>
      <c r="T4414" s="171"/>
      <c r="W4414" s="171"/>
      <c r="X4414" s="171"/>
      <c r="AA4414" s="171"/>
    </row>
    <row r="4415" spans="4:27" x14ac:dyDescent="0.2">
      <c r="D4415" s="171"/>
      <c r="E4415" s="171"/>
      <c r="F4415" s="171"/>
      <c r="G4415" s="171"/>
      <c r="H4415" s="171"/>
      <c r="K4415" s="171"/>
      <c r="L4415" s="171"/>
      <c r="O4415" s="171"/>
      <c r="P4415" s="171"/>
      <c r="S4415" s="171"/>
      <c r="T4415" s="171"/>
      <c r="W4415" s="171"/>
      <c r="X4415" s="171"/>
      <c r="AA4415" s="171"/>
    </row>
    <row r="4416" spans="4:27" x14ac:dyDescent="0.2">
      <c r="D4416" s="171"/>
      <c r="E4416" s="171"/>
      <c r="F4416" s="171"/>
      <c r="G4416" s="171"/>
      <c r="H4416" s="171"/>
      <c r="K4416" s="171"/>
      <c r="L4416" s="171"/>
      <c r="O4416" s="171"/>
      <c r="P4416" s="171"/>
      <c r="S4416" s="171"/>
      <c r="T4416" s="171"/>
      <c r="W4416" s="171"/>
      <c r="X4416" s="171"/>
      <c r="AA4416" s="171"/>
    </row>
    <row r="4417" spans="4:27" x14ac:dyDescent="0.2">
      <c r="D4417" s="171"/>
      <c r="E4417" s="171"/>
      <c r="F4417" s="171"/>
      <c r="G4417" s="171"/>
      <c r="H4417" s="171"/>
      <c r="K4417" s="171"/>
      <c r="L4417" s="171"/>
      <c r="O4417" s="171"/>
      <c r="P4417" s="171"/>
      <c r="S4417" s="171"/>
      <c r="T4417" s="171"/>
      <c r="W4417" s="171"/>
      <c r="X4417" s="171"/>
      <c r="AA4417" s="171"/>
    </row>
    <row r="4418" spans="4:27" x14ac:dyDescent="0.2">
      <c r="D4418" s="171"/>
      <c r="E4418" s="171"/>
      <c r="F4418" s="171"/>
      <c r="G4418" s="171"/>
      <c r="H4418" s="171"/>
      <c r="K4418" s="171"/>
      <c r="L4418" s="171"/>
      <c r="O4418" s="171"/>
      <c r="P4418" s="171"/>
      <c r="S4418" s="171"/>
      <c r="T4418" s="171"/>
      <c r="W4418" s="171"/>
      <c r="X4418" s="171"/>
      <c r="AA4418" s="171"/>
    </row>
    <row r="4419" spans="4:27" x14ac:dyDescent="0.2">
      <c r="D4419" s="171"/>
      <c r="E4419" s="171"/>
      <c r="F4419" s="171"/>
      <c r="G4419" s="171"/>
      <c r="H4419" s="171"/>
      <c r="K4419" s="171"/>
      <c r="L4419" s="171"/>
      <c r="O4419" s="171"/>
      <c r="P4419" s="171"/>
      <c r="S4419" s="171"/>
      <c r="T4419" s="171"/>
      <c r="W4419" s="171"/>
      <c r="X4419" s="171"/>
      <c r="AA4419" s="171"/>
    </row>
    <row r="4420" spans="4:27" x14ac:dyDescent="0.2">
      <c r="D4420" s="171"/>
      <c r="E4420" s="171"/>
      <c r="F4420" s="171"/>
      <c r="G4420" s="171"/>
      <c r="H4420" s="171"/>
      <c r="K4420" s="171"/>
      <c r="L4420" s="171"/>
      <c r="O4420" s="171"/>
      <c r="P4420" s="171"/>
      <c r="S4420" s="171"/>
      <c r="T4420" s="171"/>
      <c r="W4420" s="171"/>
      <c r="X4420" s="171"/>
      <c r="AA4420" s="171"/>
    </row>
    <row r="4421" spans="4:27" x14ac:dyDescent="0.2">
      <c r="D4421" s="171"/>
      <c r="E4421" s="171"/>
      <c r="F4421" s="171"/>
      <c r="G4421" s="171"/>
      <c r="H4421" s="171"/>
      <c r="K4421" s="171"/>
      <c r="L4421" s="171"/>
      <c r="O4421" s="171"/>
      <c r="P4421" s="171"/>
      <c r="S4421" s="171"/>
      <c r="T4421" s="171"/>
      <c r="W4421" s="171"/>
      <c r="X4421" s="171"/>
      <c r="AA4421" s="171"/>
    </row>
    <row r="4422" spans="4:27" x14ac:dyDescent="0.2">
      <c r="D4422" s="171"/>
      <c r="E4422" s="171"/>
      <c r="F4422" s="171"/>
      <c r="G4422" s="171"/>
      <c r="H4422" s="171"/>
      <c r="K4422" s="171"/>
      <c r="L4422" s="171"/>
      <c r="O4422" s="171"/>
      <c r="P4422" s="171"/>
      <c r="S4422" s="171"/>
      <c r="T4422" s="171"/>
      <c r="W4422" s="171"/>
      <c r="X4422" s="171"/>
      <c r="AA4422" s="171"/>
    </row>
    <row r="4423" spans="4:27" x14ac:dyDescent="0.2">
      <c r="D4423" s="171"/>
      <c r="E4423" s="171"/>
      <c r="F4423" s="171"/>
      <c r="G4423" s="171"/>
      <c r="H4423" s="171"/>
      <c r="K4423" s="171"/>
      <c r="L4423" s="171"/>
      <c r="O4423" s="171"/>
      <c r="P4423" s="171"/>
      <c r="S4423" s="171"/>
      <c r="T4423" s="171"/>
      <c r="W4423" s="171"/>
      <c r="X4423" s="171"/>
      <c r="AA4423" s="171"/>
    </row>
    <row r="4424" spans="4:27" x14ac:dyDescent="0.2">
      <c r="D4424" s="171"/>
      <c r="E4424" s="171"/>
      <c r="F4424" s="171"/>
      <c r="G4424" s="171"/>
      <c r="H4424" s="171"/>
      <c r="K4424" s="171"/>
      <c r="L4424" s="171"/>
      <c r="O4424" s="171"/>
      <c r="P4424" s="171"/>
      <c r="S4424" s="171"/>
      <c r="T4424" s="171"/>
      <c r="W4424" s="171"/>
      <c r="X4424" s="171"/>
      <c r="AA4424" s="171"/>
    </row>
    <row r="4425" spans="4:27" x14ac:dyDescent="0.2">
      <c r="D4425" s="171"/>
      <c r="E4425" s="171"/>
      <c r="F4425" s="171"/>
      <c r="G4425" s="171"/>
      <c r="H4425" s="171"/>
      <c r="K4425" s="171"/>
      <c r="L4425" s="171"/>
      <c r="O4425" s="171"/>
      <c r="P4425" s="171"/>
      <c r="S4425" s="171"/>
      <c r="T4425" s="171"/>
      <c r="W4425" s="171"/>
      <c r="X4425" s="171"/>
      <c r="AA4425" s="171"/>
    </row>
    <row r="4426" spans="4:27" x14ac:dyDescent="0.2">
      <c r="D4426" s="171"/>
      <c r="E4426" s="171"/>
      <c r="F4426" s="171"/>
      <c r="G4426" s="171"/>
      <c r="H4426" s="171"/>
      <c r="K4426" s="171"/>
      <c r="L4426" s="171"/>
      <c r="O4426" s="171"/>
      <c r="P4426" s="171"/>
      <c r="S4426" s="171"/>
      <c r="T4426" s="171"/>
      <c r="W4426" s="171"/>
      <c r="X4426" s="171"/>
      <c r="AA4426" s="171"/>
    </row>
    <row r="4427" spans="4:27" x14ac:dyDescent="0.2">
      <c r="D4427" s="171"/>
      <c r="E4427" s="171"/>
      <c r="F4427" s="171"/>
      <c r="G4427" s="171"/>
      <c r="H4427" s="171"/>
      <c r="K4427" s="171"/>
      <c r="L4427" s="171"/>
      <c r="O4427" s="171"/>
      <c r="P4427" s="171"/>
      <c r="S4427" s="171"/>
      <c r="T4427" s="171"/>
      <c r="W4427" s="171"/>
      <c r="X4427" s="171"/>
      <c r="AA4427" s="171"/>
    </row>
    <row r="4428" spans="4:27" x14ac:dyDescent="0.2">
      <c r="D4428" s="171"/>
      <c r="E4428" s="171"/>
      <c r="F4428" s="171"/>
      <c r="G4428" s="171"/>
      <c r="H4428" s="171"/>
      <c r="K4428" s="171"/>
      <c r="L4428" s="171"/>
      <c r="O4428" s="171"/>
      <c r="P4428" s="171"/>
      <c r="S4428" s="171"/>
      <c r="T4428" s="171"/>
      <c r="W4428" s="171"/>
      <c r="X4428" s="171"/>
      <c r="AA4428" s="171"/>
    </row>
    <row r="4429" spans="4:27" x14ac:dyDescent="0.2">
      <c r="D4429" s="171"/>
      <c r="E4429" s="171"/>
      <c r="F4429" s="171"/>
      <c r="G4429" s="171"/>
      <c r="H4429" s="171"/>
      <c r="K4429" s="171"/>
      <c r="L4429" s="171"/>
      <c r="O4429" s="171"/>
      <c r="P4429" s="171"/>
      <c r="S4429" s="171"/>
      <c r="T4429" s="171"/>
      <c r="W4429" s="171"/>
      <c r="X4429" s="171"/>
      <c r="AA4429" s="171"/>
    </row>
    <row r="4430" spans="4:27" x14ac:dyDescent="0.2">
      <c r="D4430" s="171"/>
      <c r="E4430" s="171"/>
      <c r="F4430" s="171"/>
      <c r="G4430" s="171"/>
      <c r="H4430" s="171"/>
      <c r="K4430" s="171"/>
      <c r="L4430" s="171"/>
      <c r="O4430" s="171"/>
      <c r="P4430" s="171"/>
      <c r="S4430" s="171"/>
      <c r="T4430" s="171"/>
      <c r="W4430" s="171"/>
      <c r="X4430" s="171"/>
      <c r="AA4430" s="171"/>
    </row>
    <row r="4431" spans="4:27" x14ac:dyDescent="0.2">
      <c r="D4431" s="171"/>
      <c r="E4431" s="171"/>
      <c r="F4431" s="171"/>
      <c r="G4431" s="171"/>
      <c r="H4431" s="171"/>
      <c r="K4431" s="171"/>
      <c r="L4431" s="171"/>
      <c r="O4431" s="171"/>
      <c r="P4431" s="171"/>
      <c r="S4431" s="171"/>
      <c r="T4431" s="171"/>
      <c r="W4431" s="171"/>
      <c r="X4431" s="171"/>
      <c r="AA4431" s="171"/>
    </row>
    <row r="4432" spans="4:27" x14ac:dyDescent="0.2">
      <c r="D4432" s="171"/>
      <c r="E4432" s="171"/>
      <c r="F4432" s="171"/>
      <c r="G4432" s="171"/>
      <c r="H4432" s="171"/>
      <c r="K4432" s="171"/>
      <c r="L4432" s="171"/>
      <c r="O4432" s="171"/>
      <c r="P4432" s="171"/>
      <c r="S4432" s="171"/>
      <c r="T4432" s="171"/>
      <c r="W4432" s="171"/>
      <c r="X4432" s="171"/>
      <c r="AA4432" s="171"/>
    </row>
    <row r="4433" spans="4:27" x14ac:dyDescent="0.2">
      <c r="D4433" s="171"/>
      <c r="E4433" s="171"/>
      <c r="F4433" s="171"/>
      <c r="G4433" s="171"/>
      <c r="H4433" s="171"/>
      <c r="K4433" s="171"/>
      <c r="L4433" s="171"/>
      <c r="O4433" s="171"/>
      <c r="P4433" s="171"/>
      <c r="S4433" s="171"/>
      <c r="T4433" s="171"/>
      <c r="W4433" s="171"/>
      <c r="X4433" s="171"/>
      <c r="AA4433" s="171"/>
    </row>
    <row r="4434" spans="4:27" x14ac:dyDescent="0.2">
      <c r="D4434" s="171"/>
      <c r="E4434" s="171"/>
      <c r="F4434" s="171"/>
      <c r="G4434" s="171"/>
      <c r="H4434" s="171"/>
      <c r="K4434" s="171"/>
      <c r="L4434" s="171"/>
      <c r="O4434" s="171"/>
      <c r="P4434" s="171"/>
      <c r="S4434" s="171"/>
      <c r="T4434" s="171"/>
      <c r="W4434" s="171"/>
      <c r="X4434" s="171"/>
      <c r="AA4434" s="171"/>
    </row>
    <row r="4435" spans="4:27" x14ac:dyDescent="0.2">
      <c r="D4435" s="171"/>
      <c r="E4435" s="171"/>
      <c r="F4435" s="171"/>
      <c r="G4435" s="171"/>
      <c r="H4435" s="171"/>
      <c r="K4435" s="171"/>
      <c r="L4435" s="171"/>
      <c r="O4435" s="171"/>
      <c r="P4435" s="171"/>
      <c r="S4435" s="171"/>
      <c r="T4435" s="171"/>
      <c r="W4435" s="171"/>
      <c r="X4435" s="171"/>
      <c r="AA4435" s="171"/>
    </row>
    <row r="4436" spans="4:27" x14ac:dyDescent="0.2">
      <c r="D4436" s="171"/>
      <c r="E4436" s="171"/>
      <c r="F4436" s="171"/>
      <c r="G4436" s="171"/>
      <c r="H4436" s="171"/>
      <c r="K4436" s="171"/>
      <c r="L4436" s="171"/>
      <c r="O4436" s="171"/>
      <c r="P4436" s="171"/>
      <c r="S4436" s="171"/>
      <c r="T4436" s="171"/>
      <c r="W4436" s="171"/>
      <c r="X4436" s="171"/>
      <c r="AA4436" s="171"/>
    </row>
    <row r="4437" spans="4:27" x14ac:dyDescent="0.2">
      <c r="D4437" s="171"/>
      <c r="E4437" s="171"/>
      <c r="F4437" s="171"/>
      <c r="G4437" s="171"/>
      <c r="H4437" s="171"/>
      <c r="K4437" s="171"/>
      <c r="L4437" s="171"/>
      <c r="O4437" s="171"/>
      <c r="P4437" s="171"/>
      <c r="S4437" s="171"/>
      <c r="T4437" s="171"/>
      <c r="W4437" s="171"/>
      <c r="X4437" s="171"/>
      <c r="AA4437" s="171"/>
    </row>
    <row r="4438" spans="4:27" x14ac:dyDescent="0.2">
      <c r="D4438" s="171"/>
      <c r="E4438" s="171"/>
      <c r="F4438" s="171"/>
      <c r="G4438" s="171"/>
      <c r="H4438" s="171"/>
      <c r="K4438" s="171"/>
      <c r="L4438" s="171"/>
      <c r="O4438" s="171"/>
      <c r="P4438" s="171"/>
      <c r="S4438" s="171"/>
      <c r="T4438" s="171"/>
      <c r="W4438" s="171"/>
      <c r="X4438" s="171"/>
      <c r="AA4438" s="171"/>
    </row>
    <row r="4439" spans="4:27" x14ac:dyDescent="0.2">
      <c r="D4439" s="171"/>
      <c r="E4439" s="171"/>
      <c r="F4439" s="171"/>
      <c r="G4439" s="171"/>
      <c r="H4439" s="171"/>
      <c r="K4439" s="171"/>
      <c r="L4439" s="171"/>
      <c r="O4439" s="171"/>
      <c r="P4439" s="171"/>
      <c r="S4439" s="171"/>
      <c r="T4439" s="171"/>
      <c r="W4439" s="171"/>
      <c r="X4439" s="171"/>
      <c r="AA4439" s="171"/>
    </row>
    <row r="4440" spans="4:27" x14ac:dyDescent="0.2">
      <c r="D4440" s="171"/>
      <c r="E4440" s="171"/>
      <c r="F4440" s="171"/>
      <c r="G4440" s="171"/>
      <c r="H4440" s="171"/>
      <c r="K4440" s="171"/>
      <c r="L4440" s="171"/>
      <c r="O4440" s="171"/>
      <c r="P4440" s="171"/>
      <c r="S4440" s="171"/>
      <c r="T4440" s="171"/>
      <c r="W4440" s="171"/>
      <c r="X4440" s="171"/>
      <c r="AA4440" s="171"/>
    </row>
    <row r="4441" spans="4:27" x14ac:dyDescent="0.2">
      <c r="D4441" s="171"/>
      <c r="E4441" s="171"/>
      <c r="F4441" s="171"/>
      <c r="G4441" s="171"/>
      <c r="H4441" s="171"/>
      <c r="K4441" s="171"/>
      <c r="L4441" s="171"/>
      <c r="O4441" s="171"/>
      <c r="P4441" s="171"/>
      <c r="S4441" s="171"/>
      <c r="T4441" s="171"/>
      <c r="W4441" s="171"/>
      <c r="X4441" s="171"/>
      <c r="AA4441" s="171"/>
    </row>
    <row r="4442" spans="4:27" x14ac:dyDescent="0.2">
      <c r="D4442" s="171"/>
      <c r="E4442" s="171"/>
      <c r="F4442" s="171"/>
      <c r="G4442" s="171"/>
      <c r="H4442" s="171"/>
      <c r="K4442" s="171"/>
      <c r="L4442" s="171"/>
      <c r="O4442" s="171"/>
      <c r="P4442" s="171"/>
      <c r="S4442" s="171"/>
      <c r="T4442" s="171"/>
      <c r="W4442" s="171"/>
      <c r="X4442" s="171"/>
      <c r="AA4442" s="171"/>
    </row>
    <row r="4443" spans="4:27" x14ac:dyDescent="0.2">
      <c r="D4443" s="171"/>
      <c r="E4443" s="171"/>
      <c r="F4443" s="171"/>
      <c r="G4443" s="171"/>
      <c r="H4443" s="171"/>
      <c r="K4443" s="171"/>
      <c r="L4443" s="171"/>
      <c r="O4443" s="171"/>
      <c r="P4443" s="171"/>
      <c r="S4443" s="171"/>
      <c r="T4443" s="171"/>
      <c r="W4443" s="171"/>
      <c r="X4443" s="171"/>
      <c r="AA4443" s="171"/>
    </row>
    <row r="4444" spans="4:27" x14ac:dyDescent="0.2">
      <c r="D4444" s="171"/>
      <c r="E4444" s="171"/>
      <c r="F4444" s="171"/>
      <c r="G4444" s="171"/>
      <c r="H4444" s="171"/>
      <c r="K4444" s="171"/>
      <c r="L4444" s="171"/>
      <c r="O4444" s="171"/>
      <c r="P4444" s="171"/>
      <c r="S4444" s="171"/>
      <c r="T4444" s="171"/>
      <c r="W4444" s="171"/>
      <c r="X4444" s="171"/>
      <c r="AA4444" s="171"/>
    </row>
    <row r="4445" spans="4:27" x14ac:dyDescent="0.2">
      <c r="D4445" s="171"/>
      <c r="E4445" s="171"/>
      <c r="F4445" s="171"/>
      <c r="G4445" s="171"/>
      <c r="H4445" s="171"/>
      <c r="K4445" s="171"/>
      <c r="L4445" s="171"/>
      <c r="O4445" s="171"/>
      <c r="P4445" s="171"/>
      <c r="S4445" s="171"/>
      <c r="T4445" s="171"/>
      <c r="W4445" s="171"/>
      <c r="X4445" s="171"/>
      <c r="AA4445" s="171"/>
    </row>
    <row r="4446" spans="4:27" x14ac:dyDescent="0.2">
      <c r="D4446" s="171"/>
      <c r="E4446" s="171"/>
      <c r="F4446" s="171"/>
      <c r="G4446" s="171"/>
      <c r="H4446" s="171"/>
      <c r="K4446" s="171"/>
      <c r="L4446" s="171"/>
      <c r="O4446" s="171"/>
      <c r="P4446" s="171"/>
      <c r="S4446" s="171"/>
      <c r="T4446" s="171"/>
      <c r="W4446" s="171"/>
      <c r="X4446" s="171"/>
      <c r="AA4446" s="171"/>
    </row>
    <row r="4447" spans="4:27" x14ac:dyDescent="0.2">
      <c r="D4447" s="171"/>
      <c r="E4447" s="171"/>
      <c r="F4447" s="171"/>
      <c r="G4447" s="171"/>
      <c r="H4447" s="171"/>
      <c r="K4447" s="171"/>
      <c r="L4447" s="171"/>
      <c r="O4447" s="171"/>
      <c r="P4447" s="171"/>
      <c r="S4447" s="171"/>
      <c r="T4447" s="171"/>
      <c r="W4447" s="171"/>
      <c r="X4447" s="171"/>
      <c r="AA4447" s="171"/>
    </row>
    <row r="4448" spans="4:27" x14ac:dyDescent="0.2">
      <c r="D4448" s="171"/>
      <c r="E4448" s="171"/>
      <c r="F4448" s="171"/>
      <c r="G4448" s="171"/>
      <c r="H4448" s="171"/>
      <c r="K4448" s="171"/>
      <c r="L4448" s="171"/>
      <c r="O4448" s="171"/>
      <c r="P4448" s="171"/>
      <c r="S4448" s="171"/>
      <c r="T4448" s="171"/>
      <c r="W4448" s="171"/>
      <c r="X4448" s="171"/>
      <c r="AA4448" s="171"/>
    </row>
    <row r="4449" spans="4:27" x14ac:dyDescent="0.2">
      <c r="D4449" s="171"/>
      <c r="E4449" s="171"/>
      <c r="F4449" s="171"/>
      <c r="G4449" s="171"/>
      <c r="H4449" s="171"/>
      <c r="K4449" s="171"/>
      <c r="L4449" s="171"/>
      <c r="O4449" s="171"/>
      <c r="P4449" s="171"/>
      <c r="S4449" s="171"/>
      <c r="T4449" s="171"/>
      <c r="W4449" s="171"/>
      <c r="X4449" s="171"/>
      <c r="AA4449" s="171"/>
    </row>
    <row r="4450" spans="4:27" x14ac:dyDescent="0.2">
      <c r="D4450" s="171"/>
      <c r="E4450" s="171"/>
      <c r="F4450" s="171"/>
      <c r="G4450" s="171"/>
      <c r="H4450" s="171"/>
      <c r="K4450" s="171"/>
      <c r="L4450" s="171"/>
      <c r="O4450" s="171"/>
      <c r="P4450" s="171"/>
      <c r="S4450" s="171"/>
      <c r="T4450" s="171"/>
      <c r="W4450" s="171"/>
      <c r="X4450" s="171"/>
      <c r="AA4450" s="171"/>
    </row>
    <row r="4451" spans="4:27" x14ac:dyDescent="0.2">
      <c r="D4451" s="171"/>
      <c r="E4451" s="171"/>
      <c r="F4451" s="171"/>
      <c r="G4451" s="171"/>
      <c r="H4451" s="171"/>
      <c r="K4451" s="171"/>
      <c r="L4451" s="171"/>
      <c r="O4451" s="171"/>
      <c r="P4451" s="171"/>
      <c r="S4451" s="171"/>
      <c r="T4451" s="171"/>
      <c r="W4451" s="171"/>
      <c r="X4451" s="171"/>
      <c r="AA4451" s="171"/>
    </row>
    <row r="4452" spans="4:27" x14ac:dyDescent="0.2">
      <c r="D4452" s="171"/>
      <c r="E4452" s="171"/>
      <c r="F4452" s="171"/>
      <c r="G4452" s="171"/>
      <c r="H4452" s="171"/>
      <c r="K4452" s="171"/>
      <c r="L4452" s="171"/>
      <c r="O4452" s="171"/>
      <c r="P4452" s="171"/>
      <c r="S4452" s="171"/>
      <c r="T4452" s="171"/>
      <c r="W4452" s="171"/>
      <c r="X4452" s="171"/>
      <c r="AA4452" s="171"/>
    </row>
    <row r="4453" spans="4:27" x14ac:dyDescent="0.2">
      <c r="D4453" s="171"/>
      <c r="E4453" s="171"/>
      <c r="F4453" s="171"/>
      <c r="G4453" s="171"/>
      <c r="H4453" s="171"/>
      <c r="K4453" s="171"/>
      <c r="L4453" s="171"/>
      <c r="O4453" s="171"/>
      <c r="P4453" s="171"/>
      <c r="S4453" s="171"/>
      <c r="T4453" s="171"/>
      <c r="W4453" s="171"/>
      <c r="X4453" s="171"/>
      <c r="AA4453" s="171"/>
    </row>
    <row r="4454" spans="4:27" x14ac:dyDescent="0.2">
      <c r="D4454" s="171"/>
      <c r="E4454" s="171"/>
      <c r="F4454" s="171"/>
      <c r="G4454" s="171"/>
      <c r="H4454" s="171"/>
      <c r="K4454" s="171"/>
      <c r="L4454" s="171"/>
      <c r="O4454" s="171"/>
      <c r="P4454" s="171"/>
      <c r="S4454" s="171"/>
      <c r="T4454" s="171"/>
      <c r="W4454" s="171"/>
      <c r="X4454" s="171"/>
      <c r="AA4454" s="171"/>
    </row>
    <row r="4455" spans="4:27" x14ac:dyDescent="0.2">
      <c r="D4455" s="171"/>
      <c r="E4455" s="171"/>
      <c r="F4455" s="171"/>
      <c r="G4455" s="171"/>
      <c r="H4455" s="171"/>
      <c r="K4455" s="171"/>
      <c r="L4455" s="171"/>
      <c r="O4455" s="171"/>
      <c r="P4455" s="171"/>
      <c r="S4455" s="171"/>
      <c r="T4455" s="171"/>
      <c r="W4455" s="171"/>
      <c r="X4455" s="171"/>
      <c r="AA4455" s="171"/>
    </row>
    <row r="4456" spans="4:27" x14ac:dyDescent="0.2">
      <c r="D4456" s="171"/>
      <c r="E4456" s="171"/>
      <c r="F4456" s="171"/>
      <c r="G4456" s="171"/>
      <c r="H4456" s="171"/>
      <c r="K4456" s="171"/>
      <c r="L4456" s="171"/>
      <c r="O4456" s="171"/>
      <c r="P4456" s="171"/>
      <c r="S4456" s="171"/>
      <c r="T4456" s="171"/>
      <c r="W4456" s="171"/>
      <c r="X4456" s="171"/>
      <c r="AA4456" s="171"/>
    </row>
    <row r="4457" spans="4:27" x14ac:dyDescent="0.2">
      <c r="D4457" s="171"/>
      <c r="E4457" s="171"/>
      <c r="F4457" s="171"/>
      <c r="G4457" s="171"/>
      <c r="H4457" s="171"/>
      <c r="K4457" s="171"/>
      <c r="L4457" s="171"/>
      <c r="O4457" s="171"/>
      <c r="P4457" s="171"/>
      <c r="S4457" s="171"/>
      <c r="T4457" s="171"/>
      <c r="W4457" s="171"/>
      <c r="X4457" s="171"/>
      <c r="AA4457" s="171"/>
    </row>
    <row r="4458" spans="4:27" x14ac:dyDescent="0.2">
      <c r="D4458" s="171"/>
      <c r="E4458" s="171"/>
      <c r="F4458" s="171"/>
      <c r="G4458" s="171"/>
      <c r="H4458" s="171"/>
      <c r="K4458" s="171"/>
      <c r="L4458" s="171"/>
      <c r="O4458" s="171"/>
      <c r="P4458" s="171"/>
      <c r="S4458" s="171"/>
      <c r="T4458" s="171"/>
      <c r="W4458" s="171"/>
      <c r="X4458" s="171"/>
      <c r="AA4458" s="171"/>
    </row>
    <row r="4459" spans="4:27" x14ac:dyDescent="0.2">
      <c r="D4459" s="171"/>
      <c r="E4459" s="171"/>
      <c r="F4459" s="171"/>
      <c r="G4459" s="171"/>
      <c r="H4459" s="171"/>
      <c r="K4459" s="171"/>
      <c r="L4459" s="171"/>
      <c r="O4459" s="171"/>
      <c r="P4459" s="171"/>
      <c r="S4459" s="171"/>
      <c r="T4459" s="171"/>
      <c r="W4459" s="171"/>
      <c r="X4459" s="171"/>
      <c r="AA4459" s="171"/>
    </row>
    <row r="4460" spans="4:27" x14ac:dyDescent="0.2">
      <c r="D4460" s="171"/>
      <c r="E4460" s="171"/>
      <c r="F4460" s="171"/>
      <c r="G4460" s="171"/>
      <c r="H4460" s="171"/>
      <c r="K4460" s="171"/>
      <c r="L4460" s="171"/>
      <c r="O4460" s="171"/>
      <c r="P4460" s="171"/>
      <c r="S4460" s="171"/>
      <c r="T4460" s="171"/>
      <c r="W4460" s="171"/>
      <c r="X4460" s="171"/>
      <c r="AA4460" s="171"/>
    </row>
    <row r="4461" spans="4:27" x14ac:dyDescent="0.2">
      <c r="D4461" s="171"/>
      <c r="E4461" s="171"/>
      <c r="F4461" s="171"/>
      <c r="G4461" s="171"/>
      <c r="H4461" s="171"/>
      <c r="K4461" s="171"/>
      <c r="L4461" s="171"/>
      <c r="O4461" s="171"/>
      <c r="P4461" s="171"/>
      <c r="S4461" s="171"/>
      <c r="T4461" s="171"/>
      <c r="W4461" s="171"/>
      <c r="X4461" s="171"/>
      <c r="AA4461" s="171"/>
    </row>
    <row r="4462" spans="4:27" x14ac:dyDescent="0.2">
      <c r="D4462" s="171"/>
      <c r="E4462" s="171"/>
      <c r="F4462" s="171"/>
      <c r="G4462" s="171"/>
      <c r="H4462" s="171"/>
      <c r="K4462" s="171"/>
      <c r="L4462" s="171"/>
      <c r="O4462" s="171"/>
      <c r="P4462" s="171"/>
      <c r="S4462" s="171"/>
      <c r="T4462" s="171"/>
      <c r="W4462" s="171"/>
      <c r="X4462" s="171"/>
      <c r="AA4462" s="171"/>
    </row>
    <row r="4463" spans="4:27" x14ac:dyDescent="0.2">
      <c r="D4463" s="171"/>
      <c r="E4463" s="171"/>
      <c r="F4463" s="171"/>
      <c r="G4463" s="171"/>
      <c r="H4463" s="171"/>
      <c r="K4463" s="171"/>
      <c r="L4463" s="171"/>
      <c r="O4463" s="171"/>
      <c r="P4463" s="171"/>
      <c r="S4463" s="171"/>
      <c r="T4463" s="171"/>
      <c r="W4463" s="171"/>
      <c r="X4463" s="171"/>
      <c r="AA4463" s="171"/>
    </row>
    <row r="4464" spans="4:27" x14ac:dyDescent="0.2">
      <c r="D4464" s="171"/>
      <c r="E4464" s="171"/>
      <c r="F4464" s="171"/>
      <c r="G4464" s="171"/>
      <c r="H4464" s="171"/>
      <c r="K4464" s="171"/>
      <c r="L4464" s="171"/>
      <c r="O4464" s="171"/>
      <c r="P4464" s="171"/>
      <c r="S4464" s="171"/>
      <c r="T4464" s="171"/>
      <c r="W4464" s="171"/>
      <c r="X4464" s="171"/>
      <c r="AA4464" s="171"/>
    </row>
    <row r="4465" spans="4:27" x14ac:dyDescent="0.2">
      <c r="D4465" s="171"/>
      <c r="E4465" s="171"/>
      <c r="F4465" s="171"/>
      <c r="G4465" s="171"/>
      <c r="H4465" s="171"/>
      <c r="K4465" s="171"/>
      <c r="L4465" s="171"/>
      <c r="O4465" s="171"/>
      <c r="P4465" s="171"/>
      <c r="S4465" s="171"/>
      <c r="T4465" s="171"/>
      <c r="W4465" s="171"/>
      <c r="X4465" s="171"/>
      <c r="AA4465" s="171"/>
    </row>
    <row r="4466" spans="4:27" x14ac:dyDescent="0.2">
      <c r="D4466" s="171"/>
      <c r="E4466" s="171"/>
      <c r="F4466" s="171"/>
      <c r="G4466" s="171"/>
      <c r="H4466" s="171"/>
      <c r="K4466" s="171"/>
      <c r="L4466" s="171"/>
      <c r="O4466" s="171"/>
      <c r="P4466" s="171"/>
      <c r="S4466" s="171"/>
      <c r="T4466" s="171"/>
      <c r="W4466" s="171"/>
      <c r="X4466" s="171"/>
      <c r="AA4466" s="171"/>
    </row>
    <row r="4467" spans="4:27" x14ac:dyDescent="0.2">
      <c r="D4467" s="171"/>
      <c r="E4467" s="171"/>
      <c r="F4467" s="171"/>
      <c r="G4467" s="171"/>
      <c r="H4467" s="171"/>
      <c r="K4467" s="171"/>
      <c r="L4467" s="171"/>
      <c r="O4467" s="171"/>
      <c r="P4467" s="171"/>
      <c r="S4467" s="171"/>
      <c r="T4467" s="171"/>
      <c r="W4467" s="171"/>
      <c r="X4467" s="171"/>
      <c r="AA4467" s="171"/>
    </row>
    <row r="4468" spans="4:27" x14ac:dyDescent="0.2">
      <c r="D4468" s="171"/>
      <c r="E4468" s="171"/>
      <c r="F4468" s="171"/>
      <c r="G4468" s="171"/>
      <c r="H4468" s="171"/>
      <c r="K4468" s="171"/>
      <c r="L4468" s="171"/>
      <c r="O4468" s="171"/>
      <c r="P4468" s="171"/>
      <c r="S4468" s="171"/>
      <c r="T4468" s="171"/>
      <c r="W4468" s="171"/>
      <c r="X4468" s="171"/>
      <c r="AA4468" s="171"/>
    </row>
    <row r="4469" spans="4:27" x14ac:dyDescent="0.2">
      <c r="D4469" s="171"/>
      <c r="E4469" s="171"/>
      <c r="F4469" s="171"/>
      <c r="G4469" s="171"/>
      <c r="H4469" s="171"/>
      <c r="K4469" s="171"/>
      <c r="L4469" s="171"/>
      <c r="O4469" s="171"/>
      <c r="P4469" s="171"/>
      <c r="S4469" s="171"/>
      <c r="T4469" s="171"/>
      <c r="W4469" s="171"/>
      <c r="X4469" s="171"/>
      <c r="AA4469" s="171"/>
    </row>
    <row r="4470" spans="4:27" x14ac:dyDescent="0.2">
      <c r="D4470" s="171"/>
      <c r="E4470" s="171"/>
      <c r="F4470" s="171"/>
      <c r="G4470" s="171"/>
      <c r="H4470" s="171"/>
      <c r="K4470" s="171"/>
      <c r="L4470" s="171"/>
      <c r="O4470" s="171"/>
      <c r="P4470" s="171"/>
      <c r="S4470" s="171"/>
      <c r="T4470" s="171"/>
      <c r="W4470" s="171"/>
      <c r="X4470" s="171"/>
      <c r="AA4470" s="171"/>
    </row>
    <row r="4471" spans="4:27" x14ac:dyDescent="0.2">
      <c r="D4471" s="171"/>
      <c r="E4471" s="171"/>
      <c r="F4471" s="171"/>
      <c r="G4471" s="171"/>
      <c r="H4471" s="171"/>
      <c r="K4471" s="171"/>
      <c r="L4471" s="171"/>
      <c r="O4471" s="171"/>
      <c r="P4471" s="171"/>
      <c r="S4471" s="171"/>
      <c r="T4471" s="171"/>
      <c r="W4471" s="171"/>
      <c r="X4471" s="171"/>
      <c r="AA4471" s="171"/>
    </row>
    <row r="4472" spans="4:27" x14ac:dyDescent="0.2">
      <c r="D4472" s="171"/>
      <c r="E4472" s="171"/>
      <c r="F4472" s="171"/>
      <c r="G4472" s="171"/>
      <c r="H4472" s="171"/>
      <c r="K4472" s="171"/>
      <c r="L4472" s="171"/>
      <c r="O4472" s="171"/>
      <c r="P4472" s="171"/>
      <c r="S4472" s="171"/>
      <c r="T4472" s="171"/>
      <c r="W4472" s="171"/>
      <c r="X4472" s="171"/>
      <c r="AA4472" s="171"/>
    </row>
    <row r="4473" spans="4:27" x14ac:dyDescent="0.2">
      <c r="D4473" s="171"/>
      <c r="E4473" s="171"/>
      <c r="F4473" s="171"/>
      <c r="G4473" s="171"/>
      <c r="H4473" s="171"/>
      <c r="K4473" s="171"/>
      <c r="L4473" s="171"/>
      <c r="O4473" s="171"/>
      <c r="P4473" s="171"/>
      <c r="S4473" s="171"/>
      <c r="T4473" s="171"/>
      <c r="W4473" s="171"/>
      <c r="X4473" s="171"/>
      <c r="AA4473" s="171"/>
    </row>
    <row r="4474" spans="4:27" x14ac:dyDescent="0.2">
      <c r="D4474" s="171"/>
      <c r="E4474" s="171"/>
      <c r="F4474" s="171"/>
      <c r="G4474" s="171"/>
      <c r="H4474" s="171"/>
      <c r="K4474" s="171"/>
      <c r="L4474" s="171"/>
      <c r="O4474" s="171"/>
      <c r="P4474" s="171"/>
      <c r="S4474" s="171"/>
      <c r="T4474" s="171"/>
      <c r="W4474" s="171"/>
      <c r="X4474" s="171"/>
      <c r="AA4474" s="171"/>
    </row>
    <row r="4475" spans="4:27" x14ac:dyDescent="0.2">
      <c r="D4475" s="171"/>
      <c r="E4475" s="171"/>
      <c r="F4475" s="171"/>
      <c r="G4475" s="171"/>
      <c r="H4475" s="171"/>
      <c r="K4475" s="171"/>
      <c r="L4475" s="171"/>
      <c r="O4475" s="171"/>
      <c r="P4475" s="171"/>
      <c r="S4475" s="171"/>
      <c r="T4475" s="171"/>
      <c r="W4475" s="171"/>
      <c r="X4475" s="171"/>
      <c r="AA4475" s="171"/>
    </row>
    <row r="4476" spans="4:27" x14ac:dyDescent="0.2">
      <c r="D4476" s="171"/>
      <c r="E4476" s="171"/>
      <c r="F4476" s="171"/>
      <c r="G4476" s="171"/>
      <c r="H4476" s="171"/>
      <c r="K4476" s="171"/>
      <c r="L4476" s="171"/>
      <c r="O4476" s="171"/>
      <c r="P4476" s="171"/>
      <c r="S4476" s="171"/>
      <c r="T4476" s="171"/>
      <c r="W4476" s="171"/>
      <c r="X4476" s="171"/>
      <c r="AA4476" s="171"/>
    </row>
    <row r="4477" spans="4:27" x14ac:dyDescent="0.2">
      <c r="D4477" s="171"/>
      <c r="E4477" s="171"/>
      <c r="F4477" s="171"/>
      <c r="G4477" s="171"/>
      <c r="H4477" s="171"/>
      <c r="K4477" s="171"/>
      <c r="L4477" s="171"/>
      <c r="O4477" s="171"/>
      <c r="P4477" s="171"/>
      <c r="S4477" s="171"/>
      <c r="T4477" s="171"/>
      <c r="W4477" s="171"/>
      <c r="X4477" s="171"/>
      <c r="AA4477" s="171"/>
    </row>
    <row r="4478" spans="4:27" x14ac:dyDescent="0.2">
      <c r="D4478" s="171"/>
      <c r="E4478" s="171"/>
      <c r="F4478" s="171"/>
      <c r="G4478" s="171"/>
      <c r="H4478" s="171"/>
      <c r="K4478" s="171"/>
      <c r="L4478" s="171"/>
      <c r="O4478" s="171"/>
      <c r="P4478" s="171"/>
      <c r="S4478" s="171"/>
      <c r="T4478" s="171"/>
      <c r="W4478" s="171"/>
      <c r="X4478" s="171"/>
      <c r="AA4478" s="171"/>
    </row>
    <row r="4479" spans="4:27" x14ac:dyDescent="0.2">
      <c r="D4479" s="171"/>
      <c r="E4479" s="171"/>
      <c r="F4479" s="171"/>
      <c r="G4479" s="171"/>
      <c r="H4479" s="171"/>
      <c r="K4479" s="171"/>
      <c r="L4479" s="171"/>
      <c r="O4479" s="171"/>
      <c r="P4479" s="171"/>
      <c r="S4479" s="171"/>
      <c r="T4479" s="171"/>
      <c r="W4479" s="171"/>
      <c r="X4479" s="171"/>
      <c r="AA4479" s="171"/>
    </row>
    <row r="4480" spans="4:27" x14ac:dyDescent="0.2">
      <c r="D4480" s="171"/>
      <c r="E4480" s="171"/>
      <c r="F4480" s="171"/>
      <c r="G4480" s="171"/>
      <c r="H4480" s="171"/>
      <c r="K4480" s="171"/>
      <c r="L4480" s="171"/>
      <c r="O4480" s="171"/>
      <c r="P4480" s="171"/>
      <c r="S4480" s="171"/>
      <c r="T4480" s="171"/>
      <c r="W4480" s="171"/>
      <c r="X4480" s="171"/>
      <c r="AA4480" s="171"/>
    </row>
    <row r="4481" spans="4:27" x14ac:dyDescent="0.2">
      <c r="D4481" s="171"/>
      <c r="E4481" s="171"/>
      <c r="F4481" s="171"/>
      <c r="G4481" s="171"/>
      <c r="H4481" s="171"/>
      <c r="K4481" s="171"/>
      <c r="L4481" s="171"/>
      <c r="O4481" s="171"/>
      <c r="P4481" s="171"/>
      <c r="S4481" s="171"/>
      <c r="T4481" s="171"/>
      <c r="W4481" s="171"/>
      <c r="X4481" s="171"/>
      <c r="AA4481" s="171"/>
    </row>
    <row r="4482" spans="4:27" x14ac:dyDescent="0.2">
      <c r="D4482" s="171"/>
      <c r="E4482" s="171"/>
      <c r="F4482" s="171"/>
      <c r="G4482" s="171"/>
      <c r="H4482" s="171"/>
      <c r="K4482" s="171"/>
      <c r="L4482" s="171"/>
      <c r="O4482" s="171"/>
      <c r="P4482" s="171"/>
      <c r="S4482" s="171"/>
      <c r="T4482" s="171"/>
      <c r="W4482" s="171"/>
      <c r="X4482" s="171"/>
      <c r="AA4482" s="171"/>
    </row>
    <row r="4483" spans="4:27" x14ac:dyDescent="0.2">
      <c r="D4483" s="171"/>
      <c r="E4483" s="171"/>
      <c r="F4483" s="171"/>
      <c r="G4483" s="171"/>
      <c r="H4483" s="171"/>
      <c r="K4483" s="171"/>
      <c r="L4483" s="171"/>
      <c r="O4483" s="171"/>
      <c r="P4483" s="171"/>
      <c r="S4483" s="171"/>
      <c r="T4483" s="171"/>
      <c r="W4483" s="171"/>
      <c r="X4483" s="171"/>
      <c r="AA4483" s="171"/>
    </row>
    <row r="4484" spans="4:27" x14ac:dyDescent="0.2">
      <c r="D4484" s="171"/>
      <c r="E4484" s="171"/>
      <c r="F4484" s="171"/>
      <c r="G4484" s="171"/>
      <c r="H4484" s="171"/>
      <c r="K4484" s="171"/>
      <c r="L4484" s="171"/>
      <c r="O4484" s="171"/>
      <c r="P4484" s="171"/>
      <c r="S4484" s="171"/>
      <c r="T4484" s="171"/>
      <c r="W4484" s="171"/>
      <c r="X4484" s="171"/>
      <c r="AA4484" s="171"/>
    </row>
    <row r="4485" spans="4:27" x14ac:dyDescent="0.2">
      <c r="D4485" s="171"/>
      <c r="E4485" s="171"/>
      <c r="F4485" s="171"/>
      <c r="G4485" s="171"/>
      <c r="H4485" s="171"/>
      <c r="K4485" s="171"/>
      <c r="L4485" s="171"/>
      <c r="O4485" s="171"/>
      <c r="P4485" s="171"/>
      <c r="S4485" s="171"/>
      <c r="T4485" s="171"/>
      <c r="W4485" s="171"/>
      <c r="X4485" s="171"/>
      <c r="AA4485" s="171"/>
    </row>
    <row r="4486" spans="4:27" x14ac:dyDescent="0.2">
      <c r="D4486" s="171"/>
      <c r="E4486" s="171"/>
      <c r="F4486" s="171"/>
      <c r="G4486" s="171"/>
      <c r="H4486" s="171"/>
      <c r="K4486" s="171"/>
      <c r="L4486" s="171"/>
      <c r="O4486" s="171"/>
      <c r="P4486" s="171"/>
      <c r="S4486" s="171"/>
      <c r="T4486" s="171"/>
      <c r="W4486" s="171"/>
      <c r="X4486" s="171"/>
      <c r="AA4486" s="171"/>
    </row>
    <row r="4487" spans="4:27" x14ac:dyDescent="0.2">
      <c r="D4487" s="171"/>
      <c r="E4487" s="171"/>
      <c r="F4487" s="171"/>
      <c r="G4487" s="171"/>
      <c r="H4487" s="171"/>
      <c r="K4487" s="171"/>
      <c r="L4487" s="171"/>
      <c r="O4487" s="171"/>
      <c r="P4487" s="171"/>
      <c r="S4487" s="171"/>
      <c r="T4487" s="171"/>
      <c r="W4487" s="171"/>
      <c r="X4487" s="171"/>
      <c r="AA4487" s="171"/>
    </row>
    <row r="4488" spans="4:27" x14ac:dyDescent="0.2">
      <c r="D4488" s="171"/>
      <c r="E4488" s="171"/>
      <c r="F4488" s="171"/>
      <c r="G4488" s="171"/>
      <c r="H4488" s="171"/>
      <c r="K4488" s="171"/>
      <c r="L4488" s="171"/>
      <c r="O4488" s="171"/>
      <c r="P4488" s="171"/>
      <c r="S4488" s="171"/>
      <c r="T4488" s="171"/>
      <c r="W4488" s="171"/>
      <c r="X4488" s="171"/>
      <c r="AA4488" s="171"/>
    </row>
    <row r="4489" spans="4:27" x14ac:dyDescent="0.2">
      <c r="D4489" s="171"/>
      <c r="E4489" s="171"/>
      <c r="F4489" s="171"/>
      <c r="G4489" s="171"/>
      <c r="H4489" s="171"/>
      <c r="K4489" s="171"/>
      <c r="L4489" s="171"/>
      <c r="O4489" s="171"/>
      <c r="P4489" s="171"/>
      <c r="S4489" s="171"/>
      <c r="T4489" s="171"/>
      <c r="W4489" s="171"/>
      <c r="X4489" s="171"/>
      <c r="AA4489" s="171"/>
    </row>
    <row r="4490" spans="4:27" x14ac:dyDescent="0.2">
      <c r="D4490" s="171"/>
      <c r="E4490" s="171"/>
      <c r="F4490" s="171"/>
      <c r="G4490" s="171"/>
      <c r="H4490" s="171"/>
      <c r="K4490" s="171"/>
      <c r="L4490" s="171"/>
      <c r="O4490" s="171"/>
      <c r="P4490" s="171"/>
      <c r="S4490" s="171"/>
      <c r="T4490" s="171"/>
      <c r="W4490" s="171"/>
      <c r="X4490" s="171"/>
      <c r="AA4490" s="171"/>
    </row>
    <row r="4491" spans="4:27" x14ac:dyDescent="0.2">
      <c r="D4491" s="171"/>
      <c r="E4491" s="171"/>
      <c r="F4491" s="171"/>
      <c r="G4491" s="171"/>
      <c r="H4491" s="171"/>
      <c r="K4491" s="171"/>
      <c r="L4491" s="171"/>
      <c r="O4491" s="171"/>
      <c r="P4491" s="171"/>
      <c r="S4491" s="171"/>
      <c r="T4491" s="171"/>
      <c r="W4491" s="171"/>
      <c r="X4491" s="171"/>
      <c r="AA4491" s="171"/>
    </row>
    <row r="4492" spans="4:27" x14ac:dyDescent="0.2">
      <c r="D4492" s="171"/>
      <c r="E4492" s="171"/>
      <c r="F4492" s="171"/>
      <c r="G4492" s="171"/>
      <c r="H4492" s="171"/>
      <c r="K4492" s="171"/>
      <c r="L4492" s="171"/>
      <c r="O4492" s="171"/>
      <c r="P4492" s="171"/>
      <c r="S4492" s="171"/>
      <c r="T4492" s="171"/>
      <c r="W4492" s="171"/>
      <c r="X4492" s="171"/>
      <c r="AA4492" s="171"/>
    </row>
    <row r="4493" spans="4:27" x14ac:dyDescent="0.2">
      <c r="D4493" s="171"/>
      <c r="E4493" s="171"/>
      <c r="F4493" s="171"/>
      <c r="G4493" s="171"/>
      <c r="H4493" s="171"/>
      <c r="K4493" s="171"/>
      <c r="L4493" s="171"/>
      <c r="O4493" s="171"/>
      <c r="P4493" s="171"/>
      <c r="S4493" s="171"/>
      <c r="T4493" s="171"/>
      <c r="W4493" s="171"/>
      <c r="X4493" s="171"/>
      <c r="AA4493" s="171"/>
    </row>
    <row r="4494" spans="4:27" x14ac:dyDescent="0.2">
      <c r="D4494" s="171"/>
      <c r="E4494" s="171"/>
      <c r="F4494" s="171"/>
      <c r="G4494" s="171"/>
      <c r="H4494" s="171"/>
      <c r="K4494" s="171"/>
      <c r="L4494" s="171"/>
      <c r="O4494" s="171"/>
      <c r="P4494" s="171"/>
      <c r="S4494" s="171"/>
      <c r="T4494" s="171"/>
      <c r="W4494" s="171"/>
      <c r="X4494" s="171"/>
      <c r="AA4494" s="171"/>
    </row>
    <row r="4495" spans="4:27" x14ac:dyDescent="0.2">
      <c r="D4495" s="171"/>
      <c r="E4495" s="171"/>
      <c r="F4495" s="171"/>
      <c r="G4495" s="171"/>
      <c r="H4495" s="171"/>
      <c r="K4495" s="171"/>
      <c r="L4495" s="171"/>
      <c r="O4495" s="171"/>
      <c r="P4495" s="171"/>
      <c r="S4495" s="171"/>
      <c r="T4495" s="171"/>
      <c r="W4495" s="171"/>
      <c r="X4495" s="171"/>
      <c r="AA4495" s="171"/>
    </row>
    <row r="4496" spans="4:27" x14ac:dyDescent="0.2">
      <c r="D4496" s="171"/>
      <c r="E4496" s="171"/>
      <c r="F4496" s="171"/>
      <c r="G4496" s="171"/>
      <c r="H4496" s="171"/>
      <c r="K4496" s="171"/>
      <c r="L4496" s="171"/>
      <c r="O4496" s="171"/>
      <c r="P4496" s="171"/>
      <c r="S4496" s="171"/>
      <c r="T4496" s="171"/>
      <c r="W4496" s="171"/>
      <c r="X4496" s="171"/>
      <c r="AA4496" s="171"/>
    </row>
    <row r="4497" spans="4:27" x14ac:dyDescent="0.2">
      <c r="D4497" s="171"/>
      <c r="E4497" s="171"/>
      <c r="F4497" s="171"/>
      <c r="G4497" s="171"/>
      <c r="H4497" s="171"/>
      <c r="K4497" s="171"/>
      <c r="L4497" s="171"/>
      <c r="O4497" s="171"/>
      <c r="P4497" s="171"/>
      <c r="S4497" s="171"/>
      <c r="T4497" s="171"/>
      <c r="W4497" s="171"/>
      <c r="X4497" s="171"/>
      <c r="AA4497" s="171"/>
    </row>
    <row r="4498" spans="4:27" x14ac:dyDescent="0.2">
      <c r="D4498" s="171"/>
      <c r="E4498" s="171"/>
      <c r="F4498" s="171"/>
      <c r="G4498" s="171"/>
      <c r="H4498" s="171"/>
      <c r="K4498" s="171"/>
      <c r="L4498" s="171"/>
      <c r="O4498" s="171"/>
      <c r="P4498" s="171"/>
      <c r="S4498" s="171"/>
      <c r="T4498" s="171"/>
      <c r="W4498" s="171"/>
      <c r="X4498" s="171"/>
      <c r="AA4498" s="171"/>
    </row>
    <row r="4499" spans="4:27" x14ac:dyDescent="0.2">
      <c r="D4499" s="171"/>
      <c r="E4499" s="171"/>
      <c r="F4499" s="171"/>
      <c r="G4499" s="171"/>
      <c r="H4499" s="171"/>
      <c r="K4499" s="171"/>
      <c r="L4499" s="171"/>
      <c r="O4499" s="171"/>
      <c r="P4499" s="171"/>
      <c r="S4499" s="171"/>
      <c r="T4499" s="171"/>
      <c r="W4499" s="171"/>
      <c r="X4499" s="171"/>
      <c r="AA4499" s="171"/>
    </row>
    <row r="4500" spans="4:27" x14ac:dyDescent="0.2">
      <c r="D4500" s="171"/>
      <c r="E4500" s="171"/>
      <c r="F4500" s="171"/>
      <c r="G4500" s="171"/>
      <c r="H4500" s="171"/>
      <c r="K4500" s="171"/>
      <c r="L4500" s="171"/>
      <c r="O4500" s="171"/>
      <c r="P4500" s="171"/>
      <c r="S4500" s="171"/>
      <c r="T4500" s="171"/>
      <c r="W4500" s="171"/>
      <c r="X4500" s="171"/>
      <c r="AA4500" s="171"/>
    </row>
    <row r="4501" spans="4:27" x14ac:dyDescent="0.2">
      <c r="D4501" s="171"/>
      <c r="E4501" s="171"/>
      <c r="F4501" s="171"/>
      <c r="G4501" s="171"/>
      <c r="H4501" s="171"/>
      <c r="K4501" s="171"/>
      <c r="L4501" s="171"/>
      <c r="O4501" s="171"/>
      <c r="P4501" s="171"/>
      <c r="S4501" s="171"/>
      <c r="T4501" s="171"/>
      <c r="W4501" s="171"/>
      <c r="X4501" s="171"/>
      <c r="AA4501" s="171"/>
    </row>
    <row r="4502" spans="4:27" x14ac:dyDescent="0.2">
      <c r="D4502" s="171"/>
      <c r="E4502" s="171"/>
      <c r="F4502" s="171"/>
      <c r="G4502" s="171"/>
      <c r="H4502" s="171"/>
      <c r="K4502" s="171"/>
      <c r="L4502" s="171"/>
      <c r="O4502" s="171"/>
      <c r="P4502" s="171"/>
      <c r="S4502" s="171"/>
      <c r="T4502" s="171"/>
      <c r="W4502" s="171"/>
      <c r="X4502" s="171"/>
      <c r="AA4502" s="171"/>
    </row>
    <row r="4503" spans="4:27" x14ac:dyDescent="0.2">
      <c r="D4503" s="171"/>
      <c r="E4503" s="171"/>
      <c r="F4503" s="171"/>
      <c r="G4503" s="171"/>
      <c r="H4503" s="171"/>
      <c r="K4503" s="171"/>
      <c r="L4503" s="171"/>
      <c r="O4503" s="171"/>
      <c r="P4503" s="171"/>
      <c r="S4503" s="171"/>
      <c r="T4503" s="171"/>
      <c r="W4503" s="171"/>
      <c r="X4503" s="171"/>
      <c r="AA4503" s="171"/>
    </row>
    <row r="4504" spans="4:27" x14ac:dyDescent="0.2">
      <c r="D4504" s="171"/>
      <c r="E4504" s="171"/>
      <c r="F4504" s="171"/>
      <c r="G4504" s="171"/>
      <c r="H4504" s="171"/>
      <c r="K4504" s="171"/>
      <c r="L4504" s="171"/>
      <c r="O4504" s="171"/>
      <c r="P4504" s="171"/>
      <c r="S4504" s="171"/>
      <c r="T4504" s="171"/>
      <c r="W4504" s="171"/>
      <c r="X4504" s="171"/>
      <c r="AA4504" s="171"/>
    </row>
    <row r="4505" spans="4:27" x14ac:dyDescent="0.2">
      <c r="D4505" s="171"/>
      <c r="E4505" s="171"/>
      <c r="F4505" s="171"/>
      <c r="G4505" s="171"/>
      <c r="H4505" s="171"/>
      <c r="K4505" s="171"/>
      <c r="L4505" s="171"/>
      <c r="O4505" s="171"/>
      <c r="P4505" s="171"/>
      <c r="S4505" s="171"/>
      <c r="T4505" s="171"/>
      <c r="W4505" s="171"/>
      <c r="X4505" s="171"/>
      <c r="AA4505" s="171"/>
    </row>
    <row r="4506" spans="4:27" x14ac:dyDescent="0.2">
      <c r="D4506" s="171"/>
      <c r="E4506" s="171"/>
      <c r="F4506" s="171"/>
      <c r="G4506" s="171"/>
      <c r="H4506" s="171"/>
      <c r="K4506" s="171"/>
      <c r="L4506" s="171"/>
      <c r="O4506" s="171"/>
      <c r="P4506" s="171"/>
      <c r="S4506" s="171"/>
      <c r="T4506" s="171"/>
      <c r="W4506" s="171"/>
      <c r="X4506" s="171"/>
      <c r="AA4506" s="171"/>
    </row>
    <row r="4507" spans="4:27" x14ac:dyDescent="0.2">
      <c r="D4507" s="171"/>
      <c r="E4507" s="171"/>
      <c r="F4507" s="171"/>
      <c r="G4507" s="171"/>
      <c r="H4507" s="171"/>
      <c r="K4507" s="171"/>
      <c r="L4507" s="171"/>
      <c r="O4507" s="171"/>
      <c r="P4507" s="171"/>
      <c r="S4507" s="171"/>
      <c r="T4507" s="171"/>
      <c r="W4507" s="171"/>
      <c r="X4507" s="171"/>
      <c r="AA4507" s="171"/>
    </row>
    <row r="4508" spans="4:27" x14ac:dyDescent="0.2">
      <c r="D4508" s="171"/>
      <c r="E4508" s="171"/>
      <c r="F4508" s="171"/>
      <c r="G4508" s="171"/>
      <c r="H4508" s="171"/>
      <c r="K4508" s="171"/>
      <c r="L4508" s="171"/>
      <c r="O4508" s="171"/>
      <c r="P4508" s="171"/>
      <c r="S4508" s="171"/>
      <c r="T4508" s="171"/>
      <c r="W4508" s="171"/>
      <c r="X4508" s="171"/>
      <c r="AA4508" s="171"/>
    </row>
    <row r="4509" spans="4:27" x14ac:dyDescent="0.2">
      <c r="D4509" s="171"/>
      <c r="E4509" s="171"/>
      <c r="F4509" s="171"/>
      <c r="G4509" s="171"/>
      <c r="H4509" s="171"/>
      <c r="K4509" s="171"/>
      <c r="L4509" s="171"/>
      <c r="O4509" s="171"/>
      <c r="P4509" s="171"/>
      <c r="S4509" s="171"/>
      <c r="T4509" s="171"/>
      <c r="W4509" s="171"/>
      <c r="X4509" s="171"/>
      <c r="AA4509" s="171"/>
    </row>
    <row r="4510" spans="4:27" x14ac:dyDescent="0.2">
      <c r="D4510" s="171"/>
      <c r="E4510" s="171"/>
      <c r="F4510" s="171"/>
      <c r="G4510" s="171"/>
      <c r="H4510" s="171"/>
      <c r="K4510" s="171"/>
      <c r="L4510" s="171"/>
      <c r="O4510" s="171"/>
      <c r="P4510" s="171"/>
      <c r="S4510" s="171"/>
      <c r="T4510" s="171"/>
      <c r="W4510" s="171"/>
      <c r="X4510" s="171"/>
      <c r="AA4510" s="171"/>
    </row>
    <row r="4511" spans="4:27" x14ac:dyDescent="0.2">
      <c r="D4511" s="171"/>
      <c r="E4511" s="171"/>
      <c r="F4511" s="171"/>
      <c r="G4511" s="171"/>
      <c r="H4511" s="171"/>
      <c r="K4511" s="171"/>
      <c r="L4511" s="171"/>
      <c r="O4511" s="171"/>
      <c r="P4511" s="171"/>
      <c r="S4511" s="171"/>
      <c r="T4511" s="171"/>
      <c r="W4511" s="171"/>
      <c r="X4511" s="171"/>
      <c r="AA4511" s="171"/>
    </row>
    <row r="4512" spans="4:27" x14ac:dyDescent="0.2">
      <c r="D4512" s="171"/>
      <c r="E4512" s="171"/>
      <c r="F4512" s="171"/>
      <c r="G4512" s="171"/>
      <c r="H4512" s="171"/>
      <c r="K4512" s="171"/>
      <c r="L4512" s="171"/>
      <c r="O4512" s="171"/>
      <c r="P4512" s="171"/>
      <c r="S4512" s="171"/>
      <c r="T4512" s="171"/>
      <c r="W4512" s="171"/>
      <c r="X4512" s="171"/>
      <c r="AA4512" s="171"/>
    </row>
    <row r="4513" spans="4:27" x14ac:dyDescent="0.2">
      <c r="D4513" s="171"/>
      <c r="E4513" s="171"/>
      <c r="F4513" s="171"/>
      <c r="G4513" s="171"/>
      <c r="H4513" s="171"/>
      <c r="K4513" s="171"/>
      <c r="L4513" s="171"/>
      <c r="O4513" s="171"/>
      <c r="P4513" s="171"/>
      <c r="S4513" s="171"/>
      <c r="T4513" s="171"/>
      <c r="W4513" s="171"/>
      <c r="X4513" s="171"/>
      <c r="AA4513" s="171"/>
    </row>
    <row r="4514" spans="4:27" x14ac:dyDescent="0.2">
      <c r="D4514" s="171"/>
      <c r="E4514" s="171"/>
      <c r="F4514" s="171"/>
      <c r="G4514" s="171"/>
      <c r="H4514" s="171"/>
      <c r="K4514" s="171"/>
      <c r="L4514" s="171"/>
      <c r="O4514" s="171"/>
      <c r="P4514" s="171"/>
      <c r="S4514" s="171"/>
      <c r="T4514" s="171"/>
      <c r="W4514" s="171"/>
      <c r="X4514" s="171"/>
      <c r="AA4514" s="171"/>
    </row>
    <row r="4515" spans="4:27" x14ac:dyDescent="0.2">
      <c r="D4515" s="171"/>
      <c r="E4515" s="171"/>
      <c r="F4515" s="171"/>
      <c r="G4515" s="171"/>
      <c r="H4515" s="171"/>
      <c r="K4515" s="171"/>
      <c r="L4515" s="171"/>
      <c r="O4515" s="171"/>
      <c r="P4515" s="171"/>
      <c r="S4515" s="171"/>
      <c r="T4515" s="171"/>
      <c r="W4515" s="171"/>
      <c r="X4515" s="171"/>
      <c r="AA4515" s="171"/>
    </row>
    <row r="4516" spans="4:27" x14ac:dyDescent="0.2">
      <c r="D4516" s="171"/>
      <c r="E4516" s="171"/>
      <c r="F4516" s="171"/>
      <c r="G4516" s="171"/>
      <c r="H4516" s="171"/>
      <c r="K4516" s="171"/>
      <c r="L4516" s="171"/>
      <c r="O4516" s="171"/>
      <c r="P4516" s="171"/>
      <c r="S4516" s="171"/>
      <c r="T4516" s="171"/>
      <c r="W4516" s="171"/>
      <c r="X4516" s="171"/>
      <c r="AA4516" s="171"/>
    </row>
    <row r="4517" spans="4:27" x14ac:dyDescent="0.2">
      <c r="D4517" s="171"/>
      <c r="E4517" s="171"/>
      <c r="F4517" s="171"/>
      <c r="G4517" s="171"/>
      <c r="H4517" s="171"/>
      <c r="K4517" s="171"/>
      <c r="L4517" s="171"/>
      <c r="O4517" s="171"/>
      <c r="P4517" s="171"/>
      <c r="S4517" s="171"/>
      <c r="T4517" s="171"/>
      <c r="W4517" s="171"/>
      <c r="X4517" s="171"/>
      <c r="AA4517" s="171"/>
    </row>
    <row r="4518" spans="4:27" x14ac:dyDescent="0.2">
      <c r="D4518" s="171"/>
      <c r="E4518" s="171"/>
      <c r="F4518" s="171"/>
      <c r="G4518" s="171"/>
      <c r="H4518" s="171"/>
      <c r="K4518" s="171"/>
      <c r="L4518" s="171"/>
      <c r="O4518" s="171"/>
      <c r="P4518" s="171"/>
      <c r="S4518" s="171"/>
      <c r="T4518" s="171"/>
      <c r="W4518" s="171"/>
      <c r="X4518" s="171"/>
      <c r="AA4518" s="171"/>
    </row>
    <row r="4519" spans="4:27" x14ac:dyDescent="0.2">
      <c r="D4519" s="171"/>
      <c r="E4519" s="171"/>
      <c r="F4519" s="171"/>
      <c r="G4519" s="171"/>
      <c r="H4519" s="171"/>
      <c r="K4519" s="171"/>
      <c r="L4519" s="171"/>
      <c r="O4519" s="171"/>
      <c r="P4519" s="171"/>
      <c r="S4519" s="171"/>
      <c r="T4519" s="171"/>
      <c r="W4519" s="171"/>
      <c r="X4519" s="171"/>
      <c r="AA4519" s="171"/>
    </row>
    <row r="4520" spans="4:27" x14ac:dyDescent="0.2">
      <c r="D4520" s="171"/>
      <c r="E4520" s="171"/>
      <c r="F4520" s="171"/>
      <c r="G4520" s="171"/>
      <c r="H4520" s="171"/>
      <c r="K4520" s="171"/>
      <c r="L4520" s="171"/>
      <c r="O4520" s="171"/>
      <c r="P4520" s="171"/>
      <c r="S4520" s="171"/>
      <c r="T4520" s="171"/>
      <c r="W4520" s="171"/>
      <c r="X4520" s="171"/>
      <c r="AA4520" s="171"/>
    </row>
    <row r="4521" spans="4:27" x14ac:dyDescent="0.2">
      <c r="D4521" s="171"/>
      <c r="E4521" s="171"/>
      <c r="F4521" s="171"/>
      <c r="G4521" s="171"/>
      <c r="H4521" s="171"/>
      <c r="K4521" s="171"/>
      <c r="L4521" s="171"/>
      <c r="O4521" s="171"/>
      <c r="P4521" s="171"/>
      <c r="S4521" s="171"/>
      <c r="T4521" s="171"/>
      <c r="W4521" s="171"/>
      <c r="X4521" s="171"/>
      <c r="AA4521" s="171"/>
    </row>
    <row r="4522" spans="4:27" x14ac:dyDescent="0.2">
      <c r="D4522" s="171"/>
      <c r="E4522" s="171"/>
      <c r="F4522" s="171"/>
      <c r="G4522" s="171"/>
      <c r="H4522" s="171"/>
      <c r="K4522" s="171"/>
      <c r="L4522" s="171"/>
      <c r="O4522" s="171"/>
      <c r="P4522" s="171"/>
      <c r="S4522" s="171"/>
      <c r="T4522" s="171"/>
      <c r="W4522" s="171"/>
      <c r="X4522" s="171"/>
      <c r="AA4522" s="171"/>
    </row>
    <row r="4523" spans="4:27" x14ac:dyDescent="0.2">
      <c r="D4523" s="171"/>
      <c r="E4523" s="171"/>
      <c r="F4523" s="171"/>
      <c r="G4523" s="171"/>
      <c r="H4523" s="171"/>
      <c r="K4523" s="171"/>
      <c r="L4523" s="171"/>
      <c r="O4523" s="171"/>
      <c r="P4523" s="171"/>
      <c r="S4523" s="171"/>
      <c r="T4523" s="171"/>
      <c r="W4523" s="171"/>
      <c r="X4523" s="171"/>
      <c r="AA4523" s="171"/>
    </row>
    <row r="4524" spans="4:27" x14ac:dyDescent="0.2">
      <c r="D4524" s="171"/>
      <c r="E4524" s="171"/>
      <c r="F4524" s="171"/>
      <c r="G4524" s="171"/>
      <c r="H4524" s="171"/>
      <c r="K4524" s="171"/>
      <c r="L4524" s="171"/>
      <c r="O4524" s="171"/>
      <c r="P4524" s="171"/>
      <c r="S4524" s="171"/>
      <c r="T4524" s="171"/>
      <c r="W4524" s="171"/>
      <c r="X4524" s="171"/>
      <c r="AA4524" s="171"/>
    </row>
    <row r="4525" spans="4:27" x14ac:dyDescent="0.2">
      <c r="D4525" s="171"/>
      <c r="E4525" s="171"/>
      <c r="F4525" s="171"/>
      <c r="G4525" s="171"/>
      <c r="H4525" s="171"/>
      <c r="K4525" s="171"/>
      <c r="L4525" s="171"/>
      <c r="O4525" s="171"/>
      <c r="P4525" s="171"/>
      <c r="S4525" s="171"/>
      <c r="T4525" s="171"/>
      <c r="W4525" s="171"/>
      <c r="X4525" s="171"/>
      <c r="AA4525" s="171"/>
    </row>
    <row r="4526" spans="4:27" x14ac:dyDescent="0.2">
      <c r="D4526" s="171"/>
      <c r="E4526" s="171"/>
      <c r="F4526" s="171"/>
      <c r="G4526" s="171"/>
      <c r="H4526" s="171"/>
      <c r="K4526" s="171"/>
      <c r="L4526" s="171"/>
      <c r="O4526" s="171"/>
      <c r="P4526" s="171"/>
      <c r="S4526" s="171"/>
      <c r="T4526" s="171"/>
      <c r="W4526" s="171"/>
      <c r="X4526" s="171"/>
      <c r="AA4526" s="171"/>
    </row>
    <row r="4527" spans="4:27" x14ac:dyDescent="0.2">
      <c r="D4527" s="171"/>
      <c r="E4527" s="171"/>
      <c r="F4527" s="171"/>
      <c r="G4527" s="171"/>
      <c r="H4527" s="171"/>
      <c r="K4527" s="171"/>
      <c r="L4527" s="171"/>
      <c r="O4527" s="171"/>
      <c r="P4527" s="171"/>
      <c r="S4527" s="171"/>
      <c r="T4527" s="171"/>
      <c r="W4527" s="171"/>
      <c r="X4527" s="171"/>
      <c r="AA4527" s="171"/>
    </row>
    <row r="4528" spans="4:27" x14ac:dyDescent="0.2">
      <c r="D4528" s="171"/>
      <c r="E4528" s="171"/>
      <c r="F4528" s="171"/>
      <c r="G4528" s="171"/>
      <c r="H4528" s="171"/>
      <c r="K4528" s="171"/>
      <c r="L4528" s="171"/>
      <c r="O4528" s="171"/>
      <c r="P4528" s="171"/>
      <c r="S4528" s="171"/>
      <c r="T4528" s="171"/>
      <c r="W4528" s="171"/>
      <c r="X4528" s="171"/>
      <c r="AA4528" s="171"/>
    </row>
    <row r="4529" spans="4:27" x14ac:dyDescent="0.2">
      <c r="D4529" s="171"/>
      <c r="E4529" s="171"/>
      <c r="F4529" s="171"/>
      <c r="G4529" s="171"/>
      <c r="H4529" s="171"/>
      <c r="K4529" s="171"/>
      <c r="L4529" s="171"/>
      <c r="O4529" s="171"/>
      <c r="P4529" s="171"/>
      <c r="S4529" s="171"/>
      <c r="T4529" s="171"/>
      <c r="W4529" s="171"/>
      <c r="X4529" s="171"/>
      <c r="AA4529" s="171"/>
    </row>
    <row r="4530" spans="4:27" x14ac:dyDescent="0.2">
      <c r="D4530" s="171"/>
      <c r="E4530" s="171"/>
      <c r="F4530" s="171"/>
      <c r="G4530" s="171"/>
      <c r="H4530" s="171"/>
      <c r="K4530" s="171"/>
      <c r="L4530" s="171"/>
      <c r="O4530" s="171"/>
      <c r="P4530" s="171"/>
      <c r="S4530" s="171"/>
      <c r="T4530" s="171"/>
      <c r="W4530" s="171"/>
      <c r="X4530" s="171"/>
      <c r="AA4530" s="171"/>
    </row>
    <row r="4531" spans="4:27" x14ac:dyDescent="0.2">
      <c r="D4531" s="171"/>
      <c r="E4531" s="171"/>
      <c r="F4531" s="171"/>
      <c r="G4531" s="171"/>
      <c r="H4531" s="171"/>
      <c r="K4531" s="171"/>
      <c r="L4531" s="171"/>
      <c r="O4531" s="171"/>
      <c r="P4531" s="171"/>
      <c r="S4531" s="171"/>
      <c r="T4531" s="171"/>
      <c r="W4531" s="171"/>
      <c r="X4531" s="171"/>
      <c r="AA4531" s="171"/>
    </row>
    <row r="4532" spans="4:27" x14ac:dyDescent="0.2">
      <c r="D4532" s="171"/>
      <c r="E4532" s="171"/>
      <c r="F4532" s="171"/>
      <c r="G4532" s="171"/>
      <c r="H4532" s="171"/>
      <c r="K4532" s="171"/>
      <c r="L4532" s="171"/>
      <c r="O4532" s="171"/>
      <c r="P4532" s="171"/>
      <c r="S4532" s="171"/>
      <c r="T4532" s="171"/>
      <c r="W4532" s="171"/>
      <c r="X4532" s="171"/>
      <c r="AA4532" s="171"/>
    </row>
    <row r="4533" spans="4:27" x14ac:dyDescent="0.2">
      <c r="D4533" s="171"/>
      <c r="E4533" s="171"/>
      <c r="F4533" s="171"/>
      <c r="G4533" s="171"/>
      <c r="H4533" s="171"/>
      <c r="K4533" s="171"/>
      <c r="L4533" s="171"/>
      <c r="O4533" s="171"/>
      <c r="P4533" s="171"/>
      <c r="S4533" s="171"/>
      <c r="T4533" s="171"/>
      <c r="W4533" s="171"/>
      <c r="X4533" s="171"/>
      <c r="AA4533" s="171"/>
    </row>
    <row r="4534" spans="4:27" x14ac:dyDescent="0.2">
      <c r="D4534" s="171"/>
      <c r="E4534" s="171"/>
      <c r="F4534" s="171"/>
      <c r="G4534" s="171"/>
      <c r="H4534" s="171"/>
      <c r="K4534" s="171"/>
      <c r="L4534" s="171"/>
      <c r="O4534" s="171"/>
      <c r="P4534" s="171"/>
      <c r="S4534" s="171"/>
      <c r="T4534" s="171"/>
      <c r="W4534" s="171"/>
      <c r="X4534" s="171"/>
      <c r="AA4534" s="171"/>
    </row>
    <row r="4535" spans="4:27" x14ac:dyDescent="0.2">
      <c r="D4535" s="171"/>
      <c r="E4535" s="171"/>
      <c r="F4535" s="171"/>
      <c r="G4535" s="171"/>
      <c r="H4535" s="171"/>
      <c r="K4535" s="171"/>
      <c r="L4535" s="171"/>
      <c r="O4535" s="171"/>
      <c r="P4535" s="171"/>
      <c r="S4535" s="171"/>
      <c r="T4535" s="171"/>
      <c r="W4535" s="171"/>
      <c r="X4535" s="171"/>
      <c r="AA4535" s="171"/>
    </row>
    <row r="4536" spans="4:27" x14ac:dyDescent="0.2">
      <c r="D4536" s="171"/>
      <c r="E4536" s="171"/>
      <c r="F4536" s="171"/>
      <c r="G4536" s="171"/>
      <c r="H4536" s="171"/>
      <c r="K4536" s="171"/>
      <c r="L4536" s="171"/>
      <c r="O4536" s="171"/>
      <c r="P4536" s="171"/>
      <c r="S4536" s="171"/>
      <c r="T4536" s="171"/>
      <c r="W4536" s="171"/>
      <c r="X4536" s="171"/>
      <c r="AA4536" s="171"/>
    </row>
    <row r="4537" spans="4:27" x14ac:dyDescent="0.2">
      <c r="D4537" s="171"/>
      <c r="E4537" s="171"/>
      <c r="F4537" s="171"/>
      <c r="G4537" s="171"/>
      <c r="H4537" s="171"/>
      <c r="K4537" s="171"/>
      <c r="L4537" s="171"/>
      <c r="O4537" s="171"/>
      <c r="P4537" s="171"/>
      <c r="S4537" s="171"/>
      <c r="T4537" s="171"/>
      <c r="W4537" s="171"/>
      <c r="X4537" s="171"/>
      <c r="AA4537" s="171"/>
    </row>
    <row r="4538" spans="4:27" x14ac:dyDescent="0.2">
      <c r="D4538" s="171"/>
      <c r="E4538" s="171"/>
      <c r="F4538" s="171"/>
      <c r="G4538" s="171"/>
      <c r="H4538" s="171"/>
      <c r="K4538" s="171"/>
      <c r="L4538" s="171"/>
      <c r="O4538" s="171"/>
      <c r="P4538" s="171"/>
      <c r="S4538" s="171"/>
      <c r="T4538" s="171"/>
      <c r="W4538" s="171"/>
      <c r="X4538" s="171"/>
      <c r="AA4538" s="171"/>
    </row>
    <row r="4539" spans="4:27" x14ac:dyDescent="0.2">
      <c r="D4539" s="171"/>
      <c r="E4539" s="171"/>
      <c r="F4539" s="171"/>
      <c r="G4539" s="171"/>
      <c r="H4539" s="171"/>
      <c r="K4539" s="171"/>
      <c r="L4539" s="171"/>
      <c r="O4539" s="171"/>
      <c r="P4539" s="171"/>
      <c r="S4539" s="171"/>
      <c r="T4539" s="171"/>
      <c r="W4539" s="171"/>
      <c r="X4539" s="171"/>
      <c r="AA4539" s="171"/>
    </row>
    <row r="4540" spans="4:27" x14ac:dyDescent="0.2">
      <c r="D4540" s="171"/>
      <c r="E4540" s="171"/>
      <c r="F4540" s="171"/>
      <c r="G4540" s="171"/>
      <c r="H4540" s="171"/>
      <c r="K4540" s="171"/>
      <c r="L4540" s="171"/>
      <c r="O4540" s="171"/>
      <c r="P4540" s="171"/>
      <c r="S4540" s="171"/>
      <c r="T4540" s="171"/>
      <c r="W4540" s="171"/>
      <c r="X4540" s="171"/>
      <c r="AA4540" s="171"/>
    </row>
    <row r="4541" spans="4:27" x14ac:dyDescent="0.2">
      <c r="D4541" s="171"/>
      <c r="E4541" s="171"/>
      <c r="F4541" s="171"/>
      <c r="G4541" s="171"/>
      <c r="H4541" s="171"/>
      <c r="K4541" s="171"/>
      <c r="L4541" s="171"/>
      <c r="O4541" s="171"/>
      <c r="P4541" s="171"/>
      <c r="S4541" s="171"/>
      <c r="T4541" s="171"/>
      <c r="W4541" s="171"/>
      <c r="X4541" s="171"/>
      <c r="AA4541" s="171"/>
    </row>
    <row r="4542" spans="4:27" x14ac:dyDescent="0.2">
      <c r="D4542" s="171"/>
      <c r="E4542" s="171"/>
      <c r="F4542" s="171"/>
      <c r="G4542" s="171"/>
      <c r="H4542" s="171"/>
      <c r="K4542" s="171"/>
      <c r="L4542" s="171"/>
      <c r="O4542" s="171"/>
      <c r="P4542" s="171"/>
      <c r="S4542" s="171"/>
      <c r="T4542" s="171"/>
      <c r="W4542" s="171"/>
      <c r="X4542" s="171"/>
      <c r="AA4542" s="171"/>
    </row>
    <row r="4543" spans="4:27" x14ac:dyDescent="0.2">
      <c r="D4543" s="171"/>
      <c r="E4543" s="171"/>
      <c r="F4543" s="171"/>
      <c r="G4543" s="171"/>
      <c r="H4543" s="171"/>
      <c r="K4543" s="171"/>
      <c r="L4543" s="171"/>
      <c r="O4543" s="171"/>
      <c r="P4543" s="171"/>
      <c r="S4543" s="171"/>
      <c r="T4543" s="171"/>
      <c r="W4543" s="171"/>
      <c r="X4543" s="171"/>
      <c r="AA4543" s="171"/>
    </row>
    <row r="4544" spans="4:27" x14ac:dyDescent="0.2">
      <c r="D4544" s="171"/>
      <c r="E4544" s="171"/>
      <c r="F4544" s="171"/>
      <c r="G4544" s="171"/>
      <c r="H4544" s="171"/>
      <c r="K4544" s="171"/>
      <c r="L4544" s="171"/>
      <c r="O4544" s="171"/>
      <c r="P4544" s="171"/>
      <c r="S4544" s="171"/>
      <c r="T4544" s="171"/>
      <c r="W4544" s="171"/>
      <c r="X4544" s="171"/>
      <c r="AA4544" s="171"/>
    </row>
    <row r="4545" spans="4:27" x14ac:dyDescent="0.2">
      <c r="D4545" s="171"/>
      <c r="E4545" s="171"/>
      <c r="F4545" s="171"/>
      <c r="G4545" s="171"/>
      <c r="H4545" s="171"/>
      <c r="K4545" s="171"/>
      <c r="L4545" s="171"/>
      <c r="O4545" s="171"/>
      <c r="P4545" s="171"/>
      <c r="S4545" s="171"/>
      <c r="T4545" s="171"/>
      <c r="W4545" s="171"/>
      <c r="X4545" s="171"/>
      <c r="AA4545" s="171"/>
    </row>
    <row r="4546" spans="4:27" x14ac:dyDescent="0.2">
      <c r="D4546" s="171"/>
      <c r="E4546" s="171"/>
      <c r="F4546" s="171"/>
      <c r="G4546" s="171"/>
      <c r="H4546" s="171"/>
      <c r="K4546" s="171"/>
      <c r="L4546" s="171"/>
      <c r="O4546" s="171"/>
      <c r="P4546" s="171"/>
      <c r="S4546" s="171"/>
      <c r="T4546" s="171"/>
      <c r="W4546" s="171"/>
      <c r="X4546" s="171"/>
      <c r="AA4546" s="171"/>
    </row>
    <row r="4547" spans="4:27" x14ac:dyDescent="0.2">
      <c r="D4547" s="171"/>
      <c r="E4547" s="171"/>
      <c r="F4547" s="171"/>
      <c r="G4547" s="171"/>
      <c r="H4547" s="171"/>
      <c r="K4547" s="171"/>
      <c r="L4547" s="171"/>
      <c r="O4547" s="171"/>
      <c r="P4547" s="171"/>
      <c r="S4547" s="171"/>
      <c r="T4547" s="171"/>
      <c r="W4547" s="171"/>
      <c r="X4547" s="171"/>
      <c r="AA4547" s="171"/>
    </row>
    <row r="4548" spans="4:27" x14ac:dyDescent="0.2">
      <c r="D4548" s="171"/>
      <c r="E4548" s="171"/>
      <c r="F4548" s="171"/>
      <c r="G4548" s="171"/>
      <c r="H4548" s="171"/>
      <c r="K4548" s="171"/>
      <c r="L4548" s="171"/>
      <c r="O4548" s="171"/>
      <c r="P4548" s="171"/>
      <c r="S4548" s="171"/>
      <c r="T4548" s="171"/>
      <c r="W4548" s="171"/>
      <c r="X4548" s="171"/>
      <c r="AA4548" s="171"/>
    </row>
    <row r="4549" spans="4:27" x14ac:dyDescent="0.2">
      <c r="D4549" s="171"/>
      <c r="E4549" s="171"/>
      <c r="F4549" s="171"/>
      <c r="G4549" s="171"/>
      <c r="H4549" s="171"/>
      <c r="K4549" s="171"/>
      <c r="L4549" s="171"/>
      <c r="O4549" s="171"/>
      <c r="P4549" s="171"/>
      <c r="S4549" s="171"/>
      <c r="T4549" s="171"/>
      <c r="W4549" s="171"/>
      <c r="X4549" s="171"/>
      <c r="AA4549" s="171"/>
    </row>
    <row r="4550" spans="4:27" x14ac:dyDescent="0.2">
      <c r="D4550" s="171"/>
      <c r="E4550" s="171"/>
      <c r="F4550" s="171"/>
      <c r="G4550" s="171"/>
      <c r="H4550" s="171"/>
      <c r="K4550" s="171"/>
      <c r="L4550" s="171"/>
      <c r="O4550" s="171"/>
      <c r="P4550" s="171"/>
      <c r="S4550" s="171"/>
      <c r="T4550" s="171"/>
      <c r="W4550" s="171"/>
      <c r="X4550" s="171"/>
      <c r="AA4550" s="171"/>
    </row>
    <row r="4551" spans="4:27" x14ac:dyDescent="0.2">
      <c r="D4551" s="171"/>
      <c r="E4551" s="171"/>
      <c r="F4551" s="171"/>
      <c r="G4551" s="171"/>
      <c r="H4551" s="171"/>
      <c r="K4551" s="171"/>
      <c r="L4551" s="171"/>
      <c r="O4551" s="171"/>
      <c r="P4551" s="171"/>
      <c r="S4551" s="171"/>
      <c r="T4551" s="171"/>
      <c r="W4551" s="171"/>
      <c r="X4551" s="171"/>
      <c r="AA4551" s="171"/>
    </row>
    <row r="4552" spans="4:27" x14ac:dyDescent="0.2">
      <c r="D4552" s="171"/>
      <c r="E4552" s="171"/>
      <c r="F4552" s="171"/>
      <c r="G4552" s="171"/>
      <c r="H4552" s="171"/>
      <c r="K4552" s="171"/>
      <c r="L4552" s="171"/>
      <c r="O4552" s="171"/>
      <c r="P4552" s="171"/>
      <c r="S4552" s="171"/>
      <c r="T4552" s="171"/>
      <c r="W4552" s="171"/>
      <c r="X4552" s="171"/>
      <c r="AA4552" s="171"/>
    </row>
    <row r="4553" spans="4:27" x14ac:dyDescent="0.2">
      <c r="D4553" s="171"/>
      <c r="E4553" s="171"/>
      <c r="F4553" s="171"/>
      <c r="G4553" s="171"/>
      <c r="H4553" s="171"/>
      <c r="K4553" s="171"/>
      <c r="L4553" s="171"/>
      <c r="O4553" s="171"/>
      <c r="P4553" s="171"/>
      <c r="S4553" s="171"/>
      <c r="T4553" s="171"/>
      <c r="W4553" s="171"/>
      <c r="X4553" s="171"/>
      <c r="AA4553" s="171"/>
    </row>
    <row r="4554" spans="4:27" x14ac:dyDescent="0.2">
      <c r="D4554" s="171"/>
      <c r="E4554" s="171"/>
      <c r="F4554" s="171"/>
      <c r="G4554" s="171"/>
      <c r="H4554" s="171"/>
      <c r="K4554" s="171"/>
      <c r="L4554" s="171"/>
      <c r="O4554" s="171"/>
      <c r="P4554" s="171"/>
      <c r="S4554" s="171"/>
      <c r="T4554" s="171"/>
      <c r="W4554" s="171"/>
      <c r="X4554" s="171"/>
      <c r="AA4554" s="171"/>
    </row>
    <row r="4555" spans="4:27" x14ac:dyDescent="0.2">
      <c r="D4555" s="171"/>
      <c r="E4555" s="171"/>
      <c r="F4555" s="171"/>
      <c r="G4555" s="171"/>
      <c r="H4555" s="171"/>
      <c r="K4555" s="171"/>
      <c r="L4555" s="171"/>
      <c r="O4555" s="171"/>
      <c r="P4555" s="171"/>
      <c r="S4555" s="171"/>
      <c r="T4555" s="171"/>
      <c r="W4555" s="171"/>
      <c r="X4555" s="171"/>
      <c r="AA4555" s="171"/>
    </row>
    <row r="4556" spans="4:27" x14ac:dyDescent="0.2">
      <c r="D4556" s="171"/>
      <c r="E4556" s="171"/>
      <c r="F4556" s="171"/>
      <c r="G4556" s="171"/>
      <c r="H4556" s="171"/>
      <c r="K4556" s="171"/>
      <c r="L4556" s="171"/>
      <c r="O4556" s="171"/>
      <c r="P4556" s="171"/>
      <c r="S4556" s="171"/>
      <c r="T4556" s="171"/>
      <c r="W4556" s="171"/>
      <c r="X4556" s="171"/>
      <c r="AA4556" s="171"/>
    </row>
    <row r="4557" spans="4:27" x14ac:dyDescent="0.2">
      <c r="D4557" s="171"/>
      <c r="E4557" s="171"/>
      <c r="F4557" s="171"/>
      <c r="G4557" s="171"/>
      <c r="H4557" s="171"/>
      <c r="K4557" s="171"/>
      <c r="L4557" s="171"/>
      <c r="O4557" s="171"/>
      <c r="P4557" s="171"/>
      <c r="S4557" s="171"/>
      <c r="T4557" s="171"/>
      <c r="W4557" s="171"/>
      <c r="X4557" s="171"/>
      <c r="AA4557" s="171"/>
    </row>
    <row r="4558" spans="4:27" x14ac:dyDescent="0.2">
      <c r="D4558" s="171"/>
      <c r="E4558" s="171"/>
      <c r="F4558" s="171"/>
      <c r="G4558" s="171"/>
      <c r="H4558" s="171"/>
      <c r="K4558" s="171"/>
      <c r="L4558" s="171"/>
      <c r="O4558" s="171"/>
      <c r="P4558" s="171"/>
      <c r="S4558" s="171"/>
      <c r="T4558" s="171"/>
      <c r="W4558" s="171"/>
      <c r="X4558" s="171"/>
      <c r="AA4558" s="171"/>
    </row>
    <row r="4559" spans="4:27" x14ac:dyDescent="0.2">
      <c r="D4559" s="171"/>
      <c r="E4559" s="171"/>
      <c r="F4559" s="171"/>
      <c r="G4559" s="171"/>
      <c r="H4559" s="171"/>
      <c r="K4559" s="171"/>
      <c r="L4559" s="171"/>
      <c r="O4559" s="171"/>
      <c r="P4559" s="171"/>
      <c r="S4559" s="171"/>
      <c r="T4559" s="171"/>
      <c r="W4559" s="171"/>
      <c r="X4559" s="171"/>
      <c r="AA4559" s="171"/>
    </row>
    <row r="4560" spans="4:27" x14ac:dyDescent="0.2">
      <c r="D4560" s="171"/>
      <c r="E4560" s="171"/>
      <c r="F4560" s="171"/>
      <c r="G4560" s="171"/>
      <c r="H4560" s="171"/>
      <c r="K4560" s="171"/>
      <c r="L4560" s="171"/>
      <c r="O4560" s="171"/>
      <c r="P4560" s="171"/>
      <c r="S4560" s="171"/>
      <c r="T4560" s="171"/>
      <c r="W4560" s="171"/>
      <c r="X4560" s="171"/>
      <c r="AA4560" s="171"/>
    </row>
    <row r="4561" spans="4:27" x14ac:dyDescent="0.2">
      <c r="D4561" s="171"/>
      <c r="E4561" s="171"/>
      <c r="F4561" s="171"/>
      <c r="G4561" s="171"/>
      <c r="H4561" s="171"/>
      <c r="K4561" s="171"/>
      <c r="L4561" s="171"/>
      <c r="O4561" s="171"/>
      <c r="P4561" s="171"/>
      <c r="S4561" s="171"/>
      <c r="T4561" s="171"/>
      <c r="W4561" s="171"/>
      <c r="X4561" s="171"/>
      <c r="AA4561" s="171"/>
    </row>
    <row r="4562" spans="4:27" x14ac:dyDescent="0.2">
      <c r="D4562" s="171"/>
      <c r="E4562" s="171"/>
      <c r="F4562" s="171"/>
      <c r="G4562" s="171"/>
      <c r="H4562" s="171"/>
      <c r="K4562" s="171"/>
      <c r="L4562" s="171"/>
      <c r="O4562" s="171"/>
      <c r="P4562" s="171"/>
      <c r="S4562" s="171"/>
      <c r="T4562" s="171"/>
      <c r="W4562" s="171"/>
      <c r="X4562" s="171"/>
      <c r="AA4562" s="171"/>
    </row>
    <row r="4563" spans="4:27" x14ac:dyDescent="0.2">
      <c r="D4563" s="171"/>
      <c r="E4563" s="171"/>
      <c r="F4563" s="171"/>
      <c r="G4563" s="171"/>
      <c r="H4563" s="171"/>
      <c r="K4563" s="171"/>
      <c r="L4563" s="171"/>
      <c r="O4563" s="171"/>
      <c r="P4563" s="171"/>
      <c r="S4563" s="171"/>
      <c r="T4563" s="171"/>
      <c r="W4563" s="171"/>
      <c r="X4563" s="171"/>
      <c r="AA4563" s="171"/>
    </row>
    <row r="4564" spans="4:27" x14ac:dyDescent="0.2">
      <c r="D4564" s="171"/>
      <c r="E4564" s="171"/>
      <c r="F4564" s="171"/>
      <c r="G4564" s="171"/>
      <c r="H4564" s="171"/>
      <c r="K4564" s="171"/>
      <c r="L4564" s="171"/>
      <c r="O4564" s="171"/>
      <c r="P4564" s="171"/>
      <c r="S4564" s="171"/>
      <c r="T4564" s="171"/>
      <c r="W4564" s="171"/>
      <c r="X4564" s="171"/>
      <c r="AA4564" s="171"/>
    </row>
    <row r="4565" spans="4:27" x14ac:dyDescent="0.2">
      <c r="D4565" s="171"/>
      <c r="E4565" s="171"/>
      <c r="F4565" s="171"/>
      <c r="G4565" s="171"/>
      <c r="H4565" s="171"/>
      <c r="K4565" s="171"/>
      <c r="L4565" s="171"/>
      <c r="O4565" s="171"/>
      <c r="P4565" s="171"/>
      <c r="S4565" s="171"/>
      <c r="T4565" s="171"/>
      <c r="W4565" s="171"/>
      <c r="X4565" s="171"/>
      <c r="AA4565" s="171"/>
    </row>
    <row r="4566" spans="4:27" x14ac:dyDescent="0.2">
      <c r="D4566" s="171"/>
      <c r="E4566" s="171"/>
      <c r="F4566" s="171"/>
      <c r="G4566" s="171"/>
      <c r="H4566" s="171"/>
      <c r="K4566" s="171"/>
      <c r="L4566" s="171"/>
      <c r="O4566" s="171"/>
      <c r="P4566" s="171"/>
      <c r="S4566" s="171"/>
      <c r="T4566" s="171"/>
      <c r="W4566" s="171"/>
      <c r="X4566" s="171"/>
      <c r="AA4566" s="171"/>
    </row>
    <row r="4567" spans="4:27" x14ac:dyDescent="0.2">
      <c r="D4567" s="171"/>
      <c r="E4567" s="171"/>
      <c r="F4567" s="171"/>
      <c r="G4567" s="171"/>
      <c r="H4567" s="171"/>
      <c r="K4567" s="171"/>
      <c r="L4567" s="171"/>
      <c r="O4567" s="171"/>
      <c r="P4567" s="171"/>
      <c r="S4567" s="171"/>
      <c r="T4567" s="171"/>
      <c r="W4567" s="171"/>
      <c r="X4567" s="171"/>
      <c r="AA4567" s="171"/>
    </row>
    <row r="4568" spans="4:27" x14ac:dyDescent="0.2">
      <c r="D4568" s="171"/>
      <c r="E4568" s="171"/>
      <c r="F4568" s="171"/>
      <c r="G4568" s="171"/>
      <c r="H4568" s="171"/>
      <c r="K4568" s="171"/>
      <c r="L4568" s="171"/>
      <c r="O4568" s="171"/>
      <c r="P4568" s="171"/>
      <c r="S4568" s="171"/>
      <c r="T4568" s="171"/>
      <c r="W4568" s="171"/>
      <c r="X4568" s="171"/>
      <c r="AA4568" s="171"/>
    </row>
    <row r="4569" spans="4:27" x14ac:dyDescent="0.2">
      <c r="D4569" s="171"/>
      <c r="E4569" s="171"/>
      <c r="F4569" s="171"/>
      <c r="G4569" s="171"/>
      <c r="H4569" s="171"/>
      <c r="K4569" s="171"/>
      <c r="L4569" s="171"/>
      <c r="O4569" s="171"/>
      <c r="P4569" s="171"/>
      <c r="S4569" s="171"/>
      <c r="T4569" s="171"/>
      <c r="W4569" s="171"/>
      <c r="X4569" s="171"/>
      <c r="AA4569" s="171"/>
    </row>
    <row r="4570" spans="4:27" x14ac:dyDescent="0.2">
      <c r="D4570" s="171"/>
      <c r="E4570" s="171"/>
      <c r="F4570" s="171"/>
      <c r="G4570" s="171"/>
      <c r="H4570" s="171"/>
      <c r="K4570" s="171"/>
      <c r="L4570" s="171"/>
      <c r="O4570" s="171"/>
      <c r="P4570" s="171"/>
      <c r="S4570" s="171"/>
      <c r="T4570" s="171"/>
      <c r="W4570" s="171"/>
      <c r="X4570" s="171"/>
      <c r="AA4570" s="171"/>
    </row>
    <row r="4571" spans="4:27" x14ac:dyDescent="0.2">
      <c r="D4571" s="171"/>
      <c r="E4571" s="171"/>
      <c r="F4571" s="171"/>
      <c r="G4571" s="171"/>
      <c r="H4571" s="171"/>
      <c r="K4571" s="171"/>
      <c r="L4571" s="171"/>
      <c r="O4571" s="171"/>
      <c r="P4571" s="171"/>
      <c r="S4571" s="171"/>
      <c r="T4571" s="171"/>
      <c r="W4571" s="171"/>
      <c r="X4571" s="171"/>
      <c r="AA4571" s="171"/>
    </row>
    <row r="4572" spans="4:27" x14ac:dyDescent="0.2">
      <c r="D4572" s="171"/>
      <c r="E4572" s="171"/>
      <c r="F4572" s="171"/>
      <c r="G4572" s="171"/>
      <c r="H4572" s="171"/>
      <c r="K4572" s="171"/>
      <c r="L4572" s="171"/>
      <c r="O4572" s="171"/>
      <c r="P4572" s="171"/>
      <c r="S4572" s="171"/>
      <c r="T4572" s="171"/>
      <c r="W4572" s="171"/>
      <c r="X4572" s="171"/>
      <c r="AA4572" s="171"/>
    </row>
    <row r="4573" spans="4:27" x14ac:dyDescent="0.2">
      <c r="D4573" s="171"/>
      <c r="E4573" s="171"/>
      <c r="F4573" s="171"/>
      <c r="G4573" s="171"/>
      <c r="H4573" s="171"/>
      <c r="K4573" s="171"/>
      <c r="L4573" s="171"/>
      <c r="O4573" s="171"/>
      <c r="P4573" s="171"/>
      <c r="S4573" s="171"/>
      <c r="T4573" s="171"/>
      <c r="W4573" s="171"/>
      <c r="X4573" s="171"/>
      <c r="AA4573" s="171"/>
    </row>
    <row r="4574" spans="4:27" x14ac:dyDescent="0.2">
      <c r="D4574" s="171"/>
      <c r="E4574" s="171"/>
      <c r="F4574" s="171"/>
      <c r="G4574" s="171"/>
      <c r="H4574" s="171"/>
      <c r="K4574" s="171"/>
      <c r="L4574" s="171"/>
      <c r="O4574" s="171"/>
      <c r="P4574" s="171"/>
      <c r="S4574" s="171"/>
      <c r="T4574" s="171"/>
      <c r="W4574" s="171"/>
      <c r="X4574" s="171"/>
      <c r="AA4574" s="171"/>
    </row>
    <row r="4575" spans="4:27" x14ac:dyDescent="0.2">
      <c r="D4575" s="171"/>
      <c r="E4575" s="171"/>
      <c r="F4575" s="171"/>
      <c r="G4575" s="171"/>
      <c r="H4575" s="171"/>
      <c r="K4575" s="171"/>
      <c r="L4575" s="171"/>
      <c r="O4575" s="171"/>
      <c r="P4575" s="171"/>
      <c r="S4575" s="171"/>
      <c r="T4575" s="171"/>
      <c r="W4575" s="171"/>
      <c r="X4575" s="171"/>
      <c r="AA4575" s="171"/>
    </row>
    <row r="4576" spans="4:27" x14ac:dyDescent="0.2">
      <c r="D4576" s="171"/>
      <c r="E4576" s="171"/>
      <c r="F4576" s="171"/>
      <c r="G4576" s="171"/>
      <c r="H4576" s="171"/>
      <c r="K4576" s="171"/>
      <c r="L4576" s="171"/>
      <c r="O4576" s="171"/>
      <c r="P4576" s="171"/>
      <c r="S4576" s="171"/>
      <c r="T4576" s="171"/>
      <c r="W4576" s="171"/>
      <c r="X4576" s="171"/>
      <c r="AA4576" s="171"/>
    </row>
    <row r="4577" spans="4:27" x14ac:dyDescent="0.2">
      <c r="D4577" s="171"/>
      <c r="E4577" s="171"/>
      <c r="F4577" s="171"/>
      <c r="G4577" s="171"/>
      <c r="H4577" s="171"/>
      <c r="K4577" s="171"/>
      <c r="L4577" s="171"/>
      <c r="O4577" s="171"/>
      <c r="P4577" s="171"/>
      <c r="S4577" s="171"/>
      <c r="T4577" s="171"/>
      <c r="W4577" s="171"/>
      <c r="X4577" s="171"/>
      <c r="AA4577" s="171"/>
    </row>
    <row r="4578" spans="4:27" x14ac:dyDescent="0.2">
      <c r="D4578" s="171"/>
      <c r="E4578" s="171"/>
      <c r="F4578" s="171"/>
      <c r="G4578" s="171"/>
      <c r="H4578" s="171"/>
      <c r="K4578" s="171"/>
      <c r="L4578" s="171"/>
      <c r="O4578" s="171"/>
      <c r="P4578" s="171"/>
      <c r="S4578" s="171"/>
      <c r="T4578" s="171"/>
      <c r="W4578" s="171"/>
      <c r="X4578" s="171"/>
      <c r="AA4578" s="171"/>
    </row>
    <row r="4579" spans="4:27" x14ac:dyDescent="0.2">
      <c r="D4579" s="171"/>
      <c r="E4579" s="171"/>
      <c r="F4579" s="171"/>
      <c r="G4579" s="171"/>
      <c r="H4579" s="171"/>
      <c r="K4579" s="171"/>
      <c r="L4579" s="171"/>
      <c r="O4579" s="171"/>
      <c r="P4579" s="171"/>
      <c r="S4579" s="171"/>
      <c r="T4579" s="171"/>
      <c r="W4579" s="171"/>
      <c r="X4579" s="171"/>
      <c r="AA4579" s="171"/>
    </row>
    <row r="4580" spans="4:27" x14ac:dyDescent="0.2">
      <c r="D4580" s="171"/>
      <c r="E4580" s="171"/>
      <c r="F4580" s="171"/>
      <c r="G4580" s="171"/>
      <c r="H4580" s="171"/>
      <c r="K4580" s="171"/>
      <c r="L4580" s="171"/>
      <c r="O4580" s="171"/>
      <c r="P4580" s="171"/>
      <c r="S4580" s="171"/>
      <c r="T4580" s="171"/>
      <c r="W4580" s="171"/>
      <c r="X4580" s="171"/>
      <c r="AA4580" s="171"/>
    </row>
    <row r="4581" spans="4:27" x14ac:dyDescent="0.2">
      <c r="D4581" s="171"/>
      <c r="E4581" s="171"/>
      <c r="F4581" s="171"/>
      <c r="G4581" s="171"/>
      <c r="H4581" s="171"/>
      <c r="K4581" s="171"/>
      <c r="L4581" s="171"/>
      <c r="O4581" s="171"/>
      <c r="P4581" s="171"/>
      <c r="S4581" s="171"/>
      <c r="T4581" s="171"/>
      <c r="W4581" s="171"/>
      <c r="X4581" s="171"/>
      <c r="AA4581" s="171"/>
    </row>
    <row r="4582" spans="4:27" x14ac:dyDescent="0.2">
      <c r="D4582" s="171"/>
      <c r="E4582" s="171"/>
      <c r="F4582" s="171"/>
      <c r="G4582" s="171"/>
      <c r="H4582" s="171"/>
      <c r="K4582" s="171"/>
      <c r="L4582" s="171"/>
      <c r="O4582" s="171"/>
      <c r="P4582" s="171"/>
      <c r="S4582" s="171"/>
      <c r="T4582" s="171"/>
      <c r="W4582" s="171"/>
      <c r="X4582" s="171"/>
      <c r="AA4582" s="171"/>
    </row>
    <row r="4583" spans="4:27" x14ac:dyDescent="0.2">
      <c r="D4583" s="171"/>
      <c r="E4583" s="171"/>
      <c r="F4583" s="171"/>
      <c r="G4583" s="171"/>
      <c r="H4583" s="171"/>
      <c r="K4583" s="171"/>
      <c r="L4583" s="171"/>
      <c r="O4583" s="171"/>
      <c r="P4583" s="171"/>
      <c r="S4583" s="171"/>
      <c r="T4583" s="171"/>
      <c r="W4583" s="171"/>
      <c r="X4583" s="171"/>
      <c r="AA4583" s="171"/>
    </row>
    <row r="4584" spans="4:27" x14ac:dyDescent="0.2">
      <c r="D4584" s="171"/>
      <c r="E4584" s="171"/>
      <c r="F4584" s="171"/>
      <c r="G4584" s="171"/>
      <c r="H4584" s="171"/>
      <c r="K4584" s="171"/>
      <c r="L4584" s="171"/>
      <c r="O4584" s="171"/>
      <c r="P4584" s="171"/>
      <c r="S4584" s="171"/>
      <c r="T4584" s="171"/>
      <c r="W4584" s="171"/>
      <c r="X4584" s="171"/>
      <c r="AA4584" s="171"/>
    </row>
    <row r="4585" spans="4:27" x14ac:dyDescent="0.2">
      <c r="D4585" s="171"/>
      <c r="E4585" s="171"/>
      <c r="F4585" s="171"/>
      <c r="G4585" s="171"/>
      <c r="H4585" s="171"/>
      <c r="K4585" s="171"/>
      <c r="L4585" s="171"/>
      <c r="O4585" s="171"/>
      <c r="P4585" s="171"/>
      <c r="S4585" s="171"/>
      <c r="T4585" s="171"/>
      <c r="W4585" s="171"/>
      <c r="X4585" s="171"/>
      <c r="AA4585" s="171"/>
    </row>
    <row r="4586" spans="4:27" x14ac:dyDescent="0.2">
      <c r="D4586" s="171"/>
      <c r="E4586" s="171"/>
      <c r="F4586" s="171"/>
      <c r="G4586" s="171"/>
      <c r="H4586" s="171"/>
      <c r="K4586" s="171"/>
      <c r="L4586" s="171"/>
      <c r="O4586" s="171"/>
      <c r="P4586" s="171"/>
      <c r="S4586" s="171"/>
      <c r="T4586" s="171"/>
      <c r="W4586" s="171"/>
      <c r="X4586" s="171"/>
      <c r="AA4586" s="171"/>
    </row>
    <row r="4587" spans="4:27" x14ac:dyDescent="0.2">
      <c r="D4587" s="171"/>
      <c r="E4587" s="171"/>
      <c r="F4587" s="171"/>
      <c r="G4587" s="171"/>
      <c r="H4587" s="171"/>
      <c r="K4587" s="171"/>
      <c r="L4587" s="171"/>
      <c r="O4587" s="171"/>
      <c r="P4587" s="171"/>
      <c r="S4587" s="171"/>
      <c r="T4587" s="171"/>
      <c r="W4587" s="171"/>
      <c r="X4587" s="171"/>
      <c r="AA4587" s="171"/>
    </row>
    <row r="4588" spans="4:27" x14ac:dyDescent="0.2">
      <c r="D4588" s="171"/>
      <c r="E4588" s="171"/>
      <c r="F4588" s="171"/>
      <c r="G4588" s="171"/>
      <c r="H4588" s="171"/>
      <c r="K4588" s="171"/>
      <c r="L4588" s="171"/>
      <c r="O4588" s="171"/>
      <c r="P4588" s="171"/>
      <c r="S4588" s="171"/>
      <c r="T4588" s="171"/>
      <c r="W4588" s="171"/>
      <c r="X4588" s="171"/>
      <c r="AA4588" s="171"/>
    </row>
    <row r="4589" spans="4:27" x14ac:dyDescent="0.2">
      <c r="D4589" s="171"/>
      <c r="E4589" s="171"/>
      <c r="F4589" s="171"/>
      <c r="G4589" s="171"/>
      <c r="H4589" s="171"/>
      <c r="K4589" s="171"/>
      <c r="L4589" s="171"/>
      <c r="O4589" s="171"/>
      <c r="P4589" s="171"/>
      <c r="S4589" s="171"/>
      <c r="T4589" s="171"/>
      <c r="W4589" s="171"/>
      <c r="X4589" s="171"/>
      <c r="AA4589" s="171"/>
    </row>
    <row r="4590" spans="4:27" x14ac:dyDescent="0.2">
      <c r="D4590" s="171"/>
      <c r="E4590" s="171"/>
      <c r="F4590" s="171"/>
      <c r="G4590" s="171"/>
      <c r="H4590" s="171"/>
      <c r="K4590" s="171"/>
      <c r="L4590" s="171"/>
      <c r="O4590" s="171"/>
      <c r="P4590" s="171"/>
      <c r="S4590" s="171"/>
      <c r="T4590" s="171"/>
      <c r="W4590" s="171"/>
      <c r="X4590" s="171"/>
      <c r="AA4590" s="171"/>
    </row>
    <row r="4591" spans="4:27" x14ac:dyDescent="0.2">
      <c r="D4591" s="171"/>
      <c r="E4591" s="171"/>
      <c r="F4591" s="171"/>
      <c r="G4591" s="171"/>
      <c r="H4591" s="171"/>
      <c r="K4591" s="171"/>
      <c r="L4591" s="171"/>
      <c r="O4591" s="171"/>
      <c r="P4591" s="171"/>
      <c r="S4591" s="171"/>
      <c r="T4591" s="171"/>
      <c r="W4591" s="171"/>
      <c r="X4591" s="171"/>
      <c r="AA4591" s="171"/>
    </row>
    <row r="4592" spans="4:27" x14ac:dyDescent="0.2">
      <c r="D4592" s="171"/>
      <c r="E4592" s="171"/>
      <c r="F4592" s="171"/>
      <c r="G4592" s="171"/>
      <c r="H4592" s="171"/>
      <c r="K4592" s="171"/>
      <c r="L4592" s="171"/>
      <c r="O4592" s="171"/>
      <c r="P4592" s="171"/>
      <c r="S4592" s="171"/>
      <c r="T4592" s="171"/>
      <c r="W4592" s="171"/>
      <c r="X4592" s="171"/>
      <c r="AA4592" s="171"/>
    </row>
    <row r="4593" spans="4:27" x14ac:dyDescent="0.2">
      <c r="D4593" s="171"/>
      <c r="E4593" s="171"/>
      <c r="F4593" s="171"/>
      <c r="G4593" s="171"/>
      <c r="H4593" s="171"/>
      <c r="K4593" s="171"/>
      <c r="L4593" s="171"/>
      <c r="O4593" s="171"/>
      <c r="P4593" s="171"/>
      <c r="S4593" s="171"/>
      <c r="T4593" s="171"/>
      <c r="W4593" s="171"/>
      <c r="X4593" s="171"/>
      <c r="AA4593" s="171"/>
    </row>
    <row r="4594" spans="4:27" x14ac:dyDescent="0.2">
      <c r="D4594" s="171"/>
      <c r="E4594" s="171"/>
      <c r="F4594" s="171"/>
      <c r="G4594" s="171"/>
      <c r="H4594" s="171"/>
      <c r="K4594" s="171"/>
      <c r="L4594" s="171"/>
      <c r="O4594" s="171"/>
      <c r="P4594" s="171"/>
      <c r="S4594" s="171"/>
      <c r="T4594" s="171"/>
      <c r="W4594" s="171"/>
      <c r="X4594" s="171"/>
      <c r="AA4594" s="171"/>
    </row>
    <row r="4595" spans="4:27" x14ac:dyDescent="0.2">
      <c r="D4595" s="171"/>
      <c r="E4595" s="171"/>
      <c r="F4595" s="171"/>
      <c r="G4595" s="171"/>
      <c r="H4595" s="171"/>
      <c r="K4595" s="171"/>
      <c r="L4595" s="171"/>
      <c r="O4595" s="171"/>
      <c r="P4595" s="171"/>
      <c r="S4595" s="171"/>
      <c r="T4595" s="171"/>
      <c r="W4595" s="171"/>
      <c r="X4595" s="171"/>
      <c r="AA4595" s="171"/>
    </row>
    <row r="4596" spans="4:27" x14ac:dyDescent="0.2">
      <c r="D4596" s="171"/>
      <c r="E4596" s="171"/>
      <c r="F4596" s="171"/>
      <c r="G4596" s="171"/>
      <c r="H4596" s="171"/>
      <c r="K4596" s="171"/>
      <c r="L4596" s="171"/>
      <c r="O4596" s="171"/>
      <c r="P4596" s="171"/>
      <c r="S4596" s="171"/>
      <c r="T4596" s="171"/>
      <c r="W4596" s="171"/>
      <c r="X4596" s="171"/>
      <c r="AA4596" s="171"/>
    </row>
    <row r="4597" spans="4:27" x14ac:dyDescent="0.2">
      <c r="D4597" s="171"/>
      <c r="E4597" s="171"/>
      <c r="F4597" s="171"/>
      <c r="G4597" s="171"/>
      <c r="H4597" s="171"/>
      <c r="K4597" s="171"/>
      <c r="L4597" s="171"/>
      <c r="O4597" s="171"/>
      <c r="P4597" s="171"/>
      <c r="S4597" s="171"/>
      <c r="T4597" s="171"/>
      <c r="W4597" s="171"/>
      <c r="X4597" s="171"/>
      <c r="AA4597" s="171"/>
    </row>
    <row r="4598" spans="4:27" x14ac:dyDescent="0.2">
      <c r="D4598" s="171"/>
      <c r="E4598" s="171"/>
      <c r="F4598" s="171"/>
      <c r="G4598" s="171"/>
      <c r="H4598" s="171"/>
      <c r="K4598" s="171"/>
      <c r="L4598" s="171"/>
      <c r="O4598" s="171"/>
      <c r="P4598" s="171"/>
      <c r="S4598" s="171"/>
      <c r="T4598" s="171"/>
      <c r="W4598" s="171"/>
      <c r="X4598" s="171"/>
      <c r="AA4598" s="171"/>
    </row>
    <row r="4599" spans="4:27" x14ac:dyDescent="0.2">
      <c r="D4599" s="171"/>
      <c r="E4599" s="171"/>
      <c r="F4599" s="171"/>
      <c r="G4599" s="171"/>
      <c r="H4599" s="171"/>
      <c r="K4599" s="171"/>
      <c r="L4599" s="171"/>
      <c r="O4599" s="171"/>
      <c r="P4599" s="171"/>
      <c r="S4599" s="171"/>
      <c r="T4599" s="171"/>
      <c r="W4599" s="171"/>
      <c r="X4599" s="171"/>
      <c r="AA4599" s="171"/>
    </row>
    <row r="4600" spans="4:27" x14ac:dyDescent="0.2">
      <c r="D4600" s="171"/>
      <c r="E4600" s="171"/>
      <c r="F4600" s="171"/>
      <c r="G4600" s="171"/>
      <c r="H4600" s="171"/>
      <c r="K4600" s="171"/>
      <c r="L4600" s="171"/>
      <c r="O4600" s="171"/>
      <c r="P4600" s="171"/>
      <c r="S4600" s="171"/>
      <c r="T4600" s="171"/>
      <c r="W4600" s="171"/>
      <c r="X4600" s="171"/>
      <c r="AA4600" s="171"/>
    </row>
    <row r="4601" spans="4:27" x14ac:dyDescent="0.2">
      <c r="D4601" s="171"/>
      <c r="E4601" s="171"/>
      <c r="F4601" s="171"/>
      <c r="G4601" s="171"/>
      <c r="H4601" s="171"/>
      <c r="K4601" s="171"/>
      <c r="L4601" s="171"/>
      <c r="O4601" s="171"/>
      <c r="P4601" s="171"/>
      <c r="S4601" s="171"/>
      <c r="T4601" s="171"/>
      <c r="W4601" s="171"/>
      <c r="X4601" s="171"/>
      <c r="AA4601" s="171"/>
    </row>
    <row r="4602" spans="4:27" x14ac:dyDescent="0.2">
      <c r="D4602" s="171"/>
      <c r="E4602" s="171"/>
      <c r="F4602" s="171"/>
      <c r="G4602" s="171"/>
      <c r="H4602" s="171"/>
      <c r="K4602" s="171"/>
      <c r="L4602" s="171"/>
      <c r="O4602" s="171"/>
      <c r="P4602" s="171"/>
      <c r="S4602" s="171"/>
      <c r="T4602" s="171"/>
      <c r="W4602" s="171"/>
      <c r="X4602" s="171"/>
      <c r="AA4602" s="171"/>
    </row>
    <row r="4603" spans="4:27" x14ac:dyDescent="0.2">
      <c r="D4603" s="171"/>
      <c r="E4603" s="171"/>
      <c r="F4603" s="171"/>
      <c r="G4603" s="171"/>
      <c r="H4603" s="171"/>
      <c r="K4603" s="171"/>
      <c r="L4603" s="171"/>
      <c r="O4603" s="171"/>
      <c r="P4603" s="171"/>
      <c r="S4603" s="171"/>
      <c r="T4603" s="171"/>
      <c r="W4603" s="171"/>
      <c r="X4603" s="171"/>
      <c r="AA4603" s="171"/>
    </row>
    <row r="4604" spans="4:27" x14ac:dyDescent="0.2">
      <c r="D4604" s="171"/>
      <c r="E4604" s="171"/>
      <c r="F4604" s="171"/>
      <c r="G4604" s="171"/>
      <c r="H4604" s="171"/>
      <c r="K4604" s="171"/>
      <c r="L4604" s="171"/>
      <c r="O4604" s="171"/>
      <c r="P4604" s="171"/>
      <c r="S4604" s="171"/>
      <c r="T4604" s="171"/>
      <c r="W4604" s="171"/>
      <c r="X4604" s="171"/>
      <c r="AA4604" s="171"/>
    </row>
    <row r="4605" spans="4:27" x14ac:dyDescent="0.2">
      <c r="D4605" s="171"/>
      <c r="E4605" s="171"/>
      <c r="F4605" s="171"/>
      <c r="G4605" s="171"/>
      <c r="H4605" s="171"/>
      <c r="K4605" s="171"/>
      <c r="L4605" s="171"/>
      <c r="O4605" s="171"/>
      <c r="P4605" s="171"/>
      <c r="S4605" s="171"/>
      <c r="T4605" s="171"/>
      <c r="W4605" s="171"/>
      <c r="X4605" s="171"/>
      <c r="AA4605" s="171"/>
    </row>
    <row r="4606" spans="4:27" x14ac:dyDescent="0.2">
      <c r="D4606" s="171"/>
      <c r="E4606" s="171"/>
      <c r="F4606" s="171"/>
      <c r="G4606" s="171"/>
      <c r="H4606" s="171"/>
      <c r="K4606" s="171"/>
      <c r="L4606" s="171"/>
      <c r="O4606" s="171"/>
      <c r="P4606" s="171"/>
      <c r="S4606" s="171"/>
      <c r="T4606" s="171"/>
      <c r="W4606" s="171"/>
      <c r="X4606" s="171"/>
      <c r="AA4606" s="171"/>
    </row>
    <row r="4607" spans="4:27" x14ac:dyDescent="0.2">
      <c r="D4607" s="171"/>
      <c r="E4607" s="171"/>
      <c r="F4607" s="171"/>
      <c r="G4607" s="171"/>
      <c r="H4607" s="171"/>
      <c r="K4607" s="171"/>
      <c r="L4607" s="171"/>
      <c r="O4607" s="171"/>
      <c r="P4607" s="171"/>
      <c r="S4607" s="171"/>
      <c r="T4607" s="171"/>
      <c r="W4607" s="171"/>
      <c r="X4607" s="171"/>
      <c r="AA4607" s="171"/>
    </row>
    <row r="4608" spans="4:27" x14ac:dyDescent="0.2">
      <c r="D4608" s="171"/>
      <c r="E4608" s="171"/>
      <c r="F4608" s="171"/>
      <c r="G4608" s="171"/>
      <c r="H4608" s="171"/>
      <c r="K4608" s="171"/>
      <c r="L4608" s="171"/>
      <c r="O4608" s="171"/>
      <c r="P4608" s="171"/>
      <c r="S4608" s="171"/>
      <c r="T4608" s="171"/>
      <c r="W4608" s="171"/>
      <c r="X4608" s="171"/>
      <c r="AA4608" s="171"/>
    </row>
    <row r="4609" spans="4:27" x14ac:dyDescent="0.2">
      <c r="D4609" s="171"/>
      <c r="E4609" s="171"/>
      <c r="F4609" s="171"/>
      <c r="G4609" s="171"/>
      <c r="H4609" s="171"/>
      <c r="K4609" s="171"/>
      <c r="L4609" s="171"/>
      <c r="O4609" s="171"/>
      <c r="P4609" s="171"/>
      <c r="S4609" s="171"/>
      <c r="T4609" s="171"/>
      <c r="W4609" s="171"/>
      <c r="X4609" s="171"/>
      <c r="AA4609" s="171"/>
    </row>
    <row r="4610" spans="4:27" x14ac:dyDescent="0.2">
      <c r="D4610" s="171"/>
      <c r="E4610" s="171"/>
      <c r="F4610" s="171"/>
      <c r="G4610" s="171"/>
      <c r="H4610" s="171"/>
      <c r="K4610" s="171"/>
      <c r="L4610" s="171"/>
      <c r="O4610" s="171"/>
      <c r="P4610" s="171"/>
      <c r="S4610" s="171"/>
      <c r="T4610" s="171"/>
      <c r="W4610" s="171"/>
      <c r="X4610" s="171"/>
      <c r="AA4610" s="171"/>
    </row>
    <row r="4611" spans="4:27" x14ac:dyDescent="0.2">
      <c r="D4611" s="171"/>
      <c r="E4611" s="171"/>
      <c r="F4611" s="171"/>
      <c r="G4611" s="171"/>
      <c r="H4611" s="171"/>
      <c r="K4611" s="171"/>
      <c r="L4611" s="171"/>
      <c r="O4611" s="171"/>
      <c r="P4611" s="171"/>
      <c r="S4611" s="171"/>
      <c r="T4611" s="171"/>
      <c r="W4611" s="171"/>
      <c r="X4611" s="171"/>
      <c r="AA4611" s="171"/>
    </row>
    <row r="4612" spans="4:27" x14ac:dyDescent="0.2">
      <c r="D4612" s="171"/>
      <c r="E4612" s="171"/>
      <c r="F4612" s="171"/>
      <c r="G4612" s="171"/>
      <c r="H4612" s="171"/>
      <c r="K4612" s="171"/>
      <c r="L4612" s="171"/>
      <c r="O4612" s="171"/>
      <c r="P4612" s="171"/>
      <c r="S4612" s="171"/>
      <c r="T4612" s="171"/>
      <c r="W4612" s="171"/>
      <c r="X4612" s="171"/>
      <c r="AA4612" s="171"/>
    </row>
    <row r="4613" spans="4:27" x14ac:dyDescent="0.2">
      <c r="D4613" s="171"/>
      <c r="E4613" s="171"/>
      <c r="F4613" s="171"/>
      <c r="G4613" s="171"/>
      <c r="H4613" s="171"/>
      <c r="K4613" s="171"/>
      <c r="L4613" s="171"/>
      <c r="O4613" s="171"/>
      <c r="P4613" s="171"/>
      <c r="S4613" s="171"/>
      <c r="T4613" s="171"/>
      <c r="W4613" s="171"/>
      <c r="X4613" s="171"/>
      <c r="AA4613" s="171"/>
    </row>
    <row r="4614" spans="4:27" x14ac:dyDescent="0.2">
      <c r="D4614" s="171"/>
      <c r="E4614" s="171"/>
      <c r="F4614" s="171"/>
      <c r="G4614" s="171"/>
      <c r="H4614" s="171"/>
      <c r="K4614" s="171"/>
      <c r="L4614" s="171"/>
      <c r="O4614" s="171"/>
      <c r="P4614" s="171"/>
      <c r="S4614" s="171"/>
      <c r="T4614" s="171"/>
      <c r="W4614" s="171"/>
      <c r="X4614" s="171"/>
      <c r="AA4614" s="171"/>
    </row>
    <row r="4615" spans="4:27" x14ac:dyDescent="0.2">
      <c r="D4615" s="171"/>
      <c r="E4615" s="171"/>
      <c r="F4615" s="171"/>
      <c r="G4615" s="171"/>
      <c r="H4615" s="171"/>
      <c r="K4615" s="171"/>
      <c r="L4615" s="171"/>
      <c r="O4615" s="171"/>
      <c r="P4615" s="171"/>
      <c r="S4615" s="171"/>
      <c r="T4615" s="171"/>
      <c r="W4615" s="171"/>
      <c r="X4615" s="171"/>
      <c r="AA4615" s="171"/>
    </row>
    <row r="4616" spans="4:27" x14ac:dyDescent="0.2">
      <c r="D4616" s="171"/>
      <c r="E4616" s="171"/>
      <c r="F4616" s="171"/>
      <c r="G4616" s="171"/>
      <c r="H4616" s="171"/>
      <c r="K4616" s="171"/>
      <c r="L4616" s="171"/>
      <c r="O4616" s="171"/>
      <c r="P4616" s="171"/>
      <c r="S4616" s="171"/>
      <c r="T4616" s="171"/>
      <c r="W4616" s="171"/>
      <c r="X4616" s="171"/>
      <c r="AA4616" s="171"/>
    </row>
    <row r="4617" spans="4:27" x14ac:dyDescent="0.2">
      <c r="D4617" s="171"/>
      <c r="E4617" s="171"/>
      <c r="F4617" s="171"/>
      <c r="G4617" s="171"/>
      <c r="H4617" s="171"/>
      <c r="K4617" s="171"/>
      <c r="L4617" s="171"/>
      <c r="O4617" s="171"/>
      <c r="P4617" s="171"/>
      <c r="S4617" s="171"/>
      <c r="T4617" s="171"/>
      <c r="W4617" s="171"/>
      <c r="X4617" s="171"/>
      <c r="AA4617" s="171"/>
    </row>
    <row r="4618" spans="4:27" x14ac:dyDescent="0.2">
      <c r="D4618" s="171"/>
      <c r="E4618" s="171"/>
      <c r="F4618" s="171"/>
      <c r="G4618" s="171"/>
      <c r="H4618" s="171"/>
      <c r="K4618" s="171"/>
      <c r="L4618" s="171"/>
      <c r="O4618" s="171"/>
      <c r="P4618" s="171"/>
      <c r="S4618" s="171"/>
      <c r="T4618" s="171"/>
      <c r="W4618" s="171"/>
      <c r="X4618" s="171"/>
      <c r="AA4618" s="171"/>
    </row>
    <row r="4619" spans="4:27" x14ac:dyDescent="0.2">
      <c r="D4619" s="171"/>
      <c r="E4619" s="171"/>
      <c r="F4619" s="171"/>
      <c r="G4619" s="171"/>
      <c r="H4619" s="171"/>
      <c r="K4619" s="171"/>
      <c r="L4619" s="171"/>
      <c r="O4619" s="171"/>
      <c r="P4619" s="171"/>
      <c r="S4619" s="171"/>
      <c r="T4619" s="171"/>
      <c r="W4619" s="171"/>
      <c r="X4619" s="171"/>
      <c r="AA4619" s="171"/>
    </row>
    <row r="4620" spans="4:27" x14ac:dyDescent="0.2">
      <c r="D4620" s="171"/>
      <c r="E4620" s="171"/>
      <c r="F4620" s="171"/>
      <c r="G4620" s="171"/>
      <c r="H4620" s="171"/>
      <c r="K4620" s="171"/>
      <c r="L4620" s="171"/>
      <c r="O4620" s="171"/>
      <c r="P4620" s="171"/>
      <c r="S4620" s="171"/>
      <c r="T4620" s="171"/>
      <c r="W4620" s="171"/>
      <c r="X4620" s="171"/>
      <c r="AA4620" s="171"/>
    </row>
    <row r="4621" spans="4:27" x14ac:dyDescent="0.2">
      <c r="D4621" s="171"/>
      <c r="E4621" s="171"/>
      <c r="F4621" s="171"/>
      <c r="G4621" s="171"/>
      <c r="H4621" s="171"/>
      <c r="K4621" s="171"/>
      <c r="L4621" s="171"/>
      <c r="O4621" s="171"/>
      <c r="P4621" s="171"/>
      <c r="S4621" s="171"/>
      <c r="T4621" s="171"/>
      <c r="W4621" s="171"/>
      <c r="X4621" s="171"/>
      <c r="AA4621" s="171"/>
    </row>
    <row r="4622" spans="4:27" x14ac:dyDescent="0.2">
      <c r="D4622" s="171"/>
      <c r="E4622" s="171"/>
      <c r="F4622" s="171"/>
      <c r="G4622" s="171"/>
      <c r="H4622" s="171"/>
      <c r="K4622" s="171"/>
      <c r="L4622" s="171"/>
      <c r="O4622" s="171"/>
      <c r="P4622" s="171"/>
      <c r="S4622" s="171"/>
      <c r="T4622" s="171"/>
      <c r="W4622" s="171"/>
      <c r="X4622" s="171"/>
      <c r="AA4622" s="171"/>
    </row>
    <row r="4623" spans="4:27" x14ac:dyDescent="0.2">
      <c r="D4623" s="171"/>
      <c r="E4623" s="171"/>
      <c r="F4623" s="171"/>
      <c r="G4623" s="171"/>
      <c r="H4623" s="171"/>
      <c r="K4623" s="171"/>
      <c r="L4623" s="171"/>
      <c r="O4623" s="171"/>
      <c r="P4623" s="171"/>
      <c r="S4623" s="171"/>
      <c r="T4623" s="171"/>
      <c r="W4623" s="171"/>
      <c r="X4623" s="171"/>
      <c r="AA4623" s="171"/>
    </row>
    <row r="4624" spans="4:27" x14ac:dyDescent="0.2">
      <c r="D4624" s="171"/>
      <c r="E4624" s="171"/>
      <c r="F4624" s="171"/>
      <c r="G4624" s="171"/>
      <c r="H4624" s="171"/>
      <c r="K4624" s="171"/>
      <c r="L4624" s="171"/>
      <c r="O4624" s="171"/>
      <c r="P4624" s="171"/>
      <c r="S4624" s="171"/>
      <c r="T4624" s="171"/>
      <c r="W4624" s="171"/>
      <c r="X4624" s="171"/>
      <c r="AA4624" s="171"/>
    </row>
    <row r="4625" spans="4:27" x14ac:dyDescent="0.2">
      <c r="D4625" s="171"/>
      <c r="E4625" s="171"/>
      <c r="F4625" s="171"/>
      <c r="G4625" s="171"/>
      <c r="H4625" s="171"/>
      <c r="K4625" s="171"/>
      <c r="L4625" s="171"/>
      <c r="O4625" s="171"/>
      <c r="P4625" s="171"/>
      <c r="S4625" s="171"/>
      <c r="T4625" s="171"/>
      <c r="W4625" s="171"/>
      <c r="X4625" s="171"/>
      <c r="AA4625" s="171"/>
    </row>
    <row r="4626" spans="4:27" x14ac:dyDescent="0.2">
      <c r="D4626" s="171"/>
      <c r="E4626" s="171"/>
      <c r="F4626" s="171"/>
      <c r="G4626" s="171"/>
      <c r="H4626" s="171"/>
      <c r="K4626" s="171"/>
      <c r="L4626" s="171"/>
      <c r="O4626" s="171"/>
      <c r="P4626" s="171"/>
      <c r="S4626" s="171"/>
      <c r="T4626" s="171"/>
      <c r="W4626" s="171"/>
      <c r="X4626" s="171"/>
      <c r="AA4626" s="171"/>
    </row>
    <row r="4627" spans="4:27" x14ac:dyDescent="0.2">
      <c r="D4627" s="171"/>
      <c r="E4627" s="171"/>
      <c r="F4627" s="171"/>
      <c r="G4627" s="171"/>
      <c r="H4627" s="171"/>
      <c r="K4627" s="171"/>
      <c r="L4627" s="171"/>
      <c r="O4627" s="171"/>
      <c r="P4627" s="171"/>
      <c r="S4627" s="171"/>
      <c r="T4627" s="171"/>
      <c r="W4627" s="171"/>
      <c r="X4627" s="171"/>
      <c r="AA4627" s="171"/>
    </row>
    <row r="4628" spans="4:27" x14ac:dyDescent="0.2">
      <c r="D4628" s="171"/>
      <c r="E4628" s="171"/>
      <c r="F4628" s="171"/>
      <c r="G4628" s="171"/>
      <c r="H4628" s="171"/>
      <c r="K4628" s="171"/>
      <c r="L4628" s="171"/>
      <c r="O4628" s="171"/>
      <c r="P4628" s="171"/>
      <c r="S4628" s="171"/>
      <c r="T4628" s="171"/>
      <c r="W4628" s="171"/>
      <c r="X4628" s="171"/>
      <c r="AA4628" s="171"/>
    </row>
    <row r="4629" spans="4:27" x14ac:dyDescent="0.2">
      <c r="D4629" s="171"/>
      <c r="E4629" s="171"/>
      <c r="F4629" s="171"/>
      <c r="G4629" s="171"/>
      <c r="H4629" s="171"/>
      <c r="K4629" s="171"/>
      <c r="L4629" s="171"/>
      <c r="O4629" s="171"/>
      <c r="P4629" s="171"/>
      <c r="S4629" s="171"/>
      <c r="T4629" s="171"/>
      <c r="W4629" s="171"/>
      <c r="X4629" s="171"/>
      <c r="AA4629" s="171"/>
    </row>
    <row r="4630" spans="4:27" x14ac:dyDescent="0.2">
      <c r="D4630" s="171"/>
      <c r="E4630" s="171"/>
      <c r="F4630" s="171"/>
      <c r="G4630" s="171"/>
      <c r="H4630" s="171"/>
      <c r="K4630" s="171"/>
      <c r="L4630" s="171"/>
      <c r="O4630" s="171"/>
      <c r="P4630" s="171"/>
      <c r="S4630" s="171"/>
      <c r="T4630" s="171"/>
      <c r="W4630" s="171"/>
      <c r="X4630" s="171"/>
      <c r="AA4630" s="171"/>
    </row>
    <row r="4631" spans="4:27" x14ac:dyDescent="0.2">
      <c r="D4631" s="171"/>
      <c r="E4631" s="171"/>
      <c r="F4631" s="171"/>
      <c r="G4631" s="171"/>
      <c r="H4631" s="171"/>
      <c r="K4631" s="171"/>
      <c r="L4631" s="171"/>
      <c r="O4631" s="171"/>
      <c r="P4631" s="171"/>
      <c r="S4631" s="171"/>
      <c r="T4631" s="171"/>
      <c r="W4631" s="171"/>
      <c r="X4631" s="171"/>
      <c r="AA4631" s="171"/>
    </row>
    <row r="4632" spans="4:27" x14ac:dyDescent="0.2">
      <c r="D4632" s="171"/>
      <c r="E4632" s="171"/>
      <c r="F4632" s="171"/>
      <c r="G4632" s="171"/>
      <c r="H4632" s="171"/>
      <c r="K4632" s="171"/>
      <c r="L4632" s="171"/>
      <c r="O4632" s="171"/>
      <c r="P4632" s="171"/>
      <c r="S4632" s="171"/>
      <c r="T4632" s="171"/>
      <c r="W4632" s="171"/>
      <c r="X4632" s="171"/>
      <c r="AA4632" s="171"/>
    </row>
    <row r="4633" spans="4:27" x14ac:dyDescent="0.2">
      <c r="D4633" s="171"/>
      <c r="E4633" s="171"/>
      <c r="F4633" s="171"/>
      <c r="G4633" s="171"/>
      <c r="H4633" s="171"/>
      <c r="K4633" s="171"/>
      <c r="L4633" s="171"/>
      <c r="O4633" s="171"/>
      <c r="P4633" s="171"/>
      <c r="S4633" s="171"/>
      <c r="T4633" s="171"/>
      <c r="W4633" s="171"/>
      <c r="X4633" s="171"/>
      <c r="AA4633" s="171"/>
    </row>
    <row r="4634" spans="4:27" x14ac:dyDescent="0.2">
      <c r="D4634" s="171"/>
      <c r="E4634" s="171"/>
      <c r="F4634" s="171"/>
      <c r="G4634" s="171"/>
      <c r="H4634" s="171"/>
      <c r="K4634" s="171"/>
      <c r="L4634" s="171"/>
      <c r="O4634" s="171"/>
      <c r="P4634" s="171"/>
      <c r="S4634" s="171"/>
      <c r="T4634" s="171"/>
      <c r="W4634" s="171"/>
      <c r="X4634" s="171"/>
      <c r="AA4634" s="171"/>
    </row>
    <row r="4635" spans="4:27" x14ac:dyDescent="0.2">
      <c r="D4635" s="171"/>
      <c r="E4635" s="171"/>
      <c r="F4635" s="171"/>
      <c r="G4635" s="171"/>
      <c r="H4635" s="171"/>
      <c r="K4635" s="171"/>
      <c r="L4635" s="171"/>
      <c r="O4635" s="171"/>
      <c r="P4635" s="171"/>
      <c r="S4635" s="171"/>
      <c r="T4635" s="171"/>
      <c r="W4635" s="171"/>
      <c r="X4635" s="171"/>
      <c r="AA4635" s="171"/>
    </row>
    <row r="4636" spans="4:27" x14ac:dyDescent="0.2">
      <c r="D4636" s="171"/>
      <c r="E4636" s="171"/>
      <c r="F4636" s="171"/>
      <c r="G4636" s="171"/>
      <c r="H4636" s="171"/>
      <c r="K4636" s="171"/>
      <c r="L4636" s="171"/>
      <c r="O4636" s="171"/>
      <c r="P4636" s="171"/>
      <c r="S4636" s="171"/>
      <c r="T4636" s="171"/>
      <c r="W4636" s="171"/>
      <c r="X4636" s="171"/>
      <c r="AA4636" s="171"/>
    </row>
    <row r="4637" spans="4:27" x14ac:dyDescent="0.2">
      <c r="D4637" s="171"/>
      <c r="E4637" s="171"/>
      <c r="F4637" s="171"/>
      <c r="G4637" s="171"/>
      <c r="H4637" s="171"/>
      <c r="K4637" s="171"/>
      <c r="L4637" s="171"/>
      <c r="O4637" s="171"/>
      <c r="P4637" s="171"/>
      <c r="S4637" s="171"/>
      <c r="T4637" s="171"/>
      <c r="W4637" s="171"/>
      <c r="X4637" s="171"/>
      <c r="AA4637" s="171"/>
    </row>
    <row r="4638" spans="4:27" x14ac:dyDescent="0.2">
      <c r="D4638" s="171"/>
      <c r="E4638" s="171"/>
      <c r="F4638" s="171"/>
      <c r="G4638" s="171"/>
      <c r="H4638" s="171"/>
      <c r="K4638" s="171"/>
      <c r="L4638" s="171"/>
      <c r="O4638" s="171"/>
      <c r="P4638" s="171"/>
      <c r="S4638" s="171"/>
      <c r="T4638" s="171"/>
      <c r="W4638" s="171"/>
      <c r="X4638" s="171"/>
      <c r="AA4638" s="171"/>
    </row>
    <row r="4639" spans="4:27" x14ac:dyDescent="0.2">
      <c r="D4639" s="171"/>
      <c r="E4639" s="171"/>
      <c r="F4639" s="171"/>
      <c r="G4639" s="171"/>
      <c r="H4639" s="171"/>
      <c r="K4639" s="171"/>
      <c r="L4639" s="171"/>
      <c r="O4639" s="171"/>
      <c r="P4639" s="171"/>
      <c r="S4639" s="171"/>
      <c r="T4639" s="171"/>
      <c r="W4639" s="171"/>
      <c r="X4639" s="171"/>
      <c r="AA4639" s="171"/>
    </row>
    <row r="4640" spans="4:27" x14ac:dyDescent="0.2">
      <c r="D4640" s="171"/>
      <c r="E4640" s="171"/>
      <c r="F4640" s="171"/>
      <c r="G4640" s="171"/>
      <c r="H4640" s="171"/>
      <c r="K4640" s="171"/>
      <c r="L4640" s="171"/>
      <c r="O4640" s="171"/>
      <c r="P4640" s="171"/>
      <c r="S4640" s="171"/>
      <c r="T4640" s="171"/>
      <c r="W4640" s="171"/>
      <c r="X4640" s="171"/>
      <c r="AA4640" s="171"/>
    </row>
    <row r="4641" spans="4:27" x14ac:dyDescent="0.2">
      <c r="D4641" s="171"/>
      <c r="E4641" s="171"/>
      <c r="F4641" s="171"/>
      <c r="G4641" s="171"/>
      <c r="H4641" s="171"/>
      <c r="K4641" s="171"/>
      <c r="L4641" s="171"/>
      <c r="O4641" s="171"/>
      <c r="P4641" s="171"/>
      <c r="S4641" s="171"/>
      <c r="T4641" s="171"/>
      <c r="W4641" s="171"/>
      <c r="X4641" s="171"/>
      <c r="AA4641" s="171"/>
    </row>
    <row r="4642" spans="4:27" x14ac:dyDescent="0.2">
      <c r="D4642" s="171"/>
      <c r="E4642" s="171"/>
      <c r="F4642" s="171"/>
      <c r="G4642" s="171"/>
      <c r="H4642" s="171"/>
      <c r="K4642" s="171"/>
      <c r="L4642" s="171"/>
      <c r="O4642" s="171"/>
      <c r="P4642" s="171"/>
      <c r="S4642" s="171"/>
      <c r="T4642" s="171"/>
      <c r="W4642" s="171"/>
      <c r="X4642" s="171"/>
      <c r="AA4642" s="171"/>
    </row>
    <row r="4643" spans="4:27" x14ac:dyDescent="0.2">
      <c r="D4643" s="171"/>
      <c r="E4643" s="171"/>
      <c r="F4643" s="171"/>
      <c r="G4643" s="171"/>
      <c r="H4643" s="171"/>
      <c r="K4643" s="171"/>
      <c r="L4643" s="171"/>
      <c r="O4643" s="171"/>
      <c r="P4643" s="171"/>
      <c r="S4643" s="171"/>
      <c r="T4643" s="171"/>
      <c r="W4643" s="171"/>
      <c r="X4643" s="171"/>
      <c r="AA4643" s="171"/>
    </row>
    <row r="4644" spans="4:27" x14ac:dyDescent="0.2">
      <c r="D4644" s="171"/>
      <c r="E4644" s="171"/>
      <c r="F4644" s="171"/>
      <c r="G4644" s="171"/>
      <c r="H4644" s="171"/>
      <c r="K4644" s="171"/>
      <c r="L4644" s="171"/>
      <c r="O4644" s="171"/>
      <c r="P4644" s="171"/>
      <c r="S4644" s="171"/>
      <c r="T4644" s="171"/>
      <c r="W4644" s="171"/>
      <c r="X4644" s="171"/>
      <c r="AA4644" s="171"/>
    </row>
    <row r="4645" spans="4:27" x14ac:dyDescent="0.2">
      <c r="D4645" s="171"/>
      <c r="E4645" s="171"/>
      <c r="F4645" s="171"/>
      <c r="G4645" s="171"/>
      <c r="H4645" s="171"/>
      <c r="K4645" s="171"/>
      <c r="L4645" s="171"/>
      <c r="O4645" s="171"/>
      <c r="P4645" s="171"/>
      <c r="S4645" s="171"/>
      <c r="T4645" s="171"/>
      <c r="W4645" s="171"/>
      <c r="X4645" s="171"/>
      <c r="AA4645" s="171"/>
    </row>
    <row r="4646" spans="4:27" x14ac:dyDescent="0.2">
      <c r="D4646" s="171"/>
      <c r="E4646" s="171"/>
      <c r="F4646" s="171"/>
      <c r="G4646" s="171"/>
      <c r="H4646" s="171"/>
      <c r="K4646" s="171"/>
      <c r="L4646" s="171"/>
      <c r="O4646" s="171"/>
      <c r="P4646" s="171"/>
      <c r="S4646" s="171"/>
      <c r="T4646" s="171"/>
      <c r="W4646" s="171"/>
      <c r="X4646" s="171"/>
      <c r="AA4646" s="171"/>
    </row>
    <row r="4647" spans="4:27" x14ac:dyDescent="0.2">
      <c r="D4647" s="171"/>
      <c r="E4647" s="171"/>
      <c r="F4647" s="171"/>
      <c r="G4647" s="171"/>
      <c r="H4647" s="171"/>
      <c r="K4647" s="171"/>
      <c r="L4647" s="171"/>
      <c r="O4647" s="171"/>
      <c r="P4647" s="171"/>
      <c r="S4647" s="171"/>
      <c r="T4647" s="171"/>
      <c r="W4647" s="171"/>
      <c r="X4647" s="171"/>
      <c r="AA4647" s="171"/>
    </row>
    <row r="4648" spans="4:27" x14ac:dyDescent="0.2">
      <c r="D4648" s="171"/>
      <c r="E4648" s="171"/>
      <c r="F4648" s="171"/>
      <c r="G4648" s="171"/>
      <c r="H4648" s="171"/>
      <c r="K4648" s="171"/>
      <c r="L4648" s="171"/>
      <c r="O4648" s="171"/>
      <c r="P4648" s="171"/>
      <c r="S4648" s="171"/>
      <c r="T4648" s="171"/>
      <c r="W4648" s="171"/>
      <c r="X4648" s="171"/>
      <c r="AA4648" s="171"/>
    </row>
    <row r="4649" spans="4:27" x14ac:dyDescent="0.2">
      <c r="D4649" s="171"/>
      <c r="E4649" s="171"/>
      <c r="F4649" s="171"/>
      <c r="G4649" s="171"/>
      <c r="H4649" s="171"/>
      <c r="K4649" s="171"/>
      <c r="L4649" s="171"/>
      <c r="O4649" s="171"/>
      <c r="P4649" s="171"/>
      <c r="S4649" s="171"/>
      <c r="T4649" s="171"/>
      <c r="W4649" s="171"/>
      <c r="X4649" s="171"/>
      <c r="AA4649" s="171"/>
    </row>
    <row r="4650" spans="4:27" x14ac:dyDescent="0.2">
      <c r="D4650" s="171"/>
      <c r="E4650" s="171"/>
      <c r="F4650" s="171"/>
      <c r="G4650" s="171"/>
      <c r="H4650" s="171"/>
      <c r="K4650" s="171"/>
      <c r="L4650" s="171"/>
      <c r="O4650" s="171"/>
      <c r="P4650" s="171"/>
      <c r="S4650" s="171"/>
      <c r="T4650" s="171"/>
      <c r="W4650" s="171"/>
      <c r="X4650" s="171"/>
      <c r="AA4650" s="171"/>
    </row>
    <row r="4651" spans="4:27" x14ac:dyDescent="0.2">
      <c r="D4651" s="171"/>
      <c r="E4651" s="171"/>
      <c r="F4651" s="171"/>
      <c r="G4651" s="171"/>
      <c r="H4651" s="171"/>
      <c r="K4651" s="171"/>
      <c r="L4651" s="171"/>
      <c r="O4651" s="171"/>
      <c r="P4651" s="171"/>
      <c r="S4651" s="171"/>
      <c r="T4651" s="171"/>
      <c r="W4651" s="171"/>
      <c r="X4651" s="171"/>
      <c r="AA4651" s="171"/>
    </row>
    <row r="4652" spans="4:27" x14ac:dyDescent="0.2">
      <c r="D4652" s="171"/>
      <c r="E4652" s="171"/>
      <c r="F4652" s="171"/>
      <c r="G4652" s="171"/>
      <c r="H4652" s="171"/>
      <c r="K4652" s="171"/>
      <c r="L4652" s="171"/>
      <c r="O4652" s="171"/>
      <c r="P4652" s="171"/>
      <c r="S4652" s="171"/>
      <c r="T4652" s="171"/>
      <c r="W4652" s="171"/>
      <c r="X4652" s="171"/>
      <c r="AA4652" s="171"/>
    </row>
    <row r="4653" spans="4:27" x14ac:dyDescent="0.2">
      <c r="D4653" s="171"/>
      <c r="E4653" s="171"/>
      <c r="F4653" s="171"/>
      <c r="G4653" s="171"/>
      <c r="H4653" s="171"/>
      <c r="K4653" s="171"/>
      <c r="L4653" s="171"/>
      <c r="O4653" s="171"/>
      <c r="P4653" s="171"/>
      <c r="S4653" s="171"/>
      <c r="T4653" s="171"/>
      <c r="W4653" s="171"/>
      <c r="X4653" s="171"/>
      <c r="AA4653" s="171"/>
    </row>
    <row r="4654" spans="4:27" x14ac:dyDescent="0.2">
      <c r="D4654" s="171"/>
      <c r="E4654" s="171"/>
      <c r="F4654" s="171"/>
      <c r="G4654" s="171"/>
      <c r="H4654" s="171"/>
      <c r="K4654" s="171"/>
      <c r="L4654" s="171"/>
      <c r="O4654" s="171"/>
      <c r="P4654" s="171"/>
      <c r="S4654" s="171"/>
      <c r="T4654" s="171"/>
      <c r="W4654" s="171"/>
      <c r="X4654" s="171"/>
      <c r="AA4654" s="171"/>
    </row>
    <row r="4655" spans="4:27" x14ac:dyDescent="0.2">
      <c r="D4655" s="171"/>
      <c r="E4655" s="171"/>
      <c r="F4655" s="171"/>
      <c r="G4655" s="171"/>
      <c r="H4655" s="171"/>
      <c r="K4655" s="171"/>
      <c r="L4655" s="171"/>
      <c r="O4655" s="171"/>
      <c r="P4655" s="171"/>
      <c r="S4655" s="171"/>
      <c r="T4655" s="171"/>
      <c r="W4655" s="171"/>
      <c r="X4655" s="171"/>
      <c r="AA4655" s="171"/>
    </row>
    <row r="4656" spans="4:27" x14ac:dyDescent="0.2">
      <c r="D4656" s="171"/>
      <c r="E4656" s="171"/>
      <c r="F4656" s="171"/>
      <c r="G4656" s="171"/>
      <c r="H4656" s="171"/>
      <c r="K4656" s="171"/>
      <c r="L4656" s="171"/>
      <c r="O4656" s="171"/>
      <c r="P4656" s="171"/>
      <c r="S4656" s="171"/>
      <c r="T4656" s="171"/>
      <c r="W4656" s="171"/>
      <c r="X4656" s="171"/>
      <c r="AA4656" s="171"/>
    </row>
    <row r="4657" spans="4:27" x14ac:dyDescent="0.2">
      <c r="D4657" s="171"/>
      <c r="E4657" s="171"/>
      <c r="F4657" s="171"/>
      <c r="G4657" s="171"/>
      <c r="H4657" s="171"/>
      <c r="K4657" s="171"/>
      <c r="L4657" s="171"/>
      <c r="O4657" s="171"/>
      <c r="P4657" s="171"/>
      <c r="S4657" s="171"/>
      <c r="T4657" s="171"/>
      <c r="W4657" s="171"/>
      <c r="X4657" s="171"/>
      <c r="AA4657" s="171"/>
    </row>
    <row r="4658" spans="4:27" x14ac:dyDescent="0.2">
      <c r="D4658" s="171"/>
      <c r="E4658" s="171"/>
      <c r="F4658" s="171"/>
      <c r="G4658" s="171"/>
      <c r="H4658" s="171"/>
      <c r="K4658" s="171"/>
      <c r="L4658" s="171"/>
      <c r="O4658" s="171"/>
      <c r="P4658" s="171"/>
      <c r="S4658" s="171"/>
      <c r="T4658" s="171"/>
      <c r="W4658" s="171"/>
      <c r="X4658" s="171"/>
      <c r="AA4658" s="171"/>
    </row>
    <row r="4659" spans="4:27" x14ac:dyDescent="0.2">
      <c r="D4659" s="171"/>
      <c r="E4659" s="171"/>
      <c r="F4659" s="171"/>
      <c r="G4659" s="171"/>
      <c r="H4659" s="171"/>
      <c r="K4659" s="171"/>
      <c r="L4659" s="171"/>
      <c r="O4659" s="171"/>
      <c r="P4659" s="171"/>
      <c r="S4659" s="171"/>
      <c r="T4659" s="171"/>
      <c r="W4659" s="171"/>
      <c r="X4659" s="171"/>
      <c r="AA4659" s="171"/>
    </row>
    <row r="4660" spans="4:27" x14ac:dyDescent="0.2">
      <c r="D4660" s="171"/>
      <c r="E4660" s="171"/>
      <c r="F4660" s="171"/>
      <c r="G4660" s="171"/>
      <c r="H4660" s="171"/>
      <c r="K4660" s="171"/>
      <c r="L4660" s="171"/>
      <c r="O4660" s="171"/>
      <c r="P4660" s="171"/>
      <c r="S4660" s="171"/>
      <c r="T4660" s="171"/>
      <c r="W4660" s="171"/>
      <c r="X4660" s="171"/>
      <c r="AA4660" s="171"/>
    </row>
    <row r="4661" spans="4:27" x14ac:dyDescent="0.2">
      <c r="D4661" s="171"/>
      <c r="E4661" s="171"/>
      <c r="F4661" s="171"/>
      <c r="G4661" s="171"/>
      <c r="H4661" s="171"/>
      <c r="K4661" s="171"/>
      <c r="L4661" s="171"/>
      <c r="O4661" s="171"/>
      <c r="P4661" s="171"/>
      <c r="S4661" s="171"/>
      <c r="T4661" s="171"/>
      <c r="W4661" s="171"/>
      <c r="X4661" s="171"/>
      <c r="AA4661" s="171"/>
    </row>
    <row r="4662" spans="4:27" x14ac:dyDescent="0.2">
      <c r="D4662" s="171"/>
      <c r="E4662" s="171"/>
      <c r="F4662" s="171"/>
      <c r="G4662" s="171"/>
      <c r="H4662" s="171"/>
      <c r="K4662" s="171"/>
      <c r="L4662" s="171"/>
      <c r="O4662" s="171"/>
      <c r="P4662" s="171"/>
      <c r="S4662" s="171"/>
      <c r="T4662" s="171"/>
      <c r="W4662" s="171"/>
      <c r="X4662" s="171"/>
      <c r="AA4662" s="171"/>
    </row>
    <row r="4663" spans="4:27" x14ac:dyDescent="0.2">
      <c r="D4663" s="171"/>
      <c r="E4663" s="171"/>
      <c r="F4663" s="171"/>
      <c r="G4663" s="171"/>
      <c r="H4663" s="171"/>
      <c r="K4663" s="171"/>
      <c r="L4663" s="171"/>
      <c r="O4663" s="171"/>
      <c r="P4663" s="171"/>
      <c r="S4663" s="171"/>
      <c r="T4663" s="171"/>
      <c r="W4663" s="171"/>
      <c r="X4663" s="171"/>
      <c r="AA4663" s="171"/>
    </row>
    <row r="4664" spans="4:27" x14ac:dyDescent="0.2">
      <c r="D4664" s="171"/>
      <c r="E4664" s="171"/>
      <c r="F4664" s="171"/>
      <c r="G4664" s="171"/>
      <c r="H4664" s="171"/>
      <c r="K4664" s="171"/>
      <c r="L4664" s="171"/>
      <c r="O4664" s="171"/>
      <c r="P4664" s="171"/>
      <c r="S4664" s="171"/>
      <c r="T4664" s="171"/>
      <c r="W4664" s="171"/>
      <c r="X4664" s="171"/>
      <c r="AA4664" s="171"/>
    </row>
    <row r="4665" spans="4:27" x14ac:dyDescent="0.2">
      <c r="D4665" s="171"/>
      <c r="E4665" s="171"/>
      <c r="F4665" s="171"/>
      <c r="G4665" s="171"/>
      <c r="H4665" s="171"/>
      <c r="K4665" s="171"/>
      <c r="L4665" s="171"/>
      <c r="O4665" s="171"/>
      <c r="P4665" s="171"/>
      <c r="S4665" s="171"/>
      <c r="T4665" s="171"/>
      <c r="W4665" s="171"/>
      <c r="X4665" s="171"/>
      <c r="AA4665" s="171"/>
    </row>
    <row r="4666" spans="4:27" x14ac:dyDescent="0.2">
      <c r="D4666" s="171"/>
      <c r="E4666" s="171"/>
      <c r="F4666" s="171"/>
      <c r="G4666" s="171"/>
      <c r="H4666" s="171"/>
      <c r="K4666" s="171"/>
      <c r="L4666" s="171"/>
      <c r="O4666" s="171"/>
      <c r="P4666" s="171"/>
      <c r="S4666" s="171"/>
      <c r="T4666" s="171"/>
      <c r="W4666" s="171"/>
      <c r="X4666" s="171"/>
      <c r="AA4666" s="171"/>
    </row>
    <row r="4667" spans="4:27" x14ac:dyDescent="0.2">
      <c r="D4667" s="171"/>
      <c r="E4667" s="171"/>
      <c r="F4667" s="171"/>
      <c r="G4667" s="171"/>
      <c r="H4667" s="171"/>
      <c r="K4667" s="171"/>
      <c r="L4667" s="171"/>
      <c r="O4667" s="171"/>
      <c r="P4667" s="171"/>
      <c r="S4667" s="171"/>
      <c r="T4667" s="171"/>
      <c r="W4667" s="171"/>
      <c r="X4667" s="171"/>
      <c r="AA4667" s="171"/>
    </row>
    <row r="4668" spans="4:27" x14ac:dyDescent="0.2">
      <c r="D4668" s="171"/>
      <c r="E4668" s="171"/>
      <c r="F4668" s="171"/>
      <c r="G4668" s="171"/>
      <c r="H4668" s="171"/>
      <c r="K4668" s="171"/>
      <c r="L4668" s="171"/>
      <c r="O4668" s="171"/>
      <c r="P4668" s="171"/>
      <c r="S4668" s="171"/>
      <c r="T4668" s="171"/>
      <c r="W4668" s="171"/>
      <c r="X4668" s="171"/>
      <c r="AA4668" s="171"/>
    </row>
    <row r="4669" spans="4:27" x14ac:dyDescent="0.2">
      <c r="D4669" s="171"/>
      <c r="E4669" s="171"/>
      <c r="F4669" s="171"/>
      <c r="G4669" s="171"/>
      <c r="H4669" s="171"/>
      <c r="K4669" s="171"/>
      <c r="L4669" s="171"/>
      <c r="O4669" s="171"/>
      <c r="P4669" s="171"/>
      <c r="S4669" s="171"/>
      <c r="T4669" s="171"/>
      <c r="W4669" s="171"/>
      <c r="X4669" s="171"/>
      <c r="AA4669" s="171"/>
    </row>
    <row r="4670" spans="4:27" x14ac:dyDescent="0.2">
      <c r="D4670" s="171"/>
      <c r="E4670" s="171"/>
      <c r="F4670" s="171"/>
      <c r="G4670" s="171"/>
      <c r="H4670" s="171"/>
      <c r="K4670" s="171"/>
      <c r="L4670" s="171"/>
      <c r="O4670" s="171"/>
      <c r="P4670" s="171"/>
      <c r="S4670" s="171"/>
      <c r="T4670" s="171"/>
      <c r="W4670" s="171"/>
      <c r="X4670" s="171"/>
      <c r="AA4670" s="171"/>
    </row>
    <row r="4671" spans="4:27" x14ac:dyDescent="0.2">
      <c r="D4671" s="171"/>
      <c r="E4671" s="171"/>
      <c r="F4671" s="171"/>
      <c r="G4671" s="171"/>
      <c r="H4671" s="171"/>
      <c r="K4671" s="171"/>
      <c r="L4671" s="171"/>
      <c r="O4671" s="171"/>
      <c r="P4671" s="171"/>
      <c r="S4671" s="171"/>
      <c r="T4671" s="171"/>
      <c r="W4671" s="171"/>
      <c r="X4671" s="171"/>
      <c r="AA4671" s="171"/>
    </row>
    <row r="4672" spans="4:27" x14ac:dyDescent="0.2">
      <c r="D4672" s="171"/>
      <c r="E4672" s="171"/>
      <c r="F4672" s="171"/>
      <c r="G4672" s="171"/>
      <c r="H4672" s="171"/>
      <c r="K4672" s="171"/>
      <c r="L4672" s="171"/>
      <c r="O4672" s="171"/>
      <c r="P4672" s="171"/>
      <c r="S4672" s="171"/>
      <c r="T4672" s="171"/>
      <c r="W4672" s="171"/>
      <c r="X4672" s="171"/>
      <c r="AA4672" s="171"/>
    </row>
    <row r="4673" spans="4:27" x14ac:dyDescent="0.2">
      <c r="D4673" s="171"/>
      <c r="E4673" s="171"/>
      <c r="F4673" s="171"/>
      <c r="G4673" s="171"/>
      <c r="H4673" s="171"/>
      <c r="K4673" s="171"/>
      <c r="L4673" s="171"/>
      <c r="O4673" s="171"/>
      <c r="P4673" s="171"/>
      <c r="S4673" s="171"/>
      <c r="T4673" s="171"/>
      <c r="W4673" s="171"/>
      <c r="X4673" s="171"/>
      <c r="AA4673" s="171"/>
    </row>
    <row r="4674" spans="4:27" x14ac:dyDescent="0.2">
      <c r="D4674" s="171"/>
      <c r="E4674" s="171"/>
      <c r="F4674" s="171"/>
      <c r="G4674" s="171"/>
      <c r="H4674" s="171"/>
      <c r="K4674" s="171"/>
      <c r="L4674" s="171"/>
      <c r="O4674" s="171"/>
      <c r="P4674" s="171"/>
      <c r="S4674" s="171"/>
      <c r="T4674" s="171"/>
      <c r="W4674" s="171"/>
      <c r="X4674" s="171"/>
      <c r="AA4674" s="171"/>
    </row>
    <row r="4675" spans="4:27" x14ac:dyDescent="0.2">
      <c r="D4675" s="171"/>
      <c r="E4675" s="171"/>
      <c r="F4675" s="171"/>
      <c r="G4675" s="171"/>
      <c r="H4675" s="171"/>
      <c r="K4675" s="171"/>
      <c r="L4675" s="171"/>
      <c r="O4675" s="171"/>
      <c r="P4675" s="171"/>
      <c r="S4675" s="171"/>
      <c r="T4675" s="171"/>
      <c r="W4675" s="171"/>
      <c r="X4675" s="171"/>
      <c r="AA4675" s="171"/>
    </row>
    <row r="4676" spans="4:27" x14ac:dyDescent="0.2">
      <c r="D4676" s="171"/>
      <c r="E4676" s="171"/>
      <c r="F4676" s="171"/>
      <c r="G4676" s="171"/>
      <c r="H4676" s="171"/>
      <c r="K4676" s="171"/>
      <c r="L4676" s="171"/>
      <c r="O4676" s="171"/>
      <c r="P4676" s="171"/>
      <c r="S4676" s="171"/>
      <c r="T4676" s="171"/>
      <c r="W4676" s="171"/>
      <c r="X4676" s="171"/>
      <c r="AA4676" s="171"/>
    </row>
    <row r="4677" spans="4:27" x14ac:dyDescent="0.2">
      <c r="D4677" s="171"/>
      <c r="E4677" s="171"/>
      <c r="F4677" s="171"/>
      <c r="G4677" s="171"/>
      <c r="H4677" s="171"/>
      <c r="K4677" s="171"/>
      <c r="L4677" s="171"/>
      <c r="O4677" s="171"/>
      <c r="P4677" s="171"/>
      <c r="S4677" s="171"/>
      <c r="T4677" s="171"/>
      <c r="W4677" s="171"/>
      <c r="X4677" s="171"/>
      <c r="AA4677" s="171"/>
    </row>
    <row r="4678" spans="4:27" x14ac:dyDescent="0.2">
      <c r="D4678" s="171"/>
      <c r="E4678" s="171"/>
      <c r="F4678" s="171"/>
      <c r="G4678" s="171"/>
      <c r="H4678" s="171"/>
      <c r="K4678" s="171"/>
      <c r="L4678" s="171"/>
      <c r="O4678" s="171"/>
      <c r="P4678" s="171"/>
      <c r="S4678" s="171"/>
      <c r="T4678" s="171"/>
      <c r="W4678" s="171"/>
      <c r="X4678" s="171"/>
      <c r="AA4678" s="171"/>
    </row>
    <row r="4679" spans="4:27" x14ac:dyDescent="0.2">
      <c r="D4679" s="171"/>
      <c r="E4679" s="171"/>
      <c r="F4679" s="171"/>
      <c r="G4679" s="171"/>
      <c r="H4679" s="171"/>
      <c r="K4679" s="171"/>
      <c r="L4679" s="171"/>
      <c r="O4679" s="171"/>
      <c r="P4679" s="171"/>
      <c r="S4679" s="171"/>
      <c r="T4679" s="171"/>
      <c r="W4679" s="171"/>
      <c r="X4679" s="171"/>
      <c r="AA4679" s="171"/>
    </row>
    <row r="4680" spans="4:27" x14ac:dyDescent="0.2">
      <c r="D4680" s="171"/>
      <c r="E4680" s="171"/>
      <c r="F4680" s="171"/>
      <c r="G4680" s="171"/>
      <c r="H4680" s="171"/>
      <c r="K4680" s="171"/>
      <c r="L4680" s="171"/>
      <c r="O4680" s="171"/>
      <c r="P4680" s="171"/>
      <c r="S4680" s="171"/>
      <c r="T4680" s="171"/>
      <c r="W4680" s="171"/>
      <c r="X4680" s="171"/>
      <c r="AA4680" s="171"/>
    </row>
    <row r="4681" spans="4:27" x14ac:dyDescent="0.2">
      <c r="D4681" s="171"/>
      <c r="E4681" s="171"/>
      <c r="F4681" s="171"/>
      <c r="G4681" s="171"/>
      <c r="H4681" s="171"/>
      <c r="K4681" s="171"/>
      <c r="L4681" s="171"/>
      <c r="O4681" s="171"/>
      <c r="P4681" s="171"/>
      <c r="S4681" s="171"/>
      <c r="T4681" s="171"/>
      <c r="W4681" s="171"/>
      <c r="X4681" s="171"/>
      <c r="AA4681" s="171"/>
    </row>
    <row r="4682" spans="4:27" x14ac:dyDescent="0.2">
      <c r="D4682" s="171"/>
      <c r="E4682" s="171"/>
      <c r="F4682" s="171"/>
      <c r="G4682" s="171"/>
      <c r="H4682" s="171"/>
      <c r="K4682" s="171"/>
      <c r="L4682" s="171"/>
      <c r="O4682" s="171"/>
      <c r="P4682" s="171"/>
      <c r="S4682" s="171"/>
      <c r="T4682" s="171"/>
      <c r="W4682" s="171"/>
      <c r="X4682" s="171"/>
      <c r="AA4682" s="171"/>
    </row>
    <row r="4683" spans="4:27" x14ac:dyDescent="0.2">
      <c r="D4683" s="171"/>
      <c r="E4683" s="171"/>
      <c r="F4683" s="171"/>
      <c r="G4683" s="171"/>
      <c r="H4683" s="171"/>
      <c r="K4683" s="171"/>
      <c r="L4683" s="171"/>
      <c r="O4683" s="171"/>
      <c r="P4683" s="171"/>
      <c r="S4683" s="171"/>
      <c r="T4683" s="171"/>
      <c r="W4683" s="171"/>
      <c r="X4683" s="171"/>
      <c r="AA4683" s="171"/>
    </row>
    <row r="4684" spans="4:27" x14ac:dyDescent="0.2">
      <c r="D4684" s="171"/>
      <c r="E4684" s="171"/>
      <c r="F4684" s="171"/>
      <c r="G4684" s="171"/>
      <c r="H4684" s="171"/>
      <c r="K4684" s="171"/>
      <c r="L4684" s="171"/>
      <c r="O4684" s="171"/>
      <c r="P4684" s="171"/>
      <c r="S4684" s="171"/>
      <c r="T4684" s="171"/>
      <c r="W4684" s="171"/>
      <c r="X4684" s="171"/>
      <c r="AA4684" s="171"/>
    </row>
    <row r="4685" spans="4:27" x14ac:dyDescent="0.2">
      <c r="D4685" s="171"/>
      <c r="E4685" s="171"/>
      <c r="F4685" s="171"/>
      <c r="G4685" s="171"/>
      <c r="H4685" s="171"/>
      <c r="K4685" s="171"/>
      <c r="L4685" s="171"/>
      <c r="O4685" s="171"/>
      <c r="P4685" s="171"/>
      <c r="S4685" s="171"/>
      <c r="T4685" s="171"/>
      <c r="W4685" s="171"/>
      <c r="X4685" s="171"/>
      <c r="AA4685" s="171"/>
    </row>
    <row r="4686" spans="4:27" x14ac:dyDescent="0.2">
      <c r="D4686" s="171"/>
      <c r="E4686" s="171"/>
      <c r="F4686" s="171"/>
      <c r="G4686" s="171"/>
      <c r="H4686" s="171"/>
      <c r="K4686" s="171"/>
      <c r="L4686" s="171"/>
      <c r="O4686" s="171"/>
      <c r="P4686" s="171"/>
      <c r="S4686" s="171"/>
      <c r="T4686" s="171"/>
      <c r="W4686" s="171"/>
      <c r="X4686" s="171"/>
      <c r="AA4686" s="171"/>
    </row>
    <row r="4687" spans="4:27" x14ac:dyDescent="0.2">
      <c r="D4687" s="171"/>
      <c r="E4687" s="171"/>
      <c r="F4687" s="171"/>
      <c r="G4687" s="171"/>
      <c r="H4687" s="171"/>
      <c r="K4687" s="171"/>
      <c r="L4687" s="171"/>
      <c r="O4687" s="171"/>
      <c r="P4687" s="171"/>
      <c r="S4687" s="171"/>
      <c r="T4687" s="171"/>
      <c r="W4687" s="171"/>
      <c r="X4687" s="171"/>
      <c r="AA4687" s="171"/>
    </row>
    <row r="4688" spans="4:27" x14ac:dyDescent="0.2">
      <c r="D4688" s="171"/>
      <c r="E4688" s="171"/>
      <c r="F4688" s="171"/>
      <c r="G4688" s="171"/>
      <c r="H4688" s="171"/>
      <c r="K4688" s="171"/>
      <c r="L4688" s="171"/>
      <c r="O4688" s="171"/>
      <c r="P4688" s="171"/>
      <c r="S4688" s="171"/>
      <c r="T4688" s="171"/>
      <c r="W4688" s="171"/>
      <c r="X4688" s="171"/>
      <c r="AA4688" s="171"/>
    </row>
    <row r="4689" spans="4:27" x14ac:dyDescent="0.2">
      <c r="D4689" s="171"/>
      <c r="E4689" s="171"/>
      <c r="F4689" s="171"/>
      <c r="G4689" s="171"/>
      <c r="H4689" s="171"/>
      <c r="K4689" s="171"/>
      <c r="L4689" s="171"/>
      <c r="O4689" s="171"/>
      <c r="P4689" s="171"/>
      <c r="S4689" s="171"/>
      <c r="T4689" s="171"/>
      <c r="W4689" s="171"/>
      <c r="X4689" s="171"/>
      <c r="AA4689" s="171"/>
    </row>
    <row r="4690" spans="4:27" x14ac:dyDescent="0.2">
      <c r="D4690" s="171"/>
      <c r="E4690" s="171"/>
      <c r="F4690" s="171"/>
      <c r="G4690" s="171"/>
      <c r="H4690" s="171"/>
      <c r="K4690" s="171"/>
      <c r="L4690" s="171"/>
      <c r="O4690" s="171"/>
      <c r="P4690" s="171"/>
      <c r="S4690" s="171"/>
      <c r="T4690" s="171"/>
      <c r="W4690" s="171"/>
      <c r="X4690" s="171"/>
      <c r="AA4690" s="171"/>
    </row>
    <row r="4691" spans="4:27" x14ac:dyDescent="0.2">
      <c r="D4691" s="171"/>
      <c r="E4691" s="171"/>
      <c r="F4691" s="171"/>
      <c r="G4691" s="171"/>
      <c r="H4691" s="171"/>
      <c r="K4691" s="171"/>
      <c r="L4691" s="171"/>
      <c r="O4691" s="171"/>
      <c r="P4691" s="171"/>
      <c r="S4691" s="171"/>
      <c r="T4691" s="171"/>
      <c r="W4691" s="171"/>
      <c r="X4691" s="171"/>
      <c r="AA4691" s="171"/>
    </row>
    <row r="4692" spans="4:27" x14ac:dyDescent="0.2">
      <c r="D4692" s="171"/>
      <c r="E4692" s="171"/>
      <c r="F4692" s="171"/>
      <c r="G4692" s="171"/>
      <c r="H4692" s="171"/>
      <c r="K4692" s="171"/>
      <c r="L4692" s="171"/>
      <c r="O4692" s="171"/>
      <c r="P4692" s="171"/>
      <c r="S4692" s="171"/>
      <c r="T4692" s="171"/>
      <c r="W4692" s="171"/>
      <c r="X4692" s="171"/>
      <c r="AA4692" s="171"/>
    </row>
    <row r="4693" spans="4:27" x14ac:dyDescent="0.2">
      <c r="D4693" s="171"/>
      <c r="E4693" s="171"/>
      <c r="F4693" s="171"/>
      <c r="G4693" s="171"/>
      <c r="H4693" s="171"/>
      <c r="K4693" s="171"/>
      <c r="L4693" s="171"/>
      <c r="O4693" s="171"/>
      <c r="P4693" s="171"/>
      <c r="S4693" s="171"/>
      <c r="T4693" s="171"/>
      <c r="W4693" s="171"/>
      <c r="X4693" s="171"/>
      <c r="AA4693" s="171"/>
    </row>
    <row r="4694" spans="4:27" x14ac:dyDescent="0.2">
      <c r="D4694" s="171"/>
      <c r="E4694" s="171"/>
      <c r="F4694" s="171"/>
      <c r="G4694" s="171"/>
      <c r="H4694" s="171"/>
      <c r="K4694" s="171"/>
      <c r="L4694" s="171"/>
      <c r="O4694" s="171"/>
      <c r="P4694" s="171"/>
      <c r="S4694" s="171"/>
      <c r="T4694" s="171"/>
      <c r="W4694" s="171"/>
      <c r="X4694" s="171"/>
      <c r="AA4694" s="171"/>
    </row>
    <row r="4695" spans="4:27" x14ac:dyDescent="0.2">
      <c r="D4695" s="171"/>
      <c r="E4695" s="171"/>
      <c r="F4695" s="171"/>
      <c r="G4695" s="171"/>
      <c r="H4695" s="171"/>
      <c r="K4695" s="171"/>
      <c r="L4695" s="171"/>
      <c r="O4695" s="171"/>
      <c r="P4695" s="171"/>
      <c r="S4695" s="171"/>
      <c r="T4695" s="171"/>
      <c r="W4695" s="171"/>
      <c r="X4695" s="171"/>
      <c r="AA4695" s="171"/>
    </row>
    <row r="4696" spans="4:27" x14ac:dyDescent="0.2">
      <c r="D4696" s="171"/>
      <c r="E4696" s="171"/>
      <c r="F4696" s="171"/>
      <c r="G4696" s="171"/>
      <c r="H4696" s="171"/>
      <c r="K4696" s="171"/>
      <c r="L4696" s="171"/>
      <c r="O4696" s="171"/>
      <c r="P4696" s="171"/>
      <c r="S4696" s="171"/>
      <c r="T4696" s="171"/>
      <c r="W4696" s="171"/>
      <c r="X4696" s="171"/>
      <c r="AA4696" s="171"/>
    </row>
    <row r="4697" spans="4:27" x14ac:dyDescent="0.2">
      <c r="D4697" s="171"/>
      <c r="E4697" s="171"/>
      <c r="F4697" s="171"/>
      <c r="G4697" s="171"/>
      <c r="H4697" s="171"/>
      <c r="K4697" s="171"/>
      <c r="L4697" s="171"/>
      <c r="O4697" s="171"/>
      <c r="P4697" s="171"/>
      <c r="S4697" s="171"/>
      <c r="T4697" s="171"/>
      <c r="W4697" s="171"/>
      <c r="X4697" s="171"/>
      <c r="AA4697" s="171"/>
    </row>
    <row r="4698" spans="4:27" x14ac:dyDescent="0.2">
      <c r="D4698" s="171"/>
      <c r="E4698" s="171"/>
      <c r="F4698" s="171"/>
      <c r="G4698" s="171"/>
      <c r="H4698" s="171"/>
      <c r="K4698" s="171"/>
      <c r="L4698" s="171"/>
      <c r="O4698" s="171"/>
      <c r="P4698" s="171"/>
      <c r="S4698" s="171"/>
      <c r="T4698" s="171"/>
      <c r="W4698" s="171"/>
      <c r="X4698" s="171"/>
      <c r="AA4698" s="171"/>
    </row>
    <row r="4699" spans="4:27" x14ac:dyDescent="0.2">
      <c r="D4699" s="171"/>
      <c r="E4699" s="171"/>
      <c r="F4699" s="171"/>
      <c r="G4699" s="171"/>
      <c r="H4699" s="171"/>
      <c r="K4699" s="171"/>
      <c r="L4699" s="171"/>
      <c r="O4699" s="171"/>
      <c r="P4699" s="171"/>
      <c r="S4699" s="171"/>
      <c r="T4699" s="171"/>
      <c r="W4699" s="171"/>
      <c r="X4699" s="171"/>
      <c r="AA4699" s="171"/>
    </row>
    <row r="4700" spans="4:27" x14ac:dyDescent="0.2">
      <c r="D4700" s="171"/>
      <c r="E4700" s="171"/>
      <c r="F4700" s="171"/>
      <c r="G4700" s="171"/>
      <c r="H4700" s="171"/>
      <c r="K4700" s="171"/>
      <c r="L4700" s="171"/>
      <c r="O4700" s="171"/>
      <c r="P4700" s="171"/>
      <c r="S4700" s="171"/>
      <c r="T4700" s="171"/>
      <c r="W4700" s="171"/>
      <c r="X4700" s="171"/>
      <c r="AA4700" s="171"/>
    </row>
    <row r="4701" spans="4:27" x14ac:dyDescent="0.2">
      <c r="D4701" s="171"/>
      <c r="E4701" s="171"/>
      <c r="F4701" s="171"/>
      <c r="G4701" s="171"/>
      <c r="H4701" s="171"/>
      <c r="K4701" s="171"/>
      <c r="L4701" s="171"/>
      <c r="O4701" s="171"/>
      <c r="P4701" s="171"/>
      <c r="S4701" s="171"/>
      <c r="T4701" s="171"/>
      <c r="W4701" s="171"/>
      <c r="X4701" s="171"/>
      <c r="AA4701" s="171"/>
    </row>
    <row r="4702" spans="4:27" x14ac:dyDescent="0.2">
      <c r="D4702" s="171"/>
      <c r="E4702" s="171"/>
      <c r="F4702" s="171"/>
      <c r="G4702" s="171"/>
      <c r="H4702" s="171"/>
      <c r="K4702" s="171"/>
      <c r="L4702" s="171"/>
      <c r="O4702" s="171"/>
      <c r="P4702" s="171"/>
      <c r="S4702" s="171"/>
      <c r="T4702" s="171"/>
      <c r="W4702" s="171"/>
      <c r="X4702" s="171"/>
      <c r="AA4702" s="171"/>
    </row>
    <row r="4703" spans="4:27" x14ac:dyDescent="0.2">
      <c r="D4703" s="171"/>
      <c r="E4703" s="171"/>
      <c r="F4703" s="171"/>
      <c r="G4703" s="171"/>
      <c r="H4703" s="171"/>
      <c r="K4703" s="171"/>
      <c r="L4703" s="171"/>
      <c r="O4703" s="171"/>
      <c r="P4703" s="171"/>
      <c r="S4703" s="171"/>
      <c r="T4703" s="171"/>
      <c r="W4703" s="171"/>
      <c r="X4703" s="171"/>
      <c r="AA4703" s="171"/>
    </row>
    <row r="4704" spans="4:27" x14ac:dyDescent="0.2">
      <c r="D4704" s="171"/>
      <c r="E4704" s="171"/>
      <c r="F4704" s="171"/>
      <c r="G4704" s="171"/>
      <c r="H4704" s="171"/>
      <c r="K4704" s="171"/>
      <c r="L4704" s="171"/>
      <c r="O4704" s="171"/>
      <c r="P4704" s="171"/>
      <c r="S4704" s="171"/>
      <c r="T4704" s="171"/>
      <c r="W4704" s="171"/>
      <c r="X4704" s="171"/>
      <c r="AA4704" s="171"/>
    </row>
    <row r="4705" spans="4:27" x14ac:dyDescent="0.2">
      <c r="D4705" s="171"/>
      <c r="E4705" s="171"/>
      <c r="F4705" s="171"/>
      <c r="G4705" s="171"/>
      <c r="H4705" s="171"/>
      <c r="K4705" s="171"/>
      <c r="L4705" s="171"/>
      <c r="O4705" s="171"/>
      <c r="P4705" s="171"/>
      <c r="S4705" s="171"/>
      <c r="T4705" s="171"/>
      <c r="W4705" s="171"/>
      <c r="X4705" s="171"/>
      <c r="AA4705" s="171"/>
    </row>
    <row r="4706" spans="4:27" x14ac:dyDescent="0.2">
      <c r="D4706" s="171"/>
      <c r="E4706" s="171"/>
      <c r="F4706" s="171"/>
      <c r="G4706" s="171"/>
      <c r="H4706" s="171"/>
      <c r="K4706" s="171"/>
      <c r="L4706" s="171"/>
      <c r="O4706" s="171"/>
      <c r="P4706" s="171"/>
      <c r="S4706" s="171"/>
      <c r="T4706" s="171"/>
      <c r="W4706" s="171"/>
      <c r="X4706" s="171"/>
      <c r="AA4706" s="171"/>
    </row>
    <row r="4707" spans="4:27" x14ac:dyDescent="0.2">
      <c r="D4707" s="171"/>
      <c r="E4707" s="171"/>
      <c r="F4707" s="171"/>
      <c r="G4707" s="171"/>
      <c r="H4707" s="171"/>
      <c r="K4707" s="171"/>
      <c r="L4707" s="171"/>
      <c r="O4707" s="171"/>
      <c r="P4707" s="171"/>
      <c r="S4707" s="171"/>
      <c r="T4707" s="171"/>
      <c r="W4707" s="171"/>
      <c r="X4707" s="171"/>
      <c r="AA4707" s="171"/>
    </row>
    <row r="4708" spans="4:27" x14ac:dyDescent="0.2">
      <c r="D4708" s="171"/>
      <c r="E4708" s="171"/>
      <c r="F4708" s="171"/>
      <c r="G4708" s="171"/>
      <c r="H4708" s="171"/>
      <c r="K4708" s="171"/>
      <c r="L4708" s="171"/>
      <c r="O4708" s="171"/>
      <c r="P4708" s="171"/>
      <c r="S4708" s="171"/>
      <c r="T4708" s="171"/>
      <c r="W4708" s="171"/>
      <c r="X4708" s="171"/>
      <c r="AA4708" s="171"/>
    </row>
    <row r="4709" spans="4:27" x14ac:dyDescent="0.2">
      <c r="D4709" s="171"/>
      <c r="E4709" s="171"/>
      <c r="F4709" s="171"/>
      <c r="G4709" s="171"/>
      <c r="H4709" s="171"/>
      <c r="K4709" s="171"/>
      <c r="L4709" s="171"/>
      <c r="O4709" s="171"/>
      <c r="P4709" s="171"/>
      <c r="S4709" s="171"/>
      <c r="T4709" s="171"/>
      <c r="W4709" s="171"/>
      <c r="X4709" s="171"/>
      <c r="AA4709" s="171"/>
    </row>
    <row r="4710" spans="4:27" x14ac:dyDescent="0.2">
      <c r="D4710" s="171"/>
      <c r="E4710" s="171"/>
      <c r="F4710" s="171"/>
      <c r="G4710" s="171"/>
      <c r="H4710" s="171"/>
      <c r="K4710" s="171"/>
      <c r="L4710" s="171"/>
      <c r="O4710" s="171"/>
      <c r="P4710" s="171"/>
      <c r="S4710" s="171"/>
      <c r="T4710" s="171"/>
      <c r="W4710" s="171"/>
      <c r="X4710" s="171"/>
      <c r="AA4710" s="171"/>
    </row>
    <row r="4711" spans="4:27" x14ac:dyDescent="0.2">
      <c r="D4711" s="171"/>
      <c r="E4711" s="171"/>
      <c r="F4711" s="171"/>
      <c r="G4711" s="171"/>
      <c r="H4711" s="171"/>
      <c r="K4711" s="171"/>
      <c r="L4711" s="171"/>
      <c r="O4711" s="171"/>
      <c r="P4711" s="171"/>
      <c r="S4711" s="171"/>
      <c r="T4711" s="171"/>
      <c r="W4711" s="171"/>
      <c r="X4711" s="171"/>
      <c r="AA4711" s="171"/>
    </row>
    <row r="4712" spans="4:27" x14ac:dyDescent="0.2">
      <c r="D4712" s="171"/>
      <c r="E4712" s="171"/>
      <c r="F4712" s="171"/>
      <c r="G4712" s="171"/>
      <c r="H4712" s="171"/>
      <c r="K4712" s="171"/>
      <c r="L4712" s="171"/>
      <c r="O4712" s="171"/>
      <c r="P4712" s="171"/>
      <c r="S4712" s="171"/>
      <c r="T4712" s="171"/>
      <c r="W4712" s="171"/>
      <c r="X4712" s="171"/>
      <c r="AA4712" s="171"/>
    </row>
    <row r="4713" spans="4:27" x14ac:dyDescent="0.2">
      <c r="D4713" s="171"/>
      <c r="E4713" s="171"/>
      <c r="F4713" s="171"/>
      <c r="G4713" s="171"/>
      <c r="H4713" s="171"/>
      <c r="K4713" s="171"/>
      <c r="L4713" s="171"/>
      <c r="O4713" s="171"/>
      <c r="P4713" s="171"/>
      <c r="S4713" s="171"/>
      <c r="T4713" s="171"/>
      <c r="W4713" s="171"/>
      <c r="X4713" s="171"/>
      <c r="AA4713" s="171"/>
    </row>
    <row r="4714" spans="4:27" x14ac:dyDescent="0.2">
      <c r="D4714" s="171"/>
      <c r="E4714" s="171"/>
      <c r="F4714" s="171"/>
      <c r="G4714" s="171"/>
      <c r="H4714" s="171"/>
      <c r="K4714" s="171"/>
      <c r="L4714" s="171"/>
      <c r="O4714" s="171"/>
      <c r="P4714" s="171"/>
      <c r="S4714" s="171"/>
      <c r="T4714" s="171"/>
      <c r="W4714" s="171"/>
      <c r="X4714" s="171"/>
      <c r="AA4714" s="171"/>
    </row>
    <row r="4715" spans="4:27" x14ac:dyDescent="0.2">
      <c r="D4715" s="171"/>
      <c r="E4715" s="171"/>
      <c r="F4715" s="171"/>
      <c r="G4715" s="171"/>
      <c r="H4715" s="171"/>
      <c r="K4715" s="171"/>
      <c r="L4715" s="171"/>
      <c r="O4715" s="171"/>
      <c r="P4715" s="171"/>
      <c r="S4715" s="171"/>
      <c r="T4715" s="171"/>
      <c r="W4715" s="171"/>
      <c r="X4715" s="171"/>
      <c r="AA4715" s="171"/>
    </row>
    <row r="4716" spans="4:27" x14ac:dyDescent="0.2">
      <c r="D4716" s="171"/>
      <c r="E4716" s="171"/>
      <c r="F4716" s="171"/>
      <c r="G4716" s="171"/>
      <c r="H4716" s="171"/>
      <c r="K4716" s="171"/>
      <c r="L4716" s="171"/>
      <c r="O4716" s="171"/>
      <c r="P4716" s="171"/>
      <c r="S4716" s="171"/>
      <c r="T4716" s="171"/>
      <c r="W4716" s="171"/>
      <c r="X4716" s="171"/>
      <c r="AA4716" s="171"/>
    </row>
    <row r="4717" spans="4:27" x14ac:dyDescent="0.2">
      <c r="D4717" s="171"/>
      <c r="E4717" s="171"/>
      <c r="F4717" s="171"/>
      <c r="G4717" s="171"/>
      <c r="H4717" s="171"/>
      <c r="K4717" s="171"/>
      <c r="L4717" s="171"/>
      <c r="O4717" s="171"/>
      <c r="P4717" s="171"/>
      <c r="S4717" s="171"/>
      <c r="T4717" s="171"/>
      <c r="W4717" s="171"/>
      <c r="X4717" s="171"/>
      <c r="AA4717" s="171"/>
    </row>
    <row r="4718" spans="4:27" x14ac:dyDescent="0.2">
      <c r="D4718" s="171"/>
      <c r="E4718" s="171"/>
      <c r="F4718" s="171"/>
      <c r="G4718" s="171"/>
      <c r="H4718" s="171"/>
      <c r="K4718" s="171"/>
      <c r="L4718" s="171"/>
      <c r="O4718" s="171"/>
      <c r="P4718" s="171"/>
      <c r="S4718" s="171"/>
      <c r="T4718" s="171"/>
      <c r="W4718" s="171"/>
      <c r="X4718" s="171"/>
      <c r="AA4718" s="171"/>
    </row>
    <row r="4719" spans="4:27" x14ac:dyDescent="0.2">
      <c r="D4719" s="171"/>
      <c r="E4719" s="171"/>
      <c r="F4719" s="171"/>
      <c r="G4719" s="171"/>
      <c r="H4719" s="171"/>
      <c r="K4719" s="171"/>
      <c r="L4719" s="171"/>
      <c r="O4719" s="171"/>
      <c r="P4719" s="171"/>
      <c r="S4719" s="171"/>
      <c r="T4719" s="171"/>
      <c r="W4719" s="171"/>
      <c r="X4719" s="171"/>
      <c r="AA4719" s="171"/>
    </row>
    <row r="4720" spans="4:27" x14ac:dyDescent="0.2">
      <c r="D4720" s="171"/>
      <c r="E4720" s="171"/>
      <c r="F4720" s="171"/>
      <c r="G4720" s="171"/>
      <c r="H4720" s="171"/>
      <c r="K4720" s="171"/>
      <c r="L4720" s="171"/>
      <c r="O4720" s="171"/>
      <c r="P4720" s="171"/>
      <c r="S4720" s="171"/>
      <c r="T4720" s="171"/>
      <c r="W4720" s="171"/>
      <c r="X4720" s="171"/>
      <c r="AA4720" s="171"/>
    </row>
    <row r="4721" spans="4:27" x14ac:dyDescent="0.2">
      <c r="D4721" s="171"/>
      <c r="E4721" s="171"/>
      <c r="F4721" s="171"/>
      <c r="G4721" s="171"/>
      <c r="H4721" s="171"/>
      <c r="K4721" s="171"/>
      <c r="L4721" s="171"/>
      <c r="O4721" s="171"/>
      <c r="P4721" s="171"/>
      <c r="S4721" s="171"/>
      <c r="T4721" s="171"/>
      <c r="W4721" s="171"/>
      <c r="X4721" s="171"/>
      <c r="AA4721" s="171"/>
    </row>
    <row r="4722" spans="4:27" x14ac:dyDescent="0.2">
      <c r="D4722" s="171"/>
      <c r="E4722" s="171"/>
      <c r="F4722" s="171"/>
      <c r="G4722" s="171"/>
      <c r="H4722" s="171"/>
      <c r="K4722" s="171"/>
      <c r="L4722" s="171"/>
      <c r="O4722" s="171"/>
      <c r="P4722" s="171"/>
      <c r="S4722" s="171"/>
      <c r="T4722" s="171"/>
      <c r="W4722" s="171"/>
      <c r="X4722" s="171"/>
      <c r="AA4722" s="171"/>
    </row>
    <row r="4723" spans="4:27" x14ac:dyDescent="0.2">
      <c r="D4723" s="171"/>
      <c r="E4723" s="171"/>
      <c r="F4723" s="171"/>
      <c r="G4723" s="171"/>
      <c r="H4723" s="171"/>
      <c r="K4723" s="171"/>
      <c r="L4723" s="171"/>
      <c r="O4723" s="171"/>
      <c r="P4723" s="171"/>
      <c r="S4723" s="171"/>
      <c r="T4723" s="171"/>
      <c r="W4723" s="171"/>
      <c r="X4723" s="171"/>
      <c r="AA4723" s="171"/>
    </row>
    <row r="4724" spans="4:27" x14ac:dyDescent="0.2">
      <c r="D4724" s="171"/>
      <c r="E4724" s="171"/>
      <c r="F4724" s="171"/>
      <c r="G4724" s="171"/>
      <c r="H4724" s="171"/>
      <c r="K4724" s="171"/>
      <c r="L4724" s="171"/>
      <c r="O4724" s="171"/>
      <c r="P4724" s="171"/>
      <c r="S4724" s="171"/>
      <c r="T4724" s="171"/>
      <c r="W4724" s="171"/>
      <c r="X4724" s="171"/>
      <c r="AA4724" s="171"/>
    </row>
    <row r="4725" spans="4:27" x14ac:dyDescent="0.2">
      <c r="D4725" s="171"/>
      <c r="E4725" s="171"/>
      <c r="F4725" s="171"/>
      <c r="G4725" s="171"/>
      <c r="H4725" s="171"/>
      <c r="K4725" s="171"/>
      <c r="L4725" s="171"/>
      <c r="O4725" s="171"/>
      <c r="P4725" s="171"/>
      <c r="S4725" s="171"/>
      <c r="T4725" s="171"/>
      <c r="W4725" s="171"/>
      <c r="X4725" s="171"/>
      <c r="AA4725" s="171"/>
    </row>
    <row r="4726" spans="4:27" x14ac:dyDescent="0.2">
      <c r="D4726" s="171"/>
      <c r="E4726" s="171"/>
      <c r="F4726" s="171"/>
      <c r="G4726" s="171"/>
      <c r="H4726" s="171"/>
      <c r="K4726" s="171"/>
      <c r="L4726" s="171"/>
      <c r="O4726" s="171"/>
      <c r="P4726" s="171"/>
      <c r="S4726" s="171"/>
      <c r="T4726" s="171"/>
      <c r="W4726" s="171"/>
      <c r="X4726" s="171"/>
      <c r="AA4726" s="171"/>
    </row>
    <row r="4727" spans="4:27" x14ac:dyDescent="0.2">
      <c r="D4727" s="171"/>
      <c r="E4727" s="171"/>
      <c r="F4727" s="171"/>
      <c r="G4727" s="171"/>
      <c r="H4727" s="171"/>
      <c r="K4727" s="171"/>
      <c r="L4727" s="171"/>
      <c r="O4727" s="171"/>
      <c r="P4727" s="171"/>
      <c r="S4727" s="171"/>
      <c r="T4727" s="171"/>
      <c r="W4727" s="171"/>
      <c r="X4727" s="171"/>
      <c r="AA4727" s="171"/>
    </row>
    <row r="4728" spans="4:27" x14ac:dyDescent="0.2">
      <c r="D4728" s="171"/>
      <c r="E4728" s="171"/>
      <c r="F4728" s="171"/>
      <c r="G4728" s="171"/>
      <c r="H4728" s="171"/>
      <c r="K4728" s="171"/>
      <c r="L4728" s="171"/>
      <c r="O4728" s="171"/>
      <c r="P4728" s="171"/>
      <c r="S4728" s="171"/>
      <c r="T4728" s="171"/>
      <c r="W4728" s="171"/>
      <c r="X4728" s="171"/>
      <c r="AA4728" s="171"/>
    </row>
    <row r="4729" spans="4:27" x14ac:dyDescent="0.2">
      <c r="D4729" s="171"/>
      <c r="E4729" s="171"/>
      <c r="F4729" s="171"/>
      <c r="G4729" s="171"/>
      <c r="H4729" s="171"/>
      <c r="K4729" s="171"/>
      <c r="L4729" s="171"/>
      <c r="O4729" s="171"/>
      <c r="P4729" s="171"/>
      <c r="S4729" s="171"/>
      <c r="T4729" s="171"/>
      <c r="W4729" s="171"/>
      <c r="X4729" s="171"/>
      <c r="AA4729" s="171"/>
    </row>
    <row r="4730" spans="4:27" x14ac:dyDescent="0.2">
      <c r="D4730" s="171"/>
      <c r="E4730" s="171"/>
      <c r="F4730" s="171"/>
      <c r="G4730" s="171"/>
      <c r="H4730" s="171"/>
      <c r="K4730" s="171"/>
      <c r="L4730" s="171"/>
      <c r="O4730" s="171"/>
      <c r="P4730" s="171"/>
      <c r="S4730" s="171"/>
      <c r="T4730" s="171"/>
      <c r="W4730" s="171"/>
      <c r="X4730" s="171"/>
      <c r="AA4730" s="171"/>
    </row>
    <row r="4731" spans="4:27" x14ac:dyDescent="0.2">
      <c r="D4731" s="171"/>
      <c r="E4731" s="171"/>
      <c r="F4731" s="171"/>
      <c r="G4731" s="171"/>
      <c r="H4731" s="171"/>
      <c r="K4731" s="171"/>
      <c r="L4731" s="171"/>
      <c r="O4731" s="171"/>
      <c r="P4731" s="171"/>
      <c r="S4731" s="171"/>
      <c r="T4731" s="171"/>
      <c r="W4731" s="171"/>
      <c r="X4731" s="171"/>
      <c r="AA4731" s="171"/>
    </row>
    <row r="4732" spans="4:27" x14ac:dyDescent="0.2">
      <c r="D4732" s="171"/>
      <c r="E4732" s="171"/>
      <c r="F4732" s="171"/>
      <c r="G4732" s="171"/>
      <c r="H4732" s="171"/>
      <c r="K4732" s="171"/>
      <c r="L4732" s="171"/>
      <c r="O4732" s="171"/>
      <c r="P4732" s="171"/>
      <c r="S4732" s="171"/>
      <c r="T4732" s="171"/>
      <c r="W4732" s="171"/>
      <c r="X4732" s="171"/>
      <c r="AA4732" s="171"/>
    </row>
    <row r="4733" spans="4:27" x14ac:dyDescent="0.2">
      <c r="D4733" s="171"/>
      <c r="E4733" s="171"/>
      <c r="F4733" s="171"/>
      <c r="G4733" s="171"/>
      <c r="H4733" s="171"/>
      <c r="K4733" s="171"/>
      <c r="L4733" s="171"/>
      <c r="O4733" s="171"/>
      <c r="P4733" s="171"/>
      <c r="S4733" s="171"/>
      <c r="T4733" s="171"/>
      <c r="W4733" s="171"/>
      <c r="X4733" s="171"/>
      <c r="AA4733" s="171"/>
    </row>
    <row r="4734" spans="4:27" x14ac:dyDescent="0.2">
      <c r="D4734" s="171"/>
      <c r="E4734" s="171"/>
      <c r="F4734" s="171"/>
      <c r="G4734" s="171"/>
      <c r="H4734" s="171"/>
      <c r="K4734" s="171"/>
      <c r="L4734" s="171"/>
      <c r="O4734" s="171"/>
      <c r="P4734" s="171"/>
      <c r="S4734" s="171"/>
      <c r="T4734" s="171"/>
      <c r="W4734" s="171"/>
      <c r="X4734" s="171"/>
      <c r="AA4734" s="171"/>
    </row>
    <row r="4735" spans="4:27" x14ac:dyDescent="0.2">
      <c r="D4735" s="171"/>
      <c r="E4735" s="171"/>
      <c r="F4735" s="171"/>
      <c r="G4735" s="171"/>
      <c r="H4735" s="171"/>
      <c r="K4735" s="171"/>
      <c r="L4735" s="171"/>
      <c r="O4735" s="171"/>
      <c r="P4735" s="171"/>
      <c r="S4735" s="171"/>
      <c r="T4735" s="171"/>
      <c r="W4735" s="171"/>
      <c r="X4735" s="171"/>
      <c r="AA4735" s="171"/>
    </row>
    <row r="4736" spans="4:27" x14ac:dyDescent="0.2">
      <c r="D4736" s="171"/>
      <c r="E4736" s="171"/>
      <c r="F4736" s="171"/>
      <c r="G4736" s="171"/>
      <c r="H4736" s="171"/>
      <c r="K4736" s="171"/>
      <c r="L4736" s="171"/>
      <c r="O4736" s="171"/>
      <c r="P4736" s="171"/>
      <c r="S4736" s="171"/>
      <c r="T4736" s="171"/>
      <c r="W4736" s="171"/>
      <c r="X4736" s="171"/>
      <c r="AA4736" s="171"/>
    </row>
    <row r="4737" spans="4:27" x14ac:dyDescent="0.2">
      <c r="D4737" s="171"/>
      <c r="E4737" s="171"/>
      <c r="F4737" s="171"/>
      <c r="G4737" s="171"/>
      <c r="H4737" s="171"/>
      <c r="K4737" s="171"/>
      <c r="L4737" s="171"/>
      <c r="O4737" s="171"/>
      <c r="P4737" s="171"/>
      <c r="S4737" s="171"/>
      <c r="T4737" s="171"/>
      <c r="W4737" s="171"/>
      <c r="X4737" s="171"/>
      <c r="AA4737" s="171"/>
    </row>
    <row r="4738" spans="4:27" x14ac:dyDescent="0.2">
      <c r="D4738" s="171"/>
      <c r="E4738" s="171"/>
      <c r="F4738" s="171"/>
      <c r="G4738" s="171"/>
      <c r="H4738" s="171"/>
      <c r="K4738" s="171"/>
      <c r="L4738" s="171"/>
      <c r="O4738" s="171"/>
      <c r="P4738" s="171"/>
      <c r="S4738" s="171"/>
      <c r="T4738" s="171"/>
      <c r="W4738" s="171"/>
      <c r="X4738" s="171"/>
      <c r="AA4738" s="171"/>
    </row>
    <row r="4739" spans="4:27" x14ac:dyDescent="0.2">
      <c r="D4739" s="171"/>
      <c r="E4739" s="171"/>
      <c r="F4739" s="171"/>
      <c r="G4739" s="171"/>
      <c r="H4739" s="171"/>
      <c r="K4739" s="171"/>
      <c r="L4739" s="171"/>
      <c r="O4739" s="171"/>
      <c r="P4739" s="171"/>
      <c r="S4739" s="171"/>
      <c r="T4739" s="171"/>
      <c r="W4739" s="171"/>
      <c r="X4739" s="171"/>
      <c r="AA4739" s="171"/>
    </row>
    <row r="4740" spans="4:27" x14ac:dyDescent="0.2">
      <c r="D4740" s="171"/>
      <c r="E4740" s="171"/>
      <c r="F4740" s="171"/>
      <c r="G4740" s="171"/>
      <c r="H4740" s="171"/>
      <c r="K4740" s="171"/>
      <c r="L4740" s="171"/>
      <c r="O4740" s="171"/>
      <c r="P4740" s="171"/>
      <c r="S4740" s="171"/>
      <c r="T4740" s="171"/>
      <c r="W4740" s="171"/>
      <c r="X4740" s="171"/>
      <c r="AA4740" s="171"/>
    </row>
    <row r="4741" spans="4:27" x14ac:dyDescent="0.2">
      <c r="D4741" s="171"/>
      <c r="E4741" s="171"/>
      <c r="F4741" s="171"/>
      <c r="G4741" s="171"/>
      <c r="H4741" s="171"/>
      <c r="K4741" s="171"/>
      <c r="L4741" s="171"/>
      <c r="O4741" s="171"/>
      <c r="P4741" s="171"/>
      <c r="S4741" s="171"/>
      <c r="T4741" s="171"/>
      <c r="W4741" s="171"/>
      <c r="X4741" s="171"/>
      <c r="AA4741" s="171"/>
    </row>
    <row r="4742" spans="4:27" x14ac:dyDescent="0.2">
      <c r="D4742" s="171"/>
      <c r="E4742" s="171"/>
      <c r="F4742" s="171"/>
      <c r="G4742" s="171"/>
      <c r="H4742" s="171"/>
      <c r="K4742" s="171"/>
      <c r="L4742" s="171"/>
      <c r="O4742" s="171"/>
      <c r="P4742" s="171"/>
      <c r="S4742" s="171"/>
      <c r="T4742" s="171"/>
      <c r="W4742" s="171"/>
      <c r="X4742" s="171"/>
      <c r="AA4742" s="171"/>
    </row>
    <row r="4743" spans="4:27" x14ac:dyDescent="0.2">
      <c r="D4743" s="171"/>
      <c r="E4743" s="171"/>
      <c r="F4743" s="171"/>
      <c r="G4743" s="171"/>
      <c r="H4743" s="171"/>
      <c r="K4743" s="171"/>
      <c r="L4743" s="171"/>
      <c r="O4743" s="171"/>
      <c r="P4743" s="171"/>
      <c r="S4743" s="171"/>
      <c r="T4743" s="171"/>
      <c r="W4743" s="171"/>
      <c r="X4743" s="171"/>
      <c r="AA4743" s="171"/>
    </row>
    <row r="4744" spans="4:27" x14ac:dyDescent="0.2">
      <c r="D4744" s="171"/>
      <c r="E4744" s="171"/>
      <c r="F4744" s="171"/>
      <c r="G4744" s="171"/>
      <c r="H4744" s="171"/>
      <c r="K4744" s="171"/>
      <c r="L4744" s="171"/>
      <c r="O4744" s="171"/>
      <c r="P4744" s="171"/>
      <c r="S4744" s="171"/>
      <c r="T4744" s="171"/>
      <c r="W4744" s="171"/>
      <c r="X4744" s="171"/>
      <c r="AA4744" s="171"/>
    </row>
    <row r="4745" spans="4:27" x14ac:dyDescent="0.2">
      <c r="D4745" s="171"/>
      <c r="E4745" s="171"/>
      <c r="F4745" s="171"/>
      <c r="G4745" s="171"/>
      <c r="H4745" s="171"/>
      <c r="K4745" s="171"/>
      <c r="L4745" s="171"/>
      <c r="O4745" s="171"/>
      <c r="P4745" s="171"/>
      <c r="S4745" s="171"/>
      <c r="T4745" s="171"/>
      <c r="W4745" s="171"/>
      <c r="X4745" s="171"/>
      <c r="AA4745" s="171"/>
    </row>
    <row r="4746" spans="4:27" x14ac:dyDescent="0.2">
      <c r="D4746" s="171"/>
      <c r="E4746" s="171"/>
      <c r="F4746" s="171"/>
      <c r="G4746" s="171"/>
      <c r="H4746" s="171"/>
      <c r="K4746" s="171"/>
      <c r="L4746" s="171"/>
      <c r="O4746" s="171"/>
      <c r="P4746" s="171"/>
      <c r="S4746" s="171"/>
      <c r="T4746" s="171"/>
      <c r="W4746" s="171"/>
      <c r="X4746" s="171"/>
      <c r="AA4746" s="171"/>
    </row>
    <row r="4747" spans="4:27" x14ac:dyDescent="0.2">
      <c r="D4747" s="171"/>
      <c r="E4747" s="171"/>
      <c r="F4747" s="171"/>
      <c r="G4747" s="171"/>
      <c r="H4747" s="171"/>
      <c r="K4747" s="171"/>
      <c r="L4747" s="171"/>
      <c r="O4747" s="171"/>
      <c r="P4747" s="171"/>
      <c r="S4747" s="171"/>
      <c r="T4747" s="171"/>
      <c r="W4747" s="171"/>
      <c r="X4747" s="171"/>
      <c r="AA4747" s="171"/>
    </row>
    <row r="4748" spans="4:27" x14ac:dyDescent="0.2">
      <c r="D4748" s="171"/>
      <c r="E4748" s="171"/>
      <c r="F4748" s="171"/>
      <c r="G4748" s="171"/>
      <c r="H4748" s="171"/>
      <c r="K4748" s="171"/>
      <c r="L4748" s="171"/>
      <c r="O4748" s="171"/>
      <c r="P4748" s="171"/>
      <c r="S4748" s="171"/>
      <c r="T4748" s="171"/>
      <c r="W4748" s="171"/>
      <c r="X4748" s="171"/>
      <c r="AA4748" s="171"/>
    </row>
    <row r="4749" spans="4:27" x14ac:dyDescent="0.2">
      <c r="D4749" s="171"/>
      <c r="E4749" s="171"/>
      <c r="F4749" s="171"/>
      <c r="G4749" s="171"/>
      <c r="H4749" s="171"/>
      <c r="K4749" s="171"/>
      <c r="L4749" s="171"/>
      <c r="O4749" s="171"/>
      <c r="P4749" s="171"/>
      <c r="S4749" s="171"/>
      <c r="T4749" s="171"/>
      <c r="W4749" s="171"/>
      <c r="X4749" s="171"/>
      <c r="AA4749" s="171"/>
    </row>
    <row r="4750" spans="4:27" x14ac:dyDescent="0.2">
      <c r="D4750" s="171"/>
      <c r="E4750" s="171"/>
      <c r="F4750" s="171"/>
      <c r="G4750" s="171"/>
      <c r="H4750" s="171"/>
      <c r="K4750" s="171"/>
      <c r="L4750" s="171"/>
      <c r="O4750" s="171"/>
      <c r="P4750" s="171"/>
      <c r="S4750" s="171"/>
      <c r="T4750" s="171"/>
      <c r="W4750" s="171"/>
      <c r="X4750" s="171"/>
      <c r="AA4750" s="171"/>
    </row>
    <row r="4751" spans="4:27" x14ac:dyDescent="0.2">
      <c r="D4751" s="171"/>
      <c r="E4751" s="171"/>
      <c r="F4751" s="171"/>
      <c r="G4751" s="171"/>
      <c r="H4751" s="171"/>
      <c r="K4751" s="171"/>
      <c r="L4751" s="171"/>
      <c r="O4751" s="171"/>
      <c r="P4751" s="171"/>
      <c r="S4751" s="171"/>
      <c r="T4751" s="171"/>
      <c r="W4751" s="171"/>
      <c r="X4751" s="171"/>
      <c r="AA4751" s="171"/>
    </row>
    <row r="4752" spans="4:27" x14ac:dyDescent="0.2">
      <c r="D4752" s="171"/>
      <c r="E4752" s="171"/>
      <c r="F4752" s="171"/>
      <c r="G4752" s="171"/>
      <c r="H4752" s="171"/>
      <c r="K4752" s="171"/>
      <c r="L4752" s="171"/>
      <c r="O4752" s="171"/>
      <c r="P4752" s="171"/>
      <c r="S4752" s="171"/>
      <c r="T4752" s="171"/>
      <c r="W4752" s="171"/>
      <c r="X4752" s="171"/>
      <c r="AA4752" s="171"/>
    </row>
    <row r="4753" spans="4:27" x14ac:dyDescent="0.2">
      <c r="D4753" s="171"/>
      <c r="E4753" s="171"/>
      <c r="F4753" s="171"/>
      <c r="G4753" s="171"/>
      <c r="H4753" s="171"/>
      <c r="K4753" s="171"/>
      <c r="L4753" s="171"/>
      <c r="O4753" s="171"/>
      <c r="P4753" s="171"/>
      <c r="S4753" s="171"/>
      <c r="T4753" s="171"/>
      <c r="W4753" s="171"/>
      <c r="X4753" s="171"/>
      <c r="AA4753" s="171"/>
    </row>
    <row r="4754" spans="4:27" x14ac:dyDescent="0.2">
      <c r="D4754" s="171"/>
      <c r="E4754" s="171"/>
      <c r="F4754" s="171"/>
      <c r="G4754" s="171"/>
      <c r="H4754" s="171"/>
      <c r="K4754" s="171"/>
      <c r="L4754" s="171"/>
      <c r="O4754" s="171"/>
      <c r="P4754" s="171"/>
      <c r="S4754" s="171"/>
      <c r="T4754" s="171"/>
      <c r="W4754" s="171"/>
      <c r="X4754" s="171"/>
      <c r="AA4754" s="171"/>
    </row>
    <row r="4755" spans="4:27" x14ac:dyDescent="0.2">
      <c r="D4755" s="171"/>
      <c r="E4755" s="171"/>
      <c r="F4755" s="171"/>
      <c r="G4755" s="171"/>
      <c r="H4755" s="171"/>
      <c r="K4755" s="171"/>
      <c r="L4755" s="171"/>
      <c r="O4755" s="171"/>
      <c r="P4755" s="171"/>
      <c r="S4755" s="171"/>
      <c r="T4755" s="171"/>
      <c r="W4755" s="171"/>
      <c r="X4755" s="171"/>
      <c r="AA4755" s="171"/>
    </row>
    <row r="4756" spans="4:27" x14ac:dyDescent="0.2">
      <c r="D4756" s="171"/>
      <c r="E4756" s="171"/>
      <c r="F4756" s="171"/>
      <c r="G4756" s="171"/>
      <c r="H4756" s="171"/>
      <c r="K4756" s="171"/>
      <c r="L4756" s="171"/>
      <c r="O4756" s="171"/>
      <c r="P4756" s="171"/>
      <c r="S4756" s="171"/>
      <c r="T4756" s="171"/>
      <c r="W4756" s="171"/>
      <c r="X4756" s="171"/>
      <c r="AA4756" s="171"/>
    </row>
    <row r="4757" spans="4:27" x14ac:dyDescent="0.2">
      <c r="D4757" s="171"/>
      <c r="E4757" s="171"/>
      <c r="F4757" s="171"/>
      <c r="G4757" s="171"/>
      <c r="H4757" s="171"/>
      <c r="K4757" s="171"/>
      <c r="L4757" s="171"/>
      <c r="O4757" s="171"/>
      <c r="P4757" s="171"/>
      <c r="S4757" s="171"/>
      <c r="T4757" s="171"/>
      <c r="W4757" s="171"/>
      <c r="X4757" s="171"/>
      <c r="AA4757" s="171"/>
    </row>
    <row r="4758" spans="4:27" x14ac:dyDescent="0.2">
      <c r="D4758" s="171"/>
      <c r="E4758" s="171"/>
      <c r="F4758" s="171"/>
      <c r="G4758" s="171"/>
      <c r="H4758" s="171"/>
      <c r="K4758" s="171"/>
      <c r="L4758" s="171"/>
      <c r="O4758" s="171"/>
      <c r="P4758" s="171"/>
      <c r="S4758" s="171"/>
      <c r="T4758" s="171"/>
      <c r="W4758" s="171"/>
      <c r="X4758" s="171"/>
      <c r="AA4758" s="171"/>
    </row>
    <row r="4759" spans="4:27" x14ac:dyDescent="0.2">
      <c r="D4759" s="171"/>
      <c r="E4759" s="171"/>
      <c r="F4759" s="171"/>
      <c r="G4759" s="171"/>
      <c r="H4759" s="171"/>
      <c r="K4759" s="171"/>
      <c r="L4759" s="171"/>
      <c r="O4759" s="171"/>
      <c r="P4759" s="171"/>
      <c r="S4759" s="171"/>
      <c r="T4759" s="171"/>
      <c r="W4759" s="171"/>
      <c r="X4759" s="171"/>
      <c r="AA4759" s="171"/>
    </row>
    <row r="4760" spans="4:27" x14ac:dyDescent="0.2">
      <c r="D4760" s="171"/>
      <c r="E4760" s="171"/>
      <c r="F4760" s="171"/>
      <c r="G4760" s="171"/>
      <c r="H4760" s="171"/>
      <c r="K4760" s="171"/>
      <c r="L4760" s="171"/>
      <c r="O4760" s="171"/>
      <c r="P4760" s="171"/>
      <c r="S4760" s="171"/>
      <c r="T4760" s="171"/>
      <c r="W4760" s="171"/>
      <c r="X4760" s="171"/>
      <c r="AA4760" s="171"/>
    </row>
    <row r="4761" spans="4:27" x14ac:dyDescent="0.2">
      <c r="D4761" s="171"/>
      <c r="E4761" s="171"/>
      <c r="F4761" s="171"/>
      <c r="G4761" s="171"/>
      <c r="H4761" s="171"/>
      <c r="K4761" s="171"/>
      <c r="L4761" s="171"/>
      <c r="O4761" s="171"/>
      <c r="P4761" s="171"/>
      <c r="S4761" s="171"/>
      <c r="T4761" s="171"/>
      <c r="W4761" s="171"/>
      <c r="X4761" s="171"/>
      <c r="AA4761" s="171"/>
    </row>
    <row r="4762" spans="4:27" x14ac:dyDescent="0.2">
      <c r="D4762" s="171"/>
      <c r="E4762" s="171"/>
      <c r="F4762" s="171"/>
      <c r="G4762" s="171"/>
      <c r="H4762" s="171"/>
      <c r="K4762" s="171"/>
      <c r="L4762" s="171"/>
      <c r="O4762" s="171"/>
      <c r="P4762" s="171"/>
      <c r="S4762" s="171"/>
      <c r="T4762" s="171"/>
      <c r="W4762" s="171"/>
      <c r="X4762" s="171"/>
      <c r="AA4762" s="171"/>
    </row>
    <row r="4763" spans="4:27" x14ac:dyDescent="0.2">
      <c r="D4763" s="171"/>
      <c r="E4763" s="171"/>
      <c r="F4763" s="171"/>
      <c r="G4763" s="171"/>
      <c r="H4763" s="171"/>
      <c r="K4763" s="171"/>
      <c r="L4763" s="171"/>
      <c r="O4763" s="171"/>
      <c r="P4763" s="171"/>
      <c r="S4763" s="171"/>
      <c r="T4763" s="171"/>
      <c r="W4763" s="171"/>
      <c r="X4763" s="171"/>
      <c r="AA4763" s="171"/>
    </row>
    <row r="4764" spans="4:27" x14ac:dyDescent="0.2">
      <c r="D4764" s="171"/>
      <c r="E4764" s="171"/>
      <c r="F4764" s="171"/>
      <c r="G4764" s="171"/>
      <c r="H4764" s="171"/>
      <c r="K4764" s="171"/>
      <c r="L4764" s="171"/>
      <c r="O4764" s="171"/>
      <c r="P4764" s="171"/>
      <c r="S4764" s="171"/>
      <c r="T4764" s="171"/>
      <c r="W4764" s="171"/>
      <c r="X4764" s="171"/>
      <c r="AA4764" s="171"/>
    </row>
    <row r="4765" spans="4:27" x14ac:dyDescent="0.2">
      <c r="D4765" s="171"/>
      <c r="E4765" s="171"/>
      <c r="F4765" s="171"/>
      <c r="G4765" s="171"/>
      <c r="H4765" s="171"/>
      <c r="K4765" s="171"/>
      <c r="L4765" s="171"/>
      <c r="O4765" s="171"/>
      <c r="P4765" s="171"/>
      <c r="S4765" s="171"/>
      <c r="T4765" s="171"/>
      <c r="W4765" s="171"/>
      <c r="X4765" s="171"/>
      <c r="AA4765" s="171"/>
    </row>
    <row r="4766" spans="4:27" x14ac:dyDescent="0.2">
      <c r="D4766" s="171"/>
      <c r="E4766" s="171"/>
      <c r="F4766" s="171"/>
      <c r="G4766" s="171"/>
      <c r="H4766" s="171"/>
      <c r="K4766" s="171"/>
      <c r="L4766" s="171"/>
      <c r="O4766" s="171"/>
      <c r="P4766" s="171"/>
      <c r="S4766" s="171"/>
      <c r="T4766" s="171"/>
      <c r="W4766" s="171"/>
      <c r="X4766" s="171"/>
      <c r="AA4766" s="171"/>
    </row>
    <row r="4767" spans="4:27" x14ac:dyDescent="0.2">
      <c r="D4767" s="171"/>
      <c r="E4767" s="171"/>
      <c r="F4767" s="171"/>
      <c r="G4767" s="171"/>
      <c r="H4767" s="171"/>
      <c r="K4767" s="171"/>
      <c r="L4767" s="171"/>
      <c r="O4767" s="171"/>
      <c r="P4767" s="171"/>
      <c r="S4767" s="171"/>
      <c r="T4767" s="171"/>
      <c r="W4767" s="171"/>
      <c r="X4767" s="171"/>
      <c r="AA4767" s="171"/>
    </row>
    <row r="4768" spans="4:27" x14ac:dyDescent="0.2">
      <c r="D4768" s="171"/>
      <c r="E4768" s="171"/>
      <c r="F4768" s="171"/>
      <c r="G4768" s="171"/>
      <c r="H4768" s="171"/>
      <c r="K4768" s="171"/>
      <c r="L4768" s="171"/>
      <c r="O4768" s="171"/>
      <c r="P4768" s="171"/>
      <c r="S4768" s="171"/>
      <c r="T4768" s="171"/>
      <c r="W4768" s="171"/>
      <c r="X4768" s="171"/>
      <c r="AA4768" s="171"/>
    </row>
    <row r="4769" spans="4:27" x14ac:dyDescent="0.2">
      <c r="D4769" s="171"/>
      <c r="E4769" s="171"/>
      <c r="F4769" s="171"/>
      <c r="G4769" s="171"/>
      <c r="H4769" s="171"/>
      <c r="K4769" s="171"/>
      <c r="L4769" s="171"/>
      <c r="O4769" s="171"/>
      <c r="P4769" s="171"/>
      <c r="S4769" s="171"/>
      <c r="T4769" s="171"/>
      <c r="W4769" s="171"/>
      <c r="X4769" s="171"/>
      <c r="AA4769" s="171"/>
    </row>
    <row r="4770" spans="4:27" x14ac:dyDescent="0.2">
      <c r="D4770" s="171"/>
      <c r="E4770" s="171"/>
      <c r="F4770" s="171"/>
      <c r="G4770" s="171"/>
      <c r="H4770" s="171"/>
      <c r="K4770" s="171"/>
      <c r="L4770" s="171"/>
      <c r="O4770" s="171"/>
      <c r="P4770" s="171"/>
      <c r="S4770" s="171"/>
      <c r="T4770" s="171"/>
      <c r="W4770" s="171"/>
      <c r="X4770" s="171"/>
      <c r="AA4770" s="171"/>
    </row>
    <row r="4771" spans="4:27" x14ac:dyDescent="0.2">
      <c r="D4771" s="171"/>
      <c r="E4771" s="171"/>
      <c r="F4771" s="171"/>
      <c r="G4771" s="171"/>
      <c r="H4771" s="171"/>
      <c r="K4771" s="171"/>
      <c r="L4771" s="171"/>
      <c r="O4771" s="171"/>
      <c r="P4771" s="171"/>
      <c r="S4771" s="171"/>
      <c r="T4771" s="171"/>
      <c r="W4771" s="171"/>
      <c r="X4771" s="171"/>
      <c r="AA4771" s="171"/>
    </row>
    <row r="4772" spans="4:27" x14ac:dyDescent="0.2">
      <c r="D4772" s="171"/>
      <c r="E4772" s="171"/>
      <c r="F4772" s="171"/>
      <c r="G4772" s="171"/>
      <c r="H4772" s="171"/>
      <c r="K4772" s="171"/>
      <c r="L4772" s="171"/>
      <c r="O4772" s="171"/>
      <c r="P4772" s="171"/>
      <c r="S4772" s="171"/>
      <c r="T4772" s="171"/>
      <c r="W4772" s="171"/>
      <c r="X4772" s="171"/>
      <c r="AA4772" s="171"/>
    </row>
    <row r="4773" spans="4:27" x14ac:dyDescent="0.2">
      <c r="D4773" s="171"/>
      <c r="E4773" s="171"/>
      <c r="F4773" s="171"/>
      <c r="G4773" s="171"/>
      <c r="H4773" s="171"/>
      <c r="K4773" s="171"/>
      <c r="L4773" s="171"/>
      <c r="O4773" s="171"/>
      <c r="P4773" s="171"/>
      <c r="S4773" s="171"/>
      <c r="T4773" s="171"/>
      <c r="W4773" s="171"/>
      <c r="X4773" s="171"/>
      <c r="AA4773" s="171"/>
    </row>
    <row r="4774" spans="4:27" x14ac:dyDescent="0.2">
      <c r="D4774" s="171"/>
      <c r="E4774" s="171"/>
      <c r="F4774" s="171"/>
      <c r="G4774" s="171"/>
      <c r="H4774" s="171"/>
      <c r="K4774" s="171"/>
      <c r="L4774" s="171"/>
      <c r="O4774" s="171"/>
      <c r="P4774" s="171"/>
      <c r="S4774" s="171"/>
      <c r="T4774" s="171"/>
      <c r="W4774" s="171"/>
      <c r="X4774" s="171"/>
      <c r="AA4774" s="171"/>
    </row>
    <row r="4775" spans="4:27" x14ac:dyDescent="0.2">
      <c r="D4775" s="171"/>
      <c r="E4775" s="171"/>
      <c r="F4775" s="171"/>
      <c r="G4775" s="171"/>
      <c r="H4775" s="171"/>
      <c r="K4775" s="171"/>
      <c r="L4775" s="171"/>
      <c r="O4775" s="171"/>
      <c r="P4775" s="171"/>
      <c r="S4775" s="171"/>
      <c r="T4775" s="171"/>
      <c r="W4775" s="171"/>
      <c r="X4775" s="171"/>
      <c r="AA4775" s="171"/>
    </row>
    <row r="4776" spans="4:27" x14ac:dyDescent="0.2">
      <c r="D4776" s="171"/>
      <c r="E4776" s="171"/>
      <c r="F4776" s="171"/>
      <c r="G4776" s="171"/>
      <c r="H4776" s="171"/>
      <c r="K4776" s="171"/>
      <c r="L4776" s="171"/>
      <c r="O4776" s="171"/>
      <c r="P4776" s="171"/>
      <c r="S4776" s="171"/>
      <c r="T4776" s="171"/>
      <c r="W4776" s="171"/>
      <c r="X4776" s="171"/>
      <c r="AA4776" s="171"/>
    </row>
    <row r="4777" spans="4:27" x14ac:dyDescent="0.2">
      <c r="D4777" s="171"/>
      <c r="E4777" s="171"/>
      <c r="F4777" s="171"/>
      <c r="G4777" s="171"/>
      <c r="H4777" s="171"/>
      <c r="K4777" s="171"/>
      <c r="L4777" s="171"/>
      <c r="O4777" s="171"/>
      <c r="P4777" s="171"/>
      <c r="S4777" s="171"/>
      <c r="T4777" s="171"/>
      <c r="W4777" s="171"/>
      <c r="X4777" s="171"/>
      <c r="AA4777" s="171"/>
    </row>
    <row r="4778" spans="4:27" x14ac:dyDescent="0.2">
      <c r="D4778" s="171"/>
      <c r="E4778" s="171"/>
      <c r="F4778" s="171"/>
      <c r="G4778" s="171"/>
      <c r="H4778" s="171"/>
      <c r="K4778" s="171"/>
      <c r="L4778" s="171"/>
      <c r="O4778" s="171"/>
      <c r="P4778" s="171"/>
      <c r="S4778" s="171"/>
      <c r="T4778" s="171"/>
      <c r="W4778" s="171"/>
      <c r="X4778" s="171"/>
      <c r="AA4778" s="171"/>
    </row>
    <row r="4779" spans="4:27" x14ac:dyDescent="0.2">
      <c r="D4779" s="171"/>
      <c r="E4779" s="171"/>
      <c r="F4779" s="171"/>
      <c r="G4779" s="171"/>
      <c r="H4779" s="171"/>
      <c r="K4779" s="171"/>
      <c r="L4779" s="171"/>
      <c r="O4779" s="171"/>
      <c r="P4779" s="171"/>
      <c r="S4779" s="171"/>
      <c r="T4779" s="171"/>
      <c r="W4779" s="171"/>
      <c r="X4779" s="171"/>
      <c r="AA4779" s="171"/>
    </row>
    <row r="4780" spans="4:27" x14ac:dyDescent="0.2">
      <c r="D4780" s="171"/>
      <c r="E4780" s="171"/>
      <c r="F4780" s="171"/>
      <c r="G4780" s="171"/>
      <c r="H4780" s="171"/>
      <c r="K4780" s="171"/>
      <c r="L4780" s="171"/>
      <c r="O4780" s="171"/>
      <c r="P4780" s="171"/>
      <c r="S4780" s="171"/>
      <c r="T4780" s="171"/>
      <c r="W4780" s="171"/>
      <c r="X4780" s="171"/>
      <c r="AA4780" s="171"/>
    </row>
    <row r="4781" spans="4:27" x14ac:dyDescent="0.2">
      <c r="D4781" s="171"/>
      <c r="E4781" s="171"/>
      <c r="F4781" s="171"/>
      <c r="G4781" s="171"/>
      <c r="H4781" s="171"/>
      <c r="K4781" s="171"/>
      <c r="L4781" s="171"/>
      <c r="O4781" s="171"/>
      <c r="P4781" s="171"/>
      <c r="S4781" s="171"/>
      <c r="T4781" s="171"/>
      <c r="W4781" s="171"/>
      <c r="X4781" s="171"/>
      <c r="AA4781" s="171"/>
    </row>
    <row r="4782" spans="4:27" x14ac:dyDescent="0.2">
      <c r="D4782" s="171"/>
      <c r="E4782" s="171"/>
      <c r="F4782" s="171"/>
      <c r="G4782" s="171"/>
      <c r="H4782" s="171"/>
      <c r="K4782" s="171"/>
      <c r="L4782" s="171"/>
      <c r="O4782" s="171"/>
      <c r="P4782" s="171"/>
      <c r="S4782" s="171"/>
      <c r="T4782" s="171"/>
      <c r="W4782" s="171"/>
      <c r="X4782" s="171"/>
      <c r="AA4782" s="171"/>
    </row>
    <row r="4783" spans="4:27" x14ac:dyDescent="0.2">
      <c r="D4783" s="171"/>
      <c r="E4783" s="171"/>
      <c r="F4783" s="171"/>
      <c r="G4783" s="171"/>
      <c r="H4783" s="171"/>
      <c r="K4783" s="171"/>
      <c r="L4783" s="171"/>
      <c r="O4783" s="171"/>
      <c r="P4783" s="171"/>
      <c r="S4783" s="171"/>
      <c r="T4783" s="171"/>
      <c r="W4783" s="171"/>
      <c r="X4783" s="171"/>
      <c r="AA4783" s="171"/>
    </row>
    <row r="4784" spans="4:27" x14ac:dyDescent="0.2">
      <c r="D4784" s="171"/>
      <c r="E4784" s="171"/>
      <c r="F4784" s="171"/>
      <c r="G4784" s="171"/>
      <c r="H4784" s="171"/>
      <c r="K4784" s="171"/>
      <c r="L4784" s="171"/>
      <c r="O4784" s="171"/>
      <c r="P4784" s="171"/>
      <c r="S4784" s="171"/>
      <c r="T4784" s="171"/>
      <c r="W4784" s="171"/>
      <c r="X4784" s="171"/>
      <c r="AA4784" s="171"/>
    </row>
    <row r="4785" spans="4:27" x14ac:dyDescent="0.2">
      <c r="D4785" s="171"/>
      <c r="E4785" s="171"/>
      <c r="F4785" s="171"/>
      <c r="G4785" s="171"/>
      <c r="H4785" s="171"/>
      <c r="K4785" s="171"/>
      <c r="L4785" s="171"/>
      <c r="O4785" s="171"/>
      <c r="P4785" s="171"/>
      <c r="S4785" s="171"/>
      <c r="T4785" s="171"/>
      <c r="W4785" s="171"/>
      <c r="X4785" s="171"/>
      <c r="AA4785" s="171"/>
    </row>
    <row r="4786" spans="4:27" x14ac:dyDescent="0.2">
      <c r="D4786" s="171"/>
      <c r="E4786" s="171"/>
      <c r="F4786" s="171"/>
      <c r="G4786" s="171"/>
      <c r="H4786" s="171"/>
      <c r="K4786" s="171"/>
      <c r="L4786" s="171"/>
      <c r="O4786" s="171"/>
      <c r="P4786" s="171"/>
      <c r="S4786" s="171"/>
      <c r="T4786" s="171"/>
      <c r="W4786" s="171"/>
      <c r="X4786" s="171"/>
      <c r="AA4786" s="171"/>
    </row>
    <row r="4787" spans="4:27" x14ac:dyDescent="0.2">
      <c r="D4787" s="171"/>
      <c r="E4787" s="171"/>
      <c r="F4787" s="171"/>
      <c r="G4787" s="171"/>
      <c r="H4787" s="171"/>
      <c r="K4787" s="171"/>
      <c r="L4787" s="171"/>
      <c r="O4787" s="171"/>
      <c r="P4787" s="171"/>
      <c r="S4787" s="171"/>
      <c r="T4787" s="171"/>
      <c r="W4787" s="171"/>
      <c r="X4787" s="171"/>
      <c r="AA4787" s="171"/>
    </row>
    <row r="4788" spans="4:27" x14ac:dyDescent="0.2">
      <c r="D4788" s="171"/>
      <c r="E4788" s="171"/>
      <c r="F4788" s="171"/>
      <c r="G4788" s="171"/>
      <c r="H4788" s="171"/>
      <c r="K4788" s="171"/>
      <c r="L4788" s="171"/>
      <c r="O4788" s="171"/>
      <c r="P4788" s="171"/>
      <c r="S4788" s="171"/>
      <c r="T4788" s="171"/>
      <c r="W4788" s="171"/>
      <c r="X4788" s="171"/>
      <c r="AA4788" s="171"/>
    </row>
    <row r="4789" spans="4:27" x14ac:dyDescent="0.2">
      <c r="D4789" s="171"/>
      <c r="E4789" s="171"/>
      <c r="F4789" s="171"/>
      <c r="G4789" s="171"/>
      <c r="H4789" s="171"/>
      <c r="K4789" s="171"/>
      <c r="L4789" s="171"/>
      <c r="O4789" s="171"/>
      <c r="P4789" s="171"/>
      <c r="S4789" s="171"/>
      <c r="T4789" s="171"/>
      <c r="W4789" s="171"/>
      <c r="X4789" s="171"/>
      <c r="AA4789" s="171"/>
    </row>
    <row r="4790" spans="4:27" x14ac:dyDescent="0.2">
      <c r="D4790" s="171"/>
      <c r="E4790" s="171"/>
      <c r="F4790" s="171"/>
      <c r="G4790" s="171"/>
      <c r="H4790" s="171"/>
      <c r="K4790" s="171"/>
      <c r="L4790" s="171"/>
      <c r="O4790" s="171"/>
      <c r="P4790" s="171"/>
      <c r="S4790" s="171"/>
      <c r="T4790" s="171"/>
      <c r="W4790" s="171"/>
      <c r="X4790" s="171"/>
      <c r="AA4790" s="171"/>
    </row>
    <row r="4791" spans="4:27" x14ac:dyDescent="0.2">
      <c r="D4791" s="171"/>
      <c r="E4791" s="171"/>
      <c r="F4791" s="171"/>
      <c r="G4791" s="171"/>
      <c r="H4791" s="171"/>
      <c r="K4791" s="171"/>
      <c r="L4791" s="171"/>
      <c r="O4791" s="171"/>
      <c r="P4791" s="171"/>
      <c r="S4791" s="171"/>
      <c r="T4791" s="171"/>
      <c r="W4791" s="171"/>
      <c r="X4791" s="171"/>
      <c r="AA4791" s="171"/>
    </row>
    <row r="4792" spans="4:27" x14ac:dyDescent="0.2">
      <c r="D4792" s="171"/>
      <c r="E4792" s="171"/>
      <c r="F4792" s="171"/>
      <c r="G4792" s="171"/>
      <c r="H4792" s="171"/>
      <c r="K4792" s="171"/>
      <c r="L4792" s="171"/>
      <c r="O4792" s="171"/>
      <c r="P4792" s="171"/>
      <c r="S4792" s="171"/>
      <c r="T4792" s="171"/>
      <c r="W4792" s="171"/>
      <c r="X4792" s="171"/>
      <c r="AA4792" s="171"/>
    </row>
    <row r="4793" spans="4:27" x14ac:dyDescent="0.2">
      <c r="D4793" s="171"/>
      <c r="E4793" s="171"/>
      <c r="F4793" s="171"/>
      <c r="G4793" s="171"/>
      <c r="H4793" s="171"/>
      <c r="K4793" s="171"/>
      <c r="L4793" s="171"/>
      <c r="O4793" s="171"/>
      <c r="P4793" s="171"/>
      <c r="S4793" s="171"/>
      <c r="T4793" s="171"/>
      <c r="W4793" s="171"/>
      <c r="X4793" s="171"/>
      <c r="AA4793" s="171"/>
    </row>
    <row r="4794" spans="4:27" x14ac:dyDescent="0.2">
      <c r="D4794" s="171"/>
      <c r="E4794" s="171"/>
      <c r="F4794" s="171"/>
      <c r="G4794" s="171"/>
      <c r="H4794" s="171"/>
      <c r="K4794" s="171"/>
      <c r="L4794" s="171"/>
      <c r="O4794" s="171"/>
      <c r="P4794" s="171"/>
      <c r="S4794" s="171"/>
      <c r="T4794" s="171"/>
      <c r="W4794" s="171"/>
      <c r="X4794" s="171"/>
      <c r="AA4794" s="171"/>
    </row>
    <row r="4795" spans="4:27" x14ac:dyDescent="0.2">
      <c r="D4795" s="171"/>
      <c r="E4795" s="171"/>
      <c r="F4795" s="171"/>
      <c r="G4795" s="171"/>
      <c r="H4795" s="171"/>
      <c r="K4795" s="171"/>
      <c r="L4795" s="171"/>
      <c r="O4795" s="171"/>
      <c r="P4795" s="171"/>
      <c r="S4795" s="171"/>
      <c r="T4795" s="171"/>
      <c r="W4795" s="171"/>
      <c r="X4795" s="171"/>
      <c r="AA4795" s="171"/>
    </row>
    <row r="4796" spans="4:27" x14ac:dyDescent="0.2">
      <c r="D4796" s="171"/>
      <c r="E4796" s="171"/>
      <c r="F4796" s="171"/>
      <c r="G4796" s="171"/>
      <c r="H4796" s="171"/>
      <c r="K4796" s="171"/>
      <c r="L4796" s="171"/>
      <c r="O4796" s="171"/>
      <c r="P4796" s="171"/>
      <c r="S4796" s="171"/>
      <c r="T4796" s="171"/>
      <c r="W4796" s="171"/>
      <c r="X4796" s="171"/>
      <c r="AA4796" s="171"/>
    </row>
    <row r="4797" spans="4:27" x14ac:dyDescent="0.2">
      <c r="D4797" s="171"/>
      <c r="E4797" s="171"/>
      <c r="F4797" s="171"/>
      <c r="G4797" s="171"/>
      <c r="H4797" s="171"/>
      <c r="K4797" s="171"/>
      <c r="L4797" s="171"/>
      <c r="O4797" s="171"/>
      <c r="P4797" s="171"/>
      <c r="S4797" s="171"/>
      <c r="T4797" s="171"/>
      <c r="W4797" s="171"/>
      <c r="X4797" s="171"/>
      <c r="AA4797" s="171"/>
    </row>
    <row r="4798" spans="4:27" x14ac:dyDescent="0.2">
      <c r="D4798" s="171"/>
      <c r="E4798" s="171"/>
      <c r="F4798" s="171"/>
      <c r="G4798" s="171"/>
      <c r="H4798" s="171"/>
      <c r="K4798" s="171"/>
      <c r="L4798" s="171"/>
      <c r="O4798" s="171"/>
      <c r="P4798" s="171"/>
      <c r="S4798" s="171"/>
      <c r="T4798" s="171"/>
      <c r="W4798" s="171"/>
      <c r="X4798" s="171"/>
      <c r="AA4798" s="171"/>
    </row>
    <row r="4799" spans="4:27" x14ac:dyDescent="0.2">
      <c r="D4799" s="171"/>
      <c r="E4799" s="171"/>
      <c r="F4799" s="171"/>
      <c r="G4799" s="171"/>
      <c r="H4799" s="171"/>
      <c r="K4799" s="171"/>
      <c r="L4799" s="171"/>
      <c r="O4799" s="171"/>
      <c r="P4799" s="171"/>
      <c r="S4799" s="171"/>
      <c r="T4799" s="171"/>
      <c r="W4799" s="171"/>
      <c r="X4799" s="171"/>
      <c r="AA4799" s="171"/>
    </row>
    <row r="4800" spans="4:27" x14ac:dyDescent="0.2">
      <c r="D4800" s="171"/>
      <c r="E4800" s="171"/>
      <c r="F4800" s="171"/>
      <c r="G4800" s="171"/>
      <c r="H4800" s="171"/>
      <c r="K4800" s="171"/>
      <c r="L4800" s="171"/>
      <c r="O4800" s="171"/>
      <c r="P4800" s="171"/>
      <c r="S4800" s="171"/>
      <c r="T4800" s="171"/>
      <c r="W4800" s="171"/>
      <c r="X4800" s="171"/>
      <c r="AA4800" s="171"/>
    </row>
    <row r="4801" spans="4:27" x14ac:dyDescent="0.2">
      <c r="D4801" s="171"/>
      <c r="E4801" s="171"/>
      <c r="F4801" s="171"/>
      <c r="G4801" s="171"/>
      <c r="H4801" s="171"/>
      <c r="K4801" s="171"/>
      <c r="L4801" s="171"/>
      <c r="O4801" s="171"/>
      <c r="P4801" s="171"/>
      <c r="S4801" s="171"/>
      <c r="T4801" s="171"/>
      <c r="W4801" s="171"/>
      <c r="X4801" s="171"/>
      <c r="AA4801" s="171"/>
    </row>
    <row r="4802" spans="4:27" x14ac:dyDescent="0.2">
      <c r="D4802" s="171"/>
      <c r="E4802" s="171"/>
      <c r="F4802" s="171"/>
      <c r="G4802" s="171"/>
      <c r="H4802" s="171"/>
      <c r="K4802" s="171"/>
      <c r="L4802" s="171"/>
      <c r="O4802" s="171"/>
      <c r="P4802" s="171"/>
      <c r="S4802" s="171"/>
      <c r="T4802" s="171"/>
      <c r="W4802" s="171"/>
      <c r="X4802" s="171"/>
      <c r="AA4802" s="171"/>
    </row>
    <row r="4803" spans="4:27" x14ac:dyDescent="0.2">
      <c r="D4803" s="171"/>
      <c r="E4803" s="171"/>
      <c r="F4803" s="171"/>
      <c r="G4803" s="171"/>
      <c r="H4803" s="171"/>
      <c r="K4803" s="171"/>
      <c r="L4803" s="171"/>
      <c r="O4803" s="171"/>
      <c r="P4803" s="171"/>
      <c r="S4803" s="171"/>
      <c r="T4803" s="171"/>
      <c r="W4803" s="171"/>
      <c r="X4803" s="171"/>
      <c r="AA4803" s="171"/>
    </row>
    <row r="4804" spans="4:27" x14ac:dyDescent="0.2">
      <c r="D4804" s="171"/>
      <c r="E4804" s="171"/>
      <c r="F4804" s="171"/>
      <c r="G4804" s="171"/>
      <c r="H4804" s="171"/>
      <c r="K4804" s="171"/>
      <c r="L4804" s="171"/>
      <c r="O4804" s="171"/>
      <c r="P4804" s="171"/>
      <c r="S4804" s="171"/>
      <c r="T4804" s="171"/>
      <c r="W4804" s="171"/>
      <c r="X4804" s="171"/>
      <c r="AA4804" s="171"/>
    </row>
    <row r="4805" spans="4:27" x14ac:dyDescent="0.2">
      <c r="D4805" s="171"/>
      <c r="E4805" s="171"/>
      <c r="F4805" s="171"/>
      <c r="G4805" s="171"/>
      <c r="H4805" s="171"/>
      <c r="K4805" s="171"/>
      <c r="L4805" s="171"/>
      <c r="O4805" s="171"/>
      <c r="P4805" s="171"/>
      <c r="S4805" s="171"/>
      <c r="T4805" s="171"/>
      <c r="W4805" s="171"/>
      <c r="X4805" s="171"/>
      <c r="AA4805" s="171"/>
    </row>
    <row r="4806" spans="4:27" x14ac:dyDescent="0.2">
      <c r="D4806" s="171"/>
      <c r="E4806" s="171"/>
      <c r="F4806" s="171"/>
      <c r="G4806" s="171"/>
      <c r="H4806" s="171"/>
      <c r="K4806" s="171"/>
      <c r="L4806" s="171"/>
      <c r="O4806" s="171"/>
      <c r="P4806" s="171"/>
      <c r="S4806" s="171"/>
      <c r="T4806" s="171"/>
      <c r="W4806" s="171"/>
      <c r="X4806" s="171"/>
      <c r="AA4806" s="171"/>
    </row>
    <row r="4807" spans="4:27" x14ac:dyDescent="0.2">
      <c r="D4807" s="171"/>
      <c r="E4807" s="171"/>
      <c r="F4807" s="171"/>
      <c r="G4807" s="171"/>
      <c r="H4807" s="171"/>
      <c r="K4807" s="171"/>
      <c r="L4807" s="171"/>
      <c r="O4807" s="171"/>
      <c r="P4807" s="171"/>
      <c r="S4807" s="171"/>
      <c r="T4807" s="171"/>
      <c r="W4807" s="171"/>
      <c r="X4807" s="171"/>
      <c r="AA4807" s="171"/>
    </row>
    <row r="4808" spans="4:27" x14ac:dyDescent="0.2">
      <c r="D4808" s="171"/>
      <c r="E4808" s="171"/>
      <c r="F4808" s="171"/>
      <c r="G4808" s="171"/>
      <c r="H4808" s="171"/>
      <c r="K4808" s="171"/>
      <c r="L4808" s="171"/>
      <c r="O4808" s="171"/>
      <c r="P4808" s="171"/>
      <c r="S4808" s="171"/>
      <c r="T4808" s="171"/>
      <c r="W4808" s="171"/>
      <c r="X4808" s="171"/>
      <c r="AA4808" s="171"/>
    </row>
    <row r="4809" spans="4:27" x14ac:dyDescent="0.2">
      <c r="D4809" s="171"/>
      <c r="E4809" s="171"/>
      <c r="F4809" s="171"/>
      <c r="G4809" s="171"/>
      <c r="H4809" s="171"/>
      <c r="K4809" s="171"/>
      <c r="L4809" s="171"/>
      <c r="O4809" s="171"/>
      <c r="P4809" s="171"/>
      <c r="S4809" s="171"/>
      <c r="T4809" s="171"/>
      <c r="W4809" s="171"/>
      <c r="X4809" s="171"/>
      <c r="AA4809" s="171"/>
    </row>
    <row r="4810" spans="4:27" x14ac:dyDescent="0.2">
      <c r="D4810" s="171"/>
      <c r="E4810" s="171"/>
      <c r="F4810" s="171"/>
      <c r="G4810" s="171"/>
      <c r="H4810" s="171"/>
      <c r="K4810" s="171"/>
      <c r="L4810" s="171"/>
      <c r="O4810" s="171"/>
      <c r="P4810" s="171"/>
      <c r="S4810" s="171"/>
      <c r="T4810" s="171"/>
      <c r="W4810" s="171"/>
      <c r="X4810" s="171"/>
      <c r="AA4810" s="171"/>
    </row>
    <row r="4811" spans="4:27" x14ac:dyDescent="0.2">
      <c r="D4811" s="171"/>
      <c r="E4811" s="171"/>
      <c r="F4811" s="171"/>
      <c r="G4811" s="171"/>
      <c r="H4811" s="171"/>
      <c r="K4811" s="171"/>
      <c r="L4811" s="171"/>
      <c r="O4811" s="171"/>
      <c r="P4811" s="171"/>
      <c r="S4811" s="171"/>
      <c r="T4811" s="171"/>
      <c r="W4811" s="171"/>
      <c r="X4811" s="171"/>
      <c r="AA4811" s="171"/>
    </row>
    <row r="4812" spans="4:27" x14ac:dyDescent="0.2">
      <c r="D4812" s="171"/>
      <c r="E4812" s="171"/>
      <c r="F4812" s="171"/>
      <c r="G4812" s="171"/>
      <c r="H4812" s="171"/>
      <c r="K4812" s="171"/>
      <c r="L4812" s="171"/>
      <c r="O4812" s="171"/>
      <c r="P4812" s="171"/>
      <c r="S4812" s="171"/>
      <c r="T4812" s="171"/>
      <c r="W4812" s="171"/>
      <c r="X4812" s="171"/>
      <c r="AA4812" s="171"/>
    </row>
    <row r="4813" spans="4:27" x14ac:dyDescent="0.2">
      <c r="D4813" s="171"/>
      <c r="E4813" s="171"/>
      <c r="F4813" s="171"/>
      <c r="G4813" s="171"/>
      <c r="H4813" s="171"/>
      <c r="K4813" s="171"/>
      <c r="L4813" s="171"/>
      <c r="O4813" s="171"/>
      <c r="P4813" s="171"/>
      <c r="S4813" s="171"/>
      <c r="T4813" s="171"/>
      <c r="W4813" s="171"/>
      <c r="X4813" s="171"/>
      <c r="AA4813" s="171"/>
    </row>
    <row r="4814" spans="4:27" x14ac:dyDescent="0.2">
      <c r="D4814" s="171"/>
      <c r="E4814" s="171"/>
      <c r="F4814" s="171"/>
      <c r="G4814" s="171"/>
      <c r="H4814" s="171"/>
      <c r="K4814" s="171"/>
      <c r="L4814" s="171"/>
      <c r="O4814" s="171"/>
      <c r="P4814" s="171"/>
      <c r="S4814" s="171"/>
      <c r="T4814" s="171"/>
      <c r="W4814" s="171"/>
      <c r="X4814" s="171"/>
      <c r="AA4814" s="171"/>
    </row>
    <row r="4815" spans="4:27" x14ac:dyDescent="0.2">
      <c r="D4815" s="171"/>
      <c r="E4815" s="171"/>
      <c r="F4815" s="171"/>
      <c r="G4815" s="171"/>
      <c r="H4815" s="171"/>
      <c r="K4815" s="171"/>
      <c r="L4815" s="171"/>
      <c r="O4815" s="171"/>
      <c r="P4815" s="171"/>
      <c r="S4815" s="171"/>
      <c r="T4815" s="171"/>
      <c r="W4815" s="171"/>
      <c r="X4815" s="171"/>
      <c r="AA4815" s="171"/>
    </row>
    <row r="4816" spans="4:27" x14ac:dyDescent="0.2">
      <c r="D4816" s="171"/>
      <c r="E4816" s="171"/>
      <c r="F4816" s="171"/>
      <c r="G4816" s="171"/>
      <c r="H4816" s="171"/>
      <c r="K4816" s="171"/>
      <c r="L4816" s="171"/>
      <c r="O4816" s="171"/>
      <c r="P4816" s="171"/>
      <c r="S4816" s="171"/>
      <c r="T4816" s="171"/>
      <c r="W4816" s="171"/>
      <c r="X4816" s="171"/>
      <c r="AA4816" s="171"/>
    </row>
    <row r="4817" spans="4:27" x14ac:dyDescent="0.2">
      <c r="D4817" s="171"/>
      <c r="E4817" s="171"/>
      <c r="F4817" s="171"/>
      <c r="G4817" s="171"/>
      <c r="H4817" s="171"/>
      <c r="K4817" s="171"/>
      <c r="L4817" s="171"/>
      <c r="O4817" s="171"/>
      <c r="P4817" s="171"/>
      <c r="S4817" s="171"/>
      <c r="T4817" s="171"/>
      <c r="W4817" s="171"/>
      <c r="X4817" s="171"/>
      <c r="AA4817" s="171"/>
    </row>
    <row r="4818" spans="4:27" x14ac:dyDescent="0.2">
      <c r="D4818" s="171"/>
      <c r="E4818" s="171"/>
      <c r="F4818" s="171"/>
      <c r="G4818" s="171"/>
      <c r="H4818" s="171"/>
      <c r="K4818" s="171"/>
      <c r="L4818" s="171"/>
      <c r="O4818" s="171"/>
      <c r="P4818" s="171"/>
      <c r="S4818" s="171"/>
      <c r="T4818" s="171"/>
      <c r="W4818" s="171"/>
      <c r="X4818" s="171"/>
      <c r="AA4818" s="171"/>
    </row>
    <row r="4819" spans="4:27" x14ac:dyDescent="0.2">
      <c r="D4819" s="171"/>
      <c r="E4819" s="171"/>
      <c r="F4819" s="171"/>
      <c r="G4819" s="171"/>
      <c r="H4819" s="171"/>
      <c r="K4819" s="171"/>
      <c r="L4819" s="171"/>
      <c r="O4819" s="171"/>
      <c r="P4819" s="171"/>
      <c r="S4819" s="171"/>
      <c r="T4819" s="171"/>
      <c r="W4819" s="171"/>
      <c r="X4819" s="171"/>
      <c r="AA4819" s="171"/>
    </row>
    <row r="4820" spans="4:27" x14ac:dyDescent="0.2">
      <c r="D4820" s="171"/>
      <c r="E4820" s="171"/>
      <c r="F4820" s="171"/>
      <c r="G4820" s="171"/>
      <c r="H4820" s="171"/>
      <c r="K4820" s="171"/>
      <c r="L4820" s="171"/>
      <c r="O4820" s="171"/>
      <c r="P4820" s="171"/>
      <c r="S4820" s="171"/>
      <c r="T4820" s="171"/>
      <c r="W4820" s="171"/>
      <c r="X4820" s="171"/>
      <c r="AA4820" s="171"/>
    </row>
    <row r="4821" spans="4:27" x14ac:dyDescent="0.2">
      <c r="D4821" s="171"/>
      <c r="E4821" s="171"/>
      <c r="F4821" s="171"/>
      <c r="G4821" s="171"/>
      <c r="H4821" s="171"/>
      <c r="K4821" s="171"/>
      <c r="L4821" s="171"/>
      <c r="O4821" s="171"/>
      <c r="P4821" s="171"/>
      <c r="S4821" s="171"/>
      <c r="T4821" s="171"/>
      <c r="W4821" s="171"/>
      <c r="X4821" s="171"/>
      <c r="AA4821" s="171"/>
    </row>
    <row r="4822" spans="4:27" x14ac:dyDescent="0.2">
      <c r="D4822" s="171"/>
      <c r="E4822" s="171"/>
      <c r="F4822" s="171"/>
      <c r="G4822" s="171"/>
      <c r="H4822" s="171"/>
      <c r="K4822" s="171"/>
      <c r="L4822" s="171"/>
      <c r="O4822" s="171"/>
      <c r="P4822" s="171"/>
      <c r="S4822" s="171"/>
      <c r="T4822" s="171"/>
      <c r="W4822" s="171"/>
      <c r="X4822" s="171"/>
      <c r="AA4822" s="171"/>
    </row>
    <row r="4823" spans="4:27" x14ac:dyDescent="0.2">
      <c r="D4823" s="171"/>
      <c r="E4823" s="171"/>
      <c r="F4823" s="171"/>
      <c r="G4823" s="171"/>
      <c r="H4823" s="171"/>
      <c r="K4823" s="171"/>
      <c r="L4823" s="171"/>
      <c r="O4823" s="171"/>
      <c r="P4823" s="171"/>
      <c r="S4823" s="171"/>
      <c r="T4823" s="171"/>
      <c r="W4823" s="171"/>
      <c r="X4823" s="171"/>
      <c r="AA4823" s="171"/>
    </row>
    <row r="4824" spans="4:27" x14ac:dyDescent="0.2">
      <c r="D4824" s="171"/>
      <c r="E4824" s="171"/>
      <c r="F4824" s="171"/>
      <c r="G4824" s="171"/>
      <c r="H4824" s="171"/>
      <c r="K4824" s="171"/>
      <c r="L4824" s="171"/>
      <c r="O4824" s="171"/>
      <c r="P4824" s="171"/>
      <c r="S4824" s="171"/>
      <c r="T4824" s="171"/>
      <c r="W4824" s="171"/>
      <c r="X4824" s="171"/>
      <c r="AA4824" s="171"/>
    </row>
    <row r="4825" spans="4:27" x14ac:dyDescent="0.2">
      <c r="D4825" s="171"/>
      <c r="E4825" s="171"/>
      <c r="F4825" s="171"/>
      <c r="G4825" s="171"/>
      <c r="H4825" s="171"/>
      <c r="K4825" s="171"/>
      <c r="L4825" s="171"/>
      <c r="O4825" s="171"/>
      <c r="P4825" s="171"/>
      <c r="S4825" s="171"/>
      <c r="T4825" s="171"/>
      <c r="W4825" s="171"/>
      <c r="X4825" s="171"/>
      <c r="AA4825" s="171"/>
    </row>
    <row r="4826" spans="4:27" x14ac:dyDescent="0.2">
      <c r="D4826" s="171"/>
      <c r="E4826" s="171"/>
      <c r="F4826" s="171"/>
      <c r="G4826" s="171"/>
      <c r="H4826" s="171"/>
      <c r="K4826" s="171"/>
      <c r="L4826" s="171"/>
      <c r="O4826" s="171"/>
      <c r="P4826" s="171"/>
      <c r="S4826" s="171"/>
      <c r="T4826" s="171"/>
      <c r="W4826" s="171"/>
      <c r="X4826" s="171"/>
      <c r="AA4826" s="171"/>
    </row>
    <row r="4827" spans="4:27" x14ac:dyDescent="0.2">
      <c r="D4827" s="171"/>
      <c r="E4827" s="171"/>
      <c r="F4827" s="171"/>
      <c r="G4827" s="171"/>
      <c r="H4827" s="171"/>
      <c r="K4827" s="171"/>
      <c r="L4827" s="171"/>
      <c r="O4827" s="171"/>
      <c r="P4827" s="171"/>
      <c r="S4827" s="171"/>
      <c r="T4827" s="171"/>
      <c r="W4827" s="171"/>
      <c r="X4827" s="171"/>
      <c r="AA4827" s="171"/>
    </row>
    <row r="4828" spans="4:27" x14ac:dyDescent="0.2">
      <c r="D4828" s="171"/>
      <c r="E4828" s="171"/>
      <c r="F4828" s="171"/>
      <c r="G4828" s="171"/>
      <c r="H4828" s="171"/>
      <c r="K4828" s="171"/>
      <c r="L4828" s="171"/>
      <c r="O4828" s="171"/>
      <c r="P4828" s="171"/>
      <c r="S4828" s="171"/>
      <c r="T4828" s="171"/>
      <c r="W4828" s="171"/>
      <c r="X4828" s="171"/>
      <c r="AA4828" s="171"/>
    </row>
    <row r="4829" spans="4:27" x14ac:dyDescent="0.2">
      <c r="D4829" s="171"/>
      <c r="E4829" s="171"/>
      <c r="F4829" s="171"/>
      <c r="G4829" s="171"/>
      <c r="H4829" s="171"/>
      <c r="K4829" s="171"/>
      <c r="L4829" s="171"/>
      <c r="O4829" s="171"/>
      <c r="P4829" s="171"/>
      <c r="S4829" s="171"/>
      <c r="T4829" s="171"/>
      <c r="W4829" s="171"/>
      <c r="X4829" s="171"/>
      <c r="AA4829" s="171"/>
    </row>
    <row r="4830" spans="4:27" x14ac:dyDescent="0.2">
      <c r="D4830" s="171"/>
      <c r="E4830" s="171"/>
      <c r="F4830" s="171"/>
      <c r="G4830" s="171"/>
      <c r="H4830" s="171"/>
      <c r="K4830" s="171"/>
      <c r="L4830" s="171"/>
      <c r="O4830" s="171"/>
      <c r="P4830" s="171"/>
      <c r="S4830" s="171"/>
      <c r="T4830" s="171"/>
      <c r="W4830" s="171"/>
      <c r="X4830" s="171"/>
      <c r="AA4830" s="171"/>
    </row>
    <row r="4831" spans="4:27" x14ac:dyDescent="0.2">
      <c r="D4831" s="171"/>
      <c r="E4831" s="171"/>
      <c r="F4831" s="171"/>
      <c r="G4831" s="171"/>
      <c r="H4831" s="171"/>
      <c r="K4831" s="171"/>
      <c r="L4831" s="171"/>
      <c r="O4831" s="171"/>
      <c r="P4831" s="171"/>
      <c r="S4831" s="171"/>
      <c r="T4831" s="171"/>
      <c r="W4831" s="171"/>
      <c r="X4831" s="171"/>
      <c r="AA4831" s="171"/>
    </row>
    <row r="4832" spans="4:27" x14ac:dyDescent="0.2">
      <c r="D4832" s="171"/>
      <c r="E4832" s="171"/>
      <c r="F4832" s="171"/>
      <c r="G4832" s="171"/>
      <c r="H4832" s="171"/>
      <c r="K4832" s="171"/>
      <c r="L4832" s="171"/>
      <c r="O4832" s="171"/>
      <c r="P4832" s="171"/>
      <c r="S4832" s="171"/>
      <c r="T4832" s="171"/>
      <c r="W4832" s="171"/>
      <c r="X4832" s="171"/>
      <c r="AA4832" s="171"/>
    </row>
    <row r="4833" spans="4:27" x14ac:dyDescent="0.2">
      <c r="D4833" s="171"/>
      <c r="E4833" s="171"/>
      <c r="F4833" s="171"/>
      <c r="G4833" s="171"/>
      <c r="H4833" s="171"/>
      <c r="K4833" s="171"/>
      <c r="L4833" s="171"/>
      <c r="O4833" s="171"/>
      <c r="P4833" s="171"/>
      <c r="S4833" s="171"/>
      <c r="T4833" s="171"/>
      <c r="W4833" s="171"/>
      <c r="X4833" s="171"/>
      <c r="AA4833" s="171"/>
    </row>
    <row r="4834" spans="4:27" x14ac:dyDescent="0.2">
      <c r="D4834" s="171"/>
      <c r="E4834" s="171"/>
      <c r="F4834" s="171"/>
      <c r="G4834" s="171"/>
      <c r="H4834" s="171"/>
      <c r="K4834" s="171"/>
      <c r="L4834" s="171"/>
      <c r="O4834" s="171"/>
      <c r="P4834" s="171"/>
      <c r="S4834" s="171"/>
      <c r="T4834" s="171"/>
      <c r="W4834" s="171"/>
      <c r="X4834" s="171"/>
      <c r="AA4834" s="171"/>
    </row>
    <row r="4835" spans="4:27" x14ac:dyDescent="0.2">
      <c r="D4835" s="171"/>
      <c r="E4835" s="171"/>
      <c r="F4835" s="171"/>
      <c r="G4835" s="171"/>
      <c r="H4835" s="171"/>
      <c r="K4835" s="171"/>
      <c r="L4835" s="171"/>
      <c r="O4835" s="171"/>
      <c r="P4835" s="171"/>
      <c r="S4835" s="171"/>
      <c r="T4835" s="171"/>
      <c r="W4835" s="171"/>
      <c r="X4835" s="171"/>
      <c r="AA4835" s="171"/>
    </row>
    <row r="4836" spans="4:27" x14ac:dyDescent="0.2">
      <c r="D4836" s="171"/>
      <c r="E4836" s="171"/>
      <c r="F4836" s="171"/>
      <c r="G4836" s="171"/>
      <c r="H4836" s="171"/>
      <c r="K4836" s="171"/>
      <c r="L4836" s="171"/>
      <c r="O4836" s="171"/>
      <c r="P4836" s="171"/>
      <c r="S4836" s="171"/>
      <c r="T4836" s="171"/>
      <c r="W4836" s="171"/>
      <c r="X4836" s="171"/>
      <c r="AA4836" s="171"/>
    </row>
    <row r="4837" spans="4:27" x14ac:dyDescent="0.2">
      <c r="D4837" s="171"/>
      <c r="E4837" s="171"/>
      <c r="F4837" s="171"/>
      <c r="G4837" s="171"/>
      <c r="H4837" s="171"/>
      <c r="K4837" s="171"/>
      <c r="L4837" s="171"/>
      <c r="O4837" s="171"/>
      <c r="P4837" s="171"/>
      <c r="S4837" s="171"/>
      <c r="T4837" s="171"/>
      <c r="W4837" s="171"/>
      <c r="X4837" s="171"/>
      <c r="AA4837" s="171"/>
    </row>
    <row r="4838" spans="4:27" x14ac:dyDescent="0.2">
      <c r="D4838" s="171"/>
      <c r="E4838" s="171"/>
      <c r="F4838" s="171"/>
      <c r="G4838" s="171"/>
      <c r="H4838" s="171"/>
      <c r="K4838" s="171"/>
      <c r="L4838" s="171"/>
      <c r="O4838" s="171"/>
      <c r="P4838" s="171"/>
      <c r="S4838" s="171"/>
      <c r="T4838" s="171"/>
      <c r="W4838" s="171"/>
      <c r="X4838" s="171"/>
      <c r="AA4838" s="171"/>
    </row>
    <row r="4839" spans="4:27" x14ac:dyDescent="0.2">
      <c r="D4839" s="171"/>
      <c r="E4839" s="171"/>
      <c r="F4839" s="171"/>
      <c r="G4839" s="171"/>
      <c r="H4839" s="171"/>
      <c r="K4839" s="171"/>
      <c r="L4839" s="171"/>
      <c r="O4839" s="171"/>
      <c r="P4839" s="171"/>
      <c r="S4839" s="171"/>
      <c r="T4839" s="171"/>
      <c r="W4839" s="171"/>
      <c r="X4839" s="171"/>
      <c r="AA4839" s="171"/>
    </row>
    <row r="4840" spans="4:27" x14ac:dyDescent="0.2">
      <c r="D4840" s="171"/>
      <c r="E4840" s="171"/>
      <c r="F4840" s="171"/>
      <c r="G4840" s="171"/>
      <c r="H4840" s="171"/>
      <c r="K4840" s="171"/>
      <c r="L4840" s="171"/>
      <c r="O4840" s="171"/>
      <c r="P4840" s="171"/>
      <c r="S4840" s="171"/>
      <c r="T4840" s="171"/>
      <c r="W4840" s="171"/>
      <c r="X4840" s="171"/>
      <c r="AA4840" s="171"/>
    </row>
    <row r="4841" spans="4:27" x14ac:dyDescent="0.2">
      <c r="D4841" s="171"/>
      <c r="E4841" s="171"/>
      <c r="F4841" s="171"/>
      <c r="G4841" s="171"/>
      <c r="H4841" s="171"/>
      <c r="K4841" s="171"/>
      <c r="L4841" s="171"/>
      <c r="O4841" s="171"/>
      <c r="P4841" s="171"/>
      <c r="S4841" s="171"/>
      <c r="T4841" s="171"/>
      <c r="W4841" s="171"/>
      <c r="X4841" s="171"/>
      <c r="AA4841" s="171"/>
    </row>
    <row r="4842" spans="4:27" x14ac:dyDescent="0.2">
      <c r="D4842" s="171"/>
      <c r="E4842" s="171"/>
      <c r="F4842" s="171"/>
      <c r="G4842" s="171"/>
      <c r="H4842" s="171"/>
      <c r="K4842" s="171"/>
      <c r="L4842" s="171"/>
      <c r="O4842" s="171"/>
      <c r="P4842" s="171"/>
      <c r="S4842" s="171"/>
      <c r="T4842" s="171"/>
      <c r="W4842" s="171"/>
      <c r="X4842" s="171"/>
      <c r="AA4842" s="171"/>
    </row>
    <row r="4843" spans="4:27" x14ac:dyDescent="0.2">
      <c r="D4843" s="171"/>
      <c r="E4843" s="171"/>
      <c r="F4843" s="171"/>
      <c r="G4843" s="171"/>
      <c r="H4843" s="171"/>
      <c r="K4843" s="171"/>
      <c r="L4843" s="171"/>
      <c r="O4843" s="171"/>
      <c r="P4843" s="171"/>
      <c r="S4843" s="171"/>
      <c r="T4843" s="171"/>
      <c r="W4843" s="171"/>
      <c r="X4843" s="171"/>
      <c r="AA4843" s="171"/>
    </row>
    <row r="4844" spans="4:27" x14ac:dyDescent="0.2">
      <c r="D4844" s="171"/>
      <c r="E4844" s="171"/>
      <c r="F4844" s="171"/>
      <c r="G4844" s="171"/>
      <c r="H4844" s="171"/>
      <c r="K4844" s="171"/>
      <c r="L4844" s="171"/>
      <c r="O4844" s="171"/>
      <c r="P4844" s="171"/>
      <c r="S4844" s="171"/>
      <c r="T4844" s="171"/>
      <c r="W4844" s="171"/>
      <c r="X4844" s="171"/>
      <c r="AA4844" s="171"/>
    </row>
    <row r="4845" spans="4:27" x14ac:dyDescent="0.2">
      <c r="D4845" s="171"/>
      <c r="E4845" s="171"/>
      <c r="F4845" s="171"/>
      <c r="G4845" s="171"/>
      <c r="H4845" s="171"/>
      <c r="K4845" s="171"/>
      <c r="L4845" s="171"/>
      <c r="O4845" s="171"/>
      <c r="P4845" s="171"/>
      <c r="S4845" s="171"/>
      <c r="T4845" s="171"/>
      <c r="W4845" s="171"/>
      <c r="X4845" s="171"/>
      <c r="AA4845" s="171"/>
    </row>
    <row r="4846" spans="4:27" x14ac:dyDescent="0.2">
      <c r="D4846" s="171"/>
      <c r="E4846" s="171"/>
      <c r="F4846" s="171"/>
      <c r="G4846" s="171"/>
      <c r="H4846" s="171"/>
      <c r="K4846" s="171"/>
      <c r="L4846" s="171"/>
      <c r="O4846" s="171"/>
      <c r="P4846" s="171"/>
      <c r="S4846" s="171"/>
      <c r="T4846" s="171"/>
      <c r="W4846" s="171"/>
      <c r="X4846" s="171"/>
      <c r="AA4846" s="171"/>
    </row>
    <row r="4847" spans="4:27" x14ac:dyDescent="0.2">
      <c r="D4847" s="171"/>
      <c r="E4847" s="171"/>
      <c r="F4847" s="171"/>
      <c r="G4847" s="171"/>
      <c r="H4847" s="171"/>
      <c r="K4847" s="171"/>
      <c r="L4847" s="171"/>
      <c r="O4847" s="171"/>
      <c r="P4847" s="171"/>
      <c r="S4847" s="171"/>
      <c r="T4847" s="171"/>
      <c r="W4847" s="171"/>
      <c r="X4847" s="171"/>
      <c r="AA4847" s="171"/>
    </row>
    <row r="4848" spans="4:27" x14ac:dyDescent="0.2">
      <c r="D4848" s="171"/>
      <c r="E4848" s="171"/>
      <c r="F4848" s="171"/>
      <c r="G4848" s="171"/>
      <c r="H4848" s="171"/>
      <c r="K4848" s="171"/>
      <c r="L4848" s="171"/>
      <c r="O4848" s="171"/>
      <c r="P4848" s="171"/>
      <c r="S4848" s="171"/>
      <c r="T4848" s="171"/>
      <c r="W4848" s="171"/>
      <c r="X4848" s="171"/>
      <c r="AA4848" s="171"/>
    </row>
    <row r="4849" spans="4:27" x14ac:dyDescent="0.2">
      <c r="D4849" s="171"/>
      <c r="E4849" s="171"/>
      <c r="F4849" s="171"/>
      <c r="G4849" s="171"/>
      <c r="H4849" s="171"/>
      <c r="K4849" s="171"/>
      <c r="L4849" s="171"/>
      <c r="O4849" s="171"/>
      <c r="P4849" s="171"/>
      <c r="S4849" s="171"/>
      <c r="T4849" s="171"/>
      <c r="W4849" s="171"/>
      <c r="X4849" s="171"/>
      <c r="AA4849" s="171"/>
    </row>
    <row r="4850" spans="4:27" x14ac:dyDescent="0.2">
      <c r="D4850" s="171"/>
      <c r="E4850" s="171"/>
      <c r="F4850" s="171"/>
      <c r="G4850" s="171"/>
      <c r="H4850" s="171"/>
      <c r="K4850" s="171"/>
      <c r="L4850" s="171"/>
      <c r="O4850" s="171"/>
      <c r="P4850" s="171"/>
      <c r="S4850" s="171"/>
      <c r="T4850" s="171"/>
      <c r="W4850" s="171"/>
      <c r="X4850" s="171"/>
      <c r="AA4850" s="171"/>
    </row>
    <row r="4851" spans="4:27" x14ac:dyDescent="0.2">
      <c r="D4851" s="171"/>
      <c r="E4851" s="171"/>
      <c r="F4851" s="171"/>
      <c r="G4851" s="171"/>
      <c r="H4851" s="171"/>
      <c r="K4851" s="171"/>
      <c r="L4851" s="171"/>
      <c r="O4851" s="171"/>
      <c r="P4851" s="171"/>
      <c r="S4851" s="171"/>
      <c r="T4851" s="171"/>
      <c r="W4851" s="171"/>
      <c r="X4851" s="171"/>
      <c r="AA4851" s="171"/>
    </row>
    <row r="4852" spans="4:27" x14ac:dyDescent="0.2">
      <c r="D4852" s="171"/>
      <c r="E4852" s="171"/>
      <c r="F4852" s="171"/>
      <c r="G4852" s="171"/>
      <c r="H4852" s="171"/>
      <c r="K4852" s="171"/>
      <c r="L4852" s="171"/>
      <c r="O4852" s="171"/>
      <c r="P4852" s="171"/>
      <c r="S4852" s="171"/>
      <c r="T4852" s="171"/>
      <c r="W4852" s="171"/>
      <c r="X4852" s="171"/>
      <c r="AA4852" s="171"/>
    </row>
    <row r="4853" spans="4:27" x14ac:dyDescent="0.2">
      <c r="D4853" s="171"/>
      <c r="E4853" s="171"/>
      <c r="F4853" s="171"/>
      <c r="G4853" s="171"/>
      <c r="H4853" s="171"/>
      <c r="K4853" s="171"/>
      <c r="L4853" s="171"/>
      <c r="O4853" s="171"/>
      <c r="P4853" s="171"/>
      <c r="S4853" s="171"/>
      <c r="T4853" s="171"/>
      <c r="W4853" s="171"/>
      <c r="X4853" s="171"/>
      <c r="AA4853" s="171"/>
    </row>
    <row r="4854" spans="4:27" x14ac:dyDescent="0.2">
      <c r="D4854" s="171"/>
      <c r="E4854" s="171"/>
      <c r="F4854" s="171"/>
      <c r="G4854" s="171"/>
      <c r="H4854" s="171"/>
      <c r="K4854" s="171"/>
      <c r="L4854" s="171"/>
      <c r="O4854" s="171"/>
      <c r="P4854" s="171"/>
      <c r="S4854" s="171"/>
      <c r="T4854" s="171"/>
      <c r="W4854" s="171"/>
      <c r="X4854" s="171"/>
      <c r="AA4854" s="171"/>
    </row>
    <row r="4855" spans="4:27" x14ac:dyDescent="0.2">
      <c r="D4855" s="171"/>
      <c r="E4855" s="171"/>
      <c r="F4855" s="171"/>
      <c r="G4855" s="171"/>
      <c r="H4855" s="171"/>
      <c r="K4855" s="171"/>
      <c r="L4855" s="171"/>
      <c r="O4855" s="171"/>
      <c r="P4855" s="171"/>
      <c r="S4855" s="171"/>
      <c r="T4855" s="171"/>
      <c r="W4855" s="171"/>
      <c r="X4855" s="171"/>
      <c r="AA4855" s="171"/>
    </row>
    <row r="4856" spans="4:27" x14ac:dyDescent="0.2">
      <c r="D4856" s="171"/>
      <c r="E4856" s="171"/>
      <c r="F4856" s="171"/>
      <c r="G4856" s="171"/>
      <c r="H4856" s="171"/>
      <c r="K4856" s="171"/>
      <c r="L4856" s="171"/>
      <c r="O4856" s="171"/>
      <c r="P4856" s="171"/>
      <c r="S4856" s="171"/>
      <c r="T4856" s="171"/>
      <c r="W4856" s="171"/>
      <c r="X4856" s="171"/>
      <c r="AA4856" s="171"/>
    </row>
    <row r="4857" spans="4:27" x14ac:dyDescent="0.2">
      <c r="D4857" s="171"/>
      <c r="E4857" s="171"/>
      <c r="F4857" s="171"/>
      <c r="G4857" s="171"/>
      <c r="H4857" s="171"/>
      <c r="K4857" s="171"/>
      <c r="L4857" s="171"/>
      <c r="O4857" s="171"/>
      <c r="P4857" s="171"/>
      <c r="S4857" s="171"/>
      <c r="T4857" s="171"/>
      <c r="W4857" s="171"/>
      <c r="X4857" s="171"/>
      <c r="AA4857" s="171"/>
    </row>
    <row r="4858" spans="4:27" x14ac:dyDescent="0.2">
      <c r="D4858" s="171"/>
      <c r="E4858" s="171"/>
      <c r="F4858" s="171"/>
      <c r="G4858" s="171"/>
      <c r="H4858" s="171"/>
      <c r="K4858" s="171"/>
      <c r="L4858" s="171"/>
      <c r="O4858" s="171"/>
      <c r="P4858" s="171"/>
      <c r="S4858" s="171"/>
      <c r="T4858" s="171"/>
      <c r="W4858" s="171"/>
      <c r="X4858" s="171"/>
      <c r="AA4858" s="171"/>
    </row>
    <row r="4859" spans="4:27" x14ac:dyDescent="0.2">
      <c r="D4859" s="171"/>
      <c r="E4859" s="171"/>
      <c r="F4859" s="171"/>
      <c r="G4859" s="171"/>
      <c r="H4859" s="171"/>
      <c r="K4859" s="171"/>
      <c r="L4859" s="171"/>
      <c r="O4859" s="171"/>
      <c r="P4859" s="171"/>
      <c r="S4859" s="171"/>
      <c r="T4859" s="171"/>
      <c r="W4859" s="171"/>
      <c r="X4859" s="171"/>
      <c r="AA4859" s="171"/>
    </row>
    <row r="4860" spans="4:27" x14ac:dyDescent="0.2">
      <c r="D4860" s="171"/>
      <c r="E4860" s="171"/>
      <c r="F4860" s="171"/>
      <c r="G4860" s="171"/>
      <c r="H4860" s="171"/>
      <c r="K4860" s="171"/>
      <c r="L4860" s="171"/>
      <c r="O4860" s="171"/>
      <c r="P4860" s="171"/>
      <c r="S4860" s="171"/>
      <c r="T4860" s="171"/>
      <c r="W4860" s="171"/>
      <c r="X4860" s="171"/>
      <c r="AA4860" s="171"/>
    </row>
    <row r="4861" spans="4:27" x14ac:dyDescent="0.2">
      <c r="D4861" s="171"/>
      <c r="E4861" s="171"/>
      <c r="F4861" s="171"/>
      <c r="G4861" s="171"/>
      <c r="H4861" s="171"/>
      <c r="K4861" s="171"/>
      <c r="L4861" s="171"/>
      <c r="O4861" s="171"/>
      <c r="P4861" s="171"/>
      <c r="S4861" s="171"/>
      <c r="T4861" s="171"/>
      <c r="W4861" s="171"/>
      <c r="X4861" s="171"/>
      <c r="AA4861" s="171"/>
    </row>
    <row r="4862" spans="4:27" x14ac:dyDescent="0.2">
      <c r="D4862" s="171"/>
      <c r="E4862" s="171"/>
      <c r="F4862" s="171"/>
      <c r="G4862" s="171"/>
      <c r="H4862" s="171"/>
      <c r="K4862" s="171"/>
      <c r="L4862" s="171"/>
      <c r="O4862" s="171"/>
      <c r="P4862" s="171"/>
      <c r="S4862" s="171"/>
      <c r="T4862" s="171"/>
      <c r="W4862" s="171"/>
      <c r="X4862" s="171"/>
      <c r="AA4862" s="171"/>
    </row>
    <row r="4863" spans="4:27" x14ac:dyDescent="0.2">
      <c r="D4863" s="171"/>
      <c r="E4863" s="171"/>
      <c r="F4863" s="171"/>
      <c r="G4863" s="171"/>
      <c r="H4863" s="171"/>
      <c r="K4863" s="171"/>
      <c r="L4863" s="171"/>
      <c r="O4863" s="171"/>
      <c r="P4863" s="171"/>
      <c r="S4863" s="171"/>
      <c r="T4863" s="171"/>
      <c r="W4863" s="171"/>
      <c r="X4863" s="171"/>
      <c r="AA4863" s="171"/>
    </row>
    <row r="4864" spans="4:27" x14ac:dyDescent="0.2">
      <c r="D4864" s="171"/>
      <c r="E4864" s="171"/>
      <c r="F4864" s="171"/>
      <c r="G4864" s="171"/>
      <c r="H4864" s="171"/>
      <c r="K4864" s="171"/>
      <c r="L4864" s="171"/>
      <c r="O4864" s="171"/>
      <c r="P4864" s="171"/>
      <c r="S4864" s="171"/>
      <c r="T4864" s="171"/>
      <c r="W4864" s="171"/>
      <c r="X4864" s="171"/>
      <c r="AA4864" s="171"/>
    </row>
    <row r="4865" spans="4:27" x14ac:dyDescent="0.2">
      <c r="D4865" s="171"/>
      <c r="E4865" s="171"/>
      <c r="F4865" s="171"/>
      <c r="G4865" s="171"/>
      <c r="H4865" s="171"/>
      <c r="K4865" s="171"/>
      <c r="L4865" s="171"/>
      <c r="O4865" s="171"/>
      <c r="P4865" s="171"/>
      <c r="S4865" s="171"/>
      <c r="T4865" s="171"/>
      <c r="W4865" s="171"/>
      <c r="X4865" s="171"/>
      <c r="AA4865" s="171"/>
    </row>
    <row r="4866" spans="4:27" x14ac:dyDescent="0.2">
      <c r="D4866" s="171"/>
      <c r="E4866" s="171"/>
      <c r="F4866" s="171"/>
      <c r="G4866" s="171"/>
      <c r="H4866" s="171"/>
      <c r="K4866" s="171"/>
      <c r="L4866" s="171"/>
      <c r="O4866" s="171"/>
      <c r="P4866" s="171"/>
      <c r="S4866" s="171"/>
      <c r="T4866" s="171"/>
      <c r="W4866" s="171"/>
      <c r="X4866" s="171"/>
      <c r="AA4866" s="171"/>
    </row>
    <row r="4867" spans="4:27" x14ac:dyDescent="0.2">
      <c r="D4867" s="171"/>
      <c r="E4867" s="171"/>
      <c r="F4867" s="171"/>
      <c r="G4867" s="171"/>
      <c r="H4867" s="171"/>
      <c r="K4867" s="171"/>
      <c r="L4867" s="171"/>
      <c r="O4867" s="171"/>
      <c r="P4867" s="171"/>
      <c r="S4867" s="171"/>
      <c r="T4867" s="171"/>
      <c r="W4867" s="171"/>
      <c r="X4867" s="171"/>
      <c r="AA4867" s="171"/>
    </row>
    <row r="4868" spans="4:27" x14ac:dyDescent="0.2">
      <c r="D4868" s="171"/>
      <c r="E4868" s="171"/>
      <c r="F4868" s="171"/>
      <c r="G4868" s="171"/>
      <c r="H4868" s="171"/>
      <c r="K4868" s="171"/>
      <c r="L4868" s="171"/>
      <c r="O4868" s="171"/>
      <c r="P4868" s="171"/>
      <c r="S4868" s="171"/>
      <c r="T4868" s="171"/>
      <c r="W4868" s="171"/>
      <c r="X4868" s="171"/>
      <c r="AA4868" s="171"/>
    </row>
    <row r="4869" spans="4:27" x14ac:dyDescent="0.2">
      <c r="D4869" s="171"/>
      <c r="E4869" s="171"/>
      <c r="F4869" s="171"/>
      <c r="G4869" s="171"/>
      <c r="H4869" s="171"/>
      <c r="K4869" s="171"/>
      <c r="L4869" s="171"/>
      <c r="O4869" s="171"/>
      <c r="P4869" s="171"/>
      <c r="S4869" s="171"/>
      <c r="T4869" s="171"/>
      <c r="W4869" s="171"/>
      <c r="X4869" s="171"/>
      <c r="AA4869" s="171"/>
    </row>
    <row r="4870" spans="4:27" x14ac:dyDescent="0.2">
      <c r="D4870" s="171"/>
      <c r="E4870" s="171"/>
      <c r="F4870" s="171"/>
      <c r="G4870" s="171"/>
      <c r="H4870" s="171"/>
      <c r="K4870" s="171"/>
      <c r="L4870" s="171"/>
      <c r="O4870" s="171"/>
      <c r="P4870" s="171"/>
      <c r="S4870" s="171"/>
      <c r="T4870" s="171"/>
      <c r="W4870" s="171"/>
      <c r="X4870" s="171"/>
      <c r="AA4870" s="171"/>
    </row>
    <row r="4871" spans="4:27" x14ac:dyDescent="0.2">
      <c r="D4871" s="171"/>
      <c r="E4871" s="171"/>
      <c r="F4871" s="171"/>
      <c r="G4871" s="171"/>
      <c r="H4871" s="171"/>
      <c r="K4871" s="171"/>
      <c r="L4871" s="171"/>
      <c r="O4871" s="171"/>
      <c r="P4871" s="171"/>
      <c r="S4871" s="171"/>
      <c r="T4871" s="171"/>
      <c r="W4871" s="171"/>
      <c r="X4871" s="171"/>
      <c r="AA4871" s="171"/>
    </row>
    <row r="4872" spans="4:27" x14ac:dyDescent="0.2">
      <c r="D4872" s="171"/>
      <c r="E4872" s="171"/>
      <c r="F4872" s="171"/>
      <c r="G4872" s="171"/>
      <c r="H4872" s="171"/>
      <c r="K4872" s="171"/>
      <c r="L4872" s="171"/>
      <c r="O4872" s="171"/>
      <c r="P4872" s="171"/>
      <c r="S4872" s="171"/>
      <c r="T4872" s="171"/>
      <c r="W4872" s="171"/>
      <c r="X4872" s="171"/>
      <c r="AA4872" s="171"/>
    </row>
    <row r="4873" spans="4:27" x14ac:dyDescent="0.2">
      <c r="D4873" s="171"/>
      <c r="E4873" s="171"/>
      <c r="F4873" s="171"/>
      <c r="G4873" s="171"/>
      <c r="H4873" s="171"/>
      <c r="K4873" s="171"/>
      <c r="L4873" s="171"/>
      <c r="O4873" s="171"/>
      <c r="P4873" s="171"/>
      <c r="S4873" s="171"/>
      <c r="T4873" s="171"/>
      <c r="W4873" s="171"/>
      <c r="X4873" s="171"/>
      <c r="AA4873" s="171"/>
    </row>
    <row r="4874" spans="4:27" x14ac:dyDescent="0.2">
      <c r="D4874" s="171"/>
      <c r="E4874" s="171"/>
      <c r="F4874" s="171"/>
      <c r="G4874" s="171"/>
      <c r="H4874" s="171"/>
      <c r="K4874" s="171"/>
      <c r="L4874" s="171"/>
      <c r="O4874" s="171"/>
      <c r="P4874" s="171"/>
      <c r="S4874" s="171"/>
      <c r="T4874" s="171"/>
      <c r="W4874" s="171"/>
      <c r="X4874" s="171"/>
      <c r="AA4874" s="171"/>
    </row>
    <row r="4875" spans="4:27" x14ac:dyDescent="0.2">
      <c r="D4875" s="171"/>
      <c r="E4875" s="171"/>
      <c r="F4875" s="171"/>
      <c r="G4875" s="171"/>
      <c r="H4875" s="171"/>
      <c r="K4875" s="171"/>
      <c r="L4875" s="171"/>
      <c r="O4875" s="171"/>
      <c r="P4875" s="171"/>
      <c r="S4875" s="171"/>
      <c r="T4875" s="171"/>
      <c r="W4875" s="171"/>
      <c r="X4875" s="171"/>
      <c r="AA4875" s="171"/>
    </row>
    <row r="4876" spans="4:27" x14ac:dyDescent="0.2">
      <c r="D4876" s="171"/>
      <c r="E4876" s="171"/>
      <c r="F4876" s="171"/>
      <c r="G4876" s="171"/>
      <c r="H4876" s="171"/>
      <c r="K4876" s="171"/>
      <c r="L4876" s="171"/>
      <c r="O4876" s="171"/>
      <c r="P4876" s="171"/>
      <c r="S4876" s="171"/>
      <c r="T4876" s="171"/>
      <c r="W4876" s="171"/>
      <c r="X4876" s="171"/>
      <c r="AA4876" s="171"/>
    </row>
    <row r="4877" spans="4:27" x14ac:dyDescent="0.2">
      <c r="D4877" s="171"/>
      <c r="E4877" s="171"/>
      <c r="F4877" s="171"/>
      <c r="G4877" s="171"/>
      <c r="H4877" s="171"/>
      <c r="K4877" s="171"/>
      <c r="L4877" s="171"/>
      <c r="O4877" s="171"/>
      <c r="P4877" s="171"/>
      <c r="S4877" s="171"/>
      <c r="T4877" s="171"/>
      <c r="W4877" s="171"/>
      <c r="X4877" s="171"/>
      <c r="AA4877" s="171"/>
    </row>
    <row r="4878" spans="4:27" x14ac:dyDescent="0.2">
      <c r="D4878" s="171"/>
      <c r="E4878" s="171"/>
      <c r="F4878" s="171"/>
      <c r="G4878" s="171"/>
      <c r="H4878" s="171"/>
      <c r="K4878" s="171"/>
      <c r="L4878" s="171"/>
      <c r="O4878" s="171"/>
      <c r="P4878" s="171"/>
      <c r="S4878" s="171"/>
      <c r="T4878" s="171"/>
      <c r="W4878" s="171"/>
      <c r="X4878" s="171"/>
      <c r="AA4878" s="171"/>
    </row>
    <row r="4879" spans="4:27" x14ac:dyDescent="0.2">
      <c r="D4879" s="171"/>
      <c r="E4879" s="171"/>
      <c r="F4879" s="171"/>
      <c r="G4879" s="171"/>
      <c r="H4879" s="171"/>
      <c r="K4879" s="171"/>
      <c r="L4879" s="171"/>
      <c r="O4879" s="171"/>
      <c r="P4879" s="171"/>
      <c r="S4879" s="171"/>
      <c r="T4879" s="171"/>
      <c r="W4879" s="171"/>
      <c r="X4879" s="171"/>
      <c r="AA4879" s="171"/>
    </row>
    <row r="4880" spans="4:27" x14ac:dyDescent="0.2">
      <c r="D4880" s="171"/>
      <c r="E4880" s="171"/>
      <c r="F4880" s="171"/>
      <c r="G4880" s="171"/>
      <c r="H4880" s="171"/>
      <c r="K4880" s="171"/>
      <c r="L4880" s="171"/>
      <c r="O4880" s="171"/>
      <c r="P4880" s="171"/>
      <c r="S4880" s="171"/>
      <c r="T4880" s="171"/>
      <c r="W4880" s="171"/>
      <c r="X4880" s="171"/>
      <c r="AA4880" s="171"/>
    </row>
    <row r="4881" spans="4:27" x14ac:dyDescent="0.2">
      <c r="D4881" s="171"/>
      <c r="E4881" s="171"/>
      <c r="F4881" s="171"/>
      <c r="G4881" s="171"/>
      <c r="H4881" s="171"/>
      <c r="K4881" s="171"/>
      <c r="L4881" s="171"/>
      <c r="O4881" s="171"/>
      <c r="P4881" s="171"/>
      <c r="S4881" s="171"/>
      <c r="T4881" s="171"/>
      <c r="W4881" s="171"/>
      <c r="X4881" s="171"/>
      <c r="AA4881" s="171"/>
    </row>
    <row r="4882" spans="4:27" x14ac:dyDescent="0.2">
      <c r="D4882" s="171"/>
      <c r="E4882" s="171"/>
      <c r="F4882" s="171"/>
      <c r="G4882" s="171"/>
      <c r="H4882" s="171"/>
      <c r="K4882" s="171"/>
      <c r="L4882" s="171"/>
      <c r="O4882" s="171"/>
      <c r="P4882" s="171"/>
      <c r="S4882" s="171"/>
      <c r="T4882" s="171"/>
      <c r="W4882" s="171"/>
      <c r="X4882" s="171"/>
      <c r="AA4882" s="171"/>
    </row>
    <row r="4883" spans="4:27" x14ac:dyDescent="0.2">
      <c r="D4883" s="171"/>
      <c r="E4883" s="171"/>
      <c r="F4883" s="171"/>
      <c r="G4883" s="171"/>
      <c r="H4883" s="171"/>
      <c r="K4883" s="171"/>
      <c r="L4883" s="171"/>
      <c r="O4883" s="171"/>
      <c r="P4883" s="171"/>
      <c r="S4883" s="171"/>
      <c r="T4883" s="171"/>
      <c r="W4883" s="171"/>
      <c r="X4883" s="171"/>
      <c r="AA4883" s="171"/>
    </row>
    <row r="4884" spans="4:27" x14ac:dyDescent="0.2">
      <c r="D4884" s="171"/>
      <c r="E4884" s="171"/>
      <c r="F4884" s="171"/>
      <c r="G4884" s="171"/>
      <c r="H4884" s="171"/>
      <c r="K4884" s="171"/>
      <c r="L4884" s="171"/>
      <c r="O4884" s="171"/>
      <c r="P4884" s="171"/>
      <c r="S4884" s="171"/>
      <c r="T4884" s="171"/>
      <c r="W4884" s="171"/>
      <c r="X4884" s="171"/>
      <c r="AA4884" s="171"/>
    </row>
    <row r="4885" spans="4:27" x14ac:dyDescent="0.2">
      <c r="D4885" s="171"/>
      <c r="E4885" s="171"/>
      <c r="F4885" s="171"/>
      <c r="G4885" s="171"/>
      <c r="H4885" s="171"/>
      <c r="K4885" s="171"/>
      <c r="L4885" s="171"/>
      <c r="O4885" s="171"/>
      <c r="P4885" s="171"/>
      <c r="S4885" s="171"/>
      <c r="T4885" s="171"/>
      <c r="W4885" s="171"/>
      <c r="X4885" s="171"/>
      <c r="AA4885" s="171"/>
    </row>
    <row r="4886" spans="4:27" x14ac:dyDescent="0.2">
      <c r="D4886" s="171"/>
      <c r="E4886" s="171"/>
      <c r="F4886" s="171"/>
      <c r="G4886" s="171"/>
      <c r="H4886" s="171"/>
      <c r="K4886" s="171"/>
      <c r="L4886" s="171"/>
      <c r="O4886" s="171"/>
      <c r="P4886" s="171"/>
      <c r="S4886" s="171"/>
      <c r="T4886" s="171"/>
      <c r="W4886" s="171"/>
      <c r="X4886" s="171"/>
      <c r="AA4886" s="171"/>
    </row>
    <row r="4887" spans="4:27" x14ac:dyDescent="0.2">
      <c r="D4887" s="171"/>
      <c r="E4887" s="171"/>
      <c r="F4887" s="171"/>
      <c r="G4887" s="171"/>
      <c r="H4887" s="171"/>
      <c r="K4887" s="171"/>
      <c r="L4887" s="171"/>
      <c r="O4887" s="171"/>
      <c r="P4887" s="171"/>
      <c r="S4887" s="171"/>
      <c r="T4887" s="171"/>
      <c r="W4887" s="171"/>
      <c r="X4887" s="171"/>
      <c r="AA4887" s="171"/>
    </row>
    <row r="4888" spans="4:27" x14ac:dyDescent="0.2">
      <c r="D4888" s="171"/>
      <c r="E4888" s="171"/>
      <c r="F4888" s="171"/>
      <c r="G4888" s="171"/>
      <c r="H4888" s="171"/>
      <c r="K4888" s="171"/>
      <c r="L4888" s="171"/>
      <c r="O4888" s="171"/>
      <c r="P4888" s="171"/>
      <c r="S4888" s="171"/>
      <c r="T4888" s="171"/>
      <c r="W4888" s="171"/>
      <c r="X4888" s="171"/>
      <c r="AA4888" s="171"/>
    </row>
    <row r="4889" spans="4:27" x14ac:dyDescent="0.2">
      <c r="D4889" s="171"/>
      <c r="E4889" s="171"/>
      <c r="F4889" s="171"/>
      <c r="G4889" s="171"/>
      <c r="H4889" s="171"/>
      <c r="K4889" s="171"/>
      <c r="L4889" s="171"/>
      <c r="O4889" s="171"/>
      <c r="P4889" s="171"/>
      <c r="S4889" s="171"/>
      <c r="T4889" s="171"/>
      <c r="W4889" s="171"/>
      <c r="X4889" s="171"/>
      <c r="AA4889" s="171"/>
    </row>
    <row r="4890" spans="4:27" x14ac:dyDescent="0.2">
      <c r="D4890" s="171"/>
      <c r="E4890" s="171"/>
      <c r="F4890" s="171"/>
      <c r="G4890" s="171"/>
      <c r="H4890" s="171"/>
      <c r="K4890" s="171"/>
      <c r="L4890" s="171"/>
      <c r="O4890" s="171"/>
      <c r="P4890" s="171"/>
      <c r="S4890" s="171"/>
      <c r="T4890" s="171"/>
      <c r="W4890" s="171"/>
      <c r="X4890" s="171"/>
      <c r="AA4890" s="171"/>
    </row>
    <row r="4891" spans="4:27" x14ac:dyDescent="0.2">
      <c r="D4891" s="171"/>
      <c r="E4891" s="171"/>
      <c r="F4891" s="171"/>
      <c r="G4891" s="171"/>
      <c r="H4891" s="171"/>
      <c r="K4891" s="171"/>
      <c r="L4891" s="171"/>
      <c r="O4891" s="171"/>
      <c r="P4891" s="171"/>
      <c r="S4891" s="171"/>
      <c r="T4891" s="171"/>
      <c r="W4891" s="171"/>
      <c r="X4891" s="171"/>
      <c r="AA4891" s="171"/>
    </row>
    <row r="4892" spans="4:27" x14ac:dyDescent="0.2">
      <c r="D4892" s="171"/>
      <c r="E4892" s="171"/>
      <c r="F4892" s="171"/>
      <c r="G4892" s="171"/>
      <c r="H4892" s="171"/>
      <c r="K4892" s="171"/>
      <c r="L4892" s="171"/>
      <c r="O4892" s="171"/>
      <c r="P4892" s="171"/>
      <c r="S4892" s="171"/>
      <c r="T4892" s="171"/>
      <c r="W4892" s="171"/>
      <c r="X4892" s="171"/>
      <c r="AA4892" s="171"/>
    </row>
    <row r="4893" spans="4:27" x14ac:dyDescent="0.2">
      <c r="D4893" s="171"/>
      <c r="E4893" s="171"/>
      <c r="F4893" s="171"/>
      <c r="G4893" s="171"/>
      <c r="H4893" s="171"/>
      <c r="K4893" s="171"/>
      <c r="L4893" s="171"/>
      <c r="O4893" s="171"/>
      <c r="P4893" s="171"/>
      <c r="S4893" s="171"/>
      <c r="T4893" s="171"/>
      <c r="W4893" s="171"/>
      <c r="X4893" s="171"/>
      <c r="AA4893" s="171"/>
    </row>
    <row r="4894" spans="4:27" x14ac:dyDescent="0.2">
      <c r="D4894" s="171"/>
      <c r="E4894" s="171"/>
      <c r="F4894" s="171"/>
      <c r="G4894" s="171"/>
      <c r="H4894" s="171"/>
      <c r="K4894" s="171"/>
      <c r="L4894" s="171"/>
      <c r="O4894" s="171"/>
      <c r="P4894" s="171"/>
      <c r="S4894" s="171"/>
      <c r="T4894" s="171"/>
      <c r="W4894" s="171"/>
      <c r="X4894" s="171"/>
      <c r="AA4894" s="171"/>
    </row>
    <row r="4895" spans="4:27" x14ac:dyDescent="0.2">
      <c r="D4895" s="171"/>
      <c r="E4895" s="171"/>
      <c r="F4895" s="171"/>
      <c r="G4895" s="171"/>
      <c r="H4895" s="171"/>
      <c r="K4895" s="171"/>
      <c r="L4895" s="171"/>
      <c r="O4895" s="171"/>
      <c r="P4895" s="171"/>
      <c r="S4895" s="171"/>
      <c r="T4895" s="171"/>
      <c r="W4895" s="171"/>
      <c r="X4895" s="171"/>
      <c r="AA4895" s="171"/>
    </row>
    <row r="4896" spans="4:27" x14ac:dyDescent="0.2">
      <c r="D4896" s="171"/>
      <c r="E4896" s="171"/>
      <c r="F4896" s="171"/>
      <c r="G4896" s="171"/>
      <c r="H4896" s="171"/>
      <c r="K4896" s="171"/>
      <c r="L4896" s="171"/>
      <c r="O4896" s="171"/>
      <c r="P4896" s="171"/>
      <c r="S4896" s="171"/>
      <c r="T4896" s="171"/>
      <c r="W4896" s="171"/>
      <c r="X4896" s="171"/>
      <c r="AA4896" s="171"/>
    </row>
    <row r="4897" spans="4:27" x14ac:dyDescent="0.2">
      <c r="D4897" s="171"/>
      <c r="E4897" s="171"/>
      <c r="F4897" s="171"/>
      <c r="G4897" s="171"/>
      <c r="H4897" s="171"/>
      <c r="K4897" s="171"/>
      <c r="L4897" s="171"/>
      <c r="O4897" s="171"/>
      <c r="P4897" s="171"/>
      <c r="S4897" s="171"/>
      <c r="T4897" s="171"/>
      <c r="W4897" s="171"/>
      <c r="X4897" s="171"/>
      <c r="AA4897" s="171"/>
    </row>
    <row r="4898" spans="4:27" x14ac:dyDescent="0.2">
      <c r="D4898" s="171"/>
      <c r="E4898" s="171"/>
      <c r="F4898" s="171"/>
      <c r="G4898" s="171"/>
      <c r="H4898" s="171"/>
      <c r="K4898" s="171"/>
      <c r="L4898" s="171"/>
      <c r="O4898" s="171"/>
      <c r="P4898" s="171"/>
      <c r="S4898" s="171"/>
      <c r="T4898" s="171"/>
      <c r="W4898" s="171"/>
      <c r="X4898" s="171"/>
      <c r="AA4898" s="171"/>
    </row>
    <row r="4899" spans="4:27" x14ac:dyDescent="0.2">
      <c r="D4899" s="171"/>
      <c r="E4899" s="171"/>
      <c r="F4899" s="171"/>
      <c r="G4899" s="171"/>
      <c r="H4899" s="171"/>
      <c r="K4899" s="171"/>
      <c r="L4899" s="171"/>
      <c r="O4899" s="171"/>
      <c r="P4899" s="171"/>
      <c r="S4899" s="171"/>
      <c r="T4899" s="171"/>
      <c r="W4899" s="171"/>
      <c r="X4899" s="171"/>
      <c r="AA4899" s="171"/>
    </row>
    <row r="4900" spans="4:27" x14ac:dyDescent="0.2">
      <c r="D4900" s="171"/>
      <c r="E4900" s="171"/>
      <c r="F4900" s="171"/>
      <c r="G4900" s="171"/>
      <c r="H4900" s="171"/>
      <c r="K4900" s="171"/>
      <c r="L4900" s="171"/>
      <c r="O4900" s="171"/>
      <c r="P4900" s="171"/>
      <c r="S4900" s="171"/>
      <c r="T4900" s="171"/>
      <c r="W4900" s="171"/>
      <c r="X4900" s="171"/>
      <c r="AA4900" s="171"/>
    </row>
    <row r="4901" spans="4:27" x14ac:dyDescent="0.2">
      <c r="D4901" s="171"/>
      <c r="E4901" s="171"/>
      <c r="F4901" s="171"/>
      <c r="G4901" s="171"/>
      <c r="H4901" s="171"/>
      <c r="K4901" s="171"/>
      <c r="L4901" s="171"/>
      <c r="O4901" s="171"/>
      <c r="P4901" s="171"/>
      <c r="S4901" s="171"/>
      <c r="T4901" s="171"/>
      <c r="W4901" s="171"/>
      <c r="X4901" s="171"/>
      <c r="AA4901" s="171"/>
    </row>
    <row r="4902" spans="4:27" x14ac:dyDescent="0.2">
      <c r="D4902" s="171"/>
      <c r="E4902" s="171"/>
      <c r="F4902" s="171"/>
      <c r="G4902" s="171"/>
      <c r="H4902" s="171"/>
      <c r="K4902" s="171"/>
      <c r="L4902" s="171"/>
      <c r="O4902" s="171"/>
      <c r="P4902" s="171"/>
      <c r="S4902" s="171"/>
      <c r="T4902" s="171"/>
      <c r="W4902" s="171"/>
      <c r="X4902" s="171"/>
      <c r="AA4902" s="171"/>
    </row>
    <row r="4903" spans="4:27" x14ac:dyDescent="0.2">
      <c r="D4903" s="171"/>
      <c r="E4903" s="171"/>
      <c r="F4903" s="171"/>
      <c r="G4903" s="171"/>
      <c r="H4903" s="171"/>
      <c r="K4903" s="171"/>
      <c r="L4903" s="171"/>
      <c r="O4903" s="171"/>
      <c r="P4903" s="171"/>
      <c r="S4903" s="171"/>
      <c r="T4903" s="171"/>
      <c r="W4903" s="171"/>
      <c r="X4903" s="171"/>
      <c r="AA4903" s="171"/>
    </row>
    <row r="4904" spans="4:27" x14ac:dyDescent="0.2">
      <c r="D4904" s="171"/>
      <c r="E4904" s="171"/>
      <c r="F4904" s="171"/>
      <c r="G4904" s="171"/>
      <c r="H4904" s="171"/>
      <c r="K4904" s="171"/>
      <c r="L4904" s="171"/>
      <c r="O4904" s="171"/>
      <c r="P4904" s="171"/>
      <c r="S4904" s="171"/>
      <c r="T4904" s="171"/>
      <c r="W4904" s="171"/>
      <c r="X4904" s="171"/>
      <c r="AA4904" s="171"/>
    </row>
    <row r="4905" spans="4:27" x14ac:dyDescent="0.2">
      <c r="D4905" s="171"/>
      <c r="E4905" s="171"/>
      <c r="F4905" s="171"/>
      <c r="G4905" s="171"/>
      <c r="H4905" s="171"/>
      <c r="K4905" s="171"/>
      <c r="L4905" s="171"/>
      <c r="O4905" s="171"/>
      <c r="P4905" s="171"/>
      <c r="S4905" s="171"/>
      <c r="T4905" s="171"/>
      <c r="W4905" s="171"/>
      <c r="X4905" s="171"/>
      <c r="AA4905" s="171"/>
    </row>
    <row r="4906" spans="4:27" x14ac:dyDescent="0.2">
      <c r="D4906" s="171"/>
      <c r="E4906" s="171"/>
      <c r="F4906" s="171"/>
      <c r="G4906" s="171"/>
      <c r="H4906" s="171"/>
      <c r="K4906" s="171"/>
      <c r="L4906" s="171"/>
      <c r="O4906" s="171"/>
      <c r="P4906" s="171"/>
      <c r="S4906" s="171"/>
      <c r="T4906" s="171"/>
      <c r="W4906" s="171"/>
      <c r="X4906" s="171"/>
      <c r="AA4906" s="171"/>
    </row>
    <row r="4907" spans="4:27" x14ac:dyDescent="0.2">
      <c r="D4907" s="171"/>
      <c r="E4907" s="171"/>
      <c r="F4907" s="171"/>
      <c r="G4907" s="171"/>
      <c r="H4907" s="171"/>
      <c r="K4907" s="171"/>
      <c r="L4907" s="171"/>
      <c r="O4907" s="171"/>
      <c r="P4907" s="171"/>
      <c r="S4907" s="171"/>
      <c r="T4907" s="171"/>
      <c r="W4907" s="171"/>
      <c r="X4907" s="171"/>
      <c r="AA4907" s="171"/>
    </row>
    <row r="4908" spans="4:27" x14ac:dyDescent="0.2">
      <c r="D4908" s="171"/>
      <c r="E4908" s="171"/>
      <c r="F4908" s="171"/>
      <c r="G4908" s="171"/>
      <c r="H4908" s="171"/>
      <c r="K4908" s="171"/>
      <c r="L4908" s="171"/>
      <c r="O4908" s="171"/>
      <c r="P4908" s="171"/>
      <c r="S4908" s="171"/>
      <c r="T4908" s="171"/>
      <c r="W4908" s="171"/>
      <c r="X4908" s="171"/>
      <c r="AA4908" s="171"/>
    </row>
    <row r="4909" spans="4:27" x14ac:dyDescent="0.2">
      <c r="D4909" s="171"/>
      <c r="E4909" s="171"/>
      <c r="F4909" s="171"/>
      <c r="G4909" s="171"/>
      <c r="H4909" s="171"/>
      <c r="K4909" s="171"/>
      <c r="L4909" s="171"/>
      <c r="O4909" s="171"/>
      <c r="P4909" s="171"/>
      <c r="S4909" s="171"/>
      <c r="T4909" s="171"/>
      <c r="W4909" s="171"/>
      <c r="X4909" s="171"/>
      <c r="AA4909" s="171"/>
    </row>
    <row r="4910" spans="4:27" x14ac:dyDescent="0.2">
      <c r="D4910" s="171"/>
      <c r="E4910" s="171"/>
      <c r="F4910" s="171"/>
      <c r="G4910" s="171"/>
      <c r="H4910" s="171"/>
      <c r="K4910" s="171"/>
      <c r="L4910" s="171"/>
      <c r="O4910" s="171"/>
      <c r="P4910" s="171"/>
      <c r="S4910" s="171"/>
      <c r="T4910" s="171"/>
      <c r="W4910" s="171"/>
      <c r="X4910" s="171"/>
      <c r="AA4910" s="171"/>
    </row>
    <row r="4911" spans="4:27" x14ac:dyDescent="0.2">
      <c r="D4911" s="171"/>
      <c r="E4911" s="171"/>
      <c r="F4911" s="171"/>
      <c r="G4911" s="171"/>
      <c r="H4911" s="171"/>
      <c r="K4911" s="171"/>
      <c r="L4911" s="171"/>
      <c r="O4911" s="171"/>
      <c r="P4911" s="171"/>
      <c r="S4911" s="171"/>
      <c r="T4911" s="171"/>
      <c r="W4911" s="171"/>
      <c r="X4911" s="171"/>
      <c r="AA4911" s="171"/>
    </row>
    <row r="4912" spans="4:27" x14ac:dyDescent="0.2">
      <c r="D4912" s="171"/>
      <c r="E4912" s="171"/>
      <c r="F4912" s="171"/>
      <c r="G4912" s="171"/>
      <c r="H4912" s="171"/>
      <c r="K4912" s="171"/>
      <c r="L4912" s="171"/>
      <c r="O4912" s="171"/>
      <c r="P4912" s="171"/>
      <c r="S4912" s="171"/>
      <c r="T4912" s="171"/>
      <c r="W4912" s="171"/>
      <c r="X4912" s="171"/>
      <c r="AA4912" s="171"/>
    </row>
    <row r="4913" spans="4:27" x14ac:dyDescent="0.2">
      <c r="D4913" s="171"/>
      <c r="E4913" s="171"/>
      <c r="F4913" s="171"/>
      <c r="G4913" s="171"/>
      <c r="H4913" s="171"/>
      <c r="K4913" s="171"/>
      <c r="L4913" s="171"/>
      <c r="O4913" s="171"/>
      <c r="P4913" s="171"/>
      <c r="S4913" s="171"/>
      <c r="T4913" s="171"/>
      <c r="W4913" s="171"/>
      <c r="X4913" s="171"/>
      <c r="AA4913" s="171"/>
    </row>
    <row r="4914" spans="4:27" x14ac:dyDescent="0.2">
      <c r="D4914" s="171"/>
      <c r="E4914" s="171"/>
      <c r="F4914" s="171"/>
      <c r="G4914" s="171"/>
      <c r="H4914" s="171"/>
      <c r="K4914" s="171"/>
      <c r="L4914" s="171"/>
      <c r="O4914" s="171"/>
      <c r="P4914" s="171"/>
      <c r="S4914" s="171"/>
      <c r="T4914" s="171"/>
      <c r="W4914" s="171"/>
      <c r="X4914" s="171"/>
      <c r="AA4914" s="171"/>
    </row>
    <row r="4915" spans="4:27" x14ac:dyDescent="0.2">
      <c r="D4915" s="171"/>
      <c r="E4915" s="171"/>
      <c r="F4915" s="171"/>
      <c r="G4915" s="171"/>
      <c r="H4915" s="171"/>
      <c r="K4915" s="171"/>
      <c r="L4915" s="171"/>
      <c r="O4915" s="171"/>
      <c r="P4915" s="171"/>
      <c r="S4915" s="171"/>
      <c r="T4915" s="171"/>
      <c r="W4915" s="171"/>
      <c r="X4915" s="171"/>
      <c r="AA4915" s="171"/>
    </row>
    <row r="4916" spans="4:27" x14ac:dyDescent="0.2">
      <c r="D4916" s="171"/>
      <c r="E4916" s="171"/>
      <c r="F4916" s="171"/>
      <c r="G4916" s="171"/>
      <c r="H4916" s="171"/>
      <c r="K4916" s="171"/>
      <c r="L4916" s="171"/>
      <c r="O4916" s="171"/>
      <c r="P4916" s="171"/>
      <c r="S4916" s="171"/>
      <c r="T4916" s="171"/>
      <c r="W4916" s="171"/>
      <c r="X4916" s="171"/>
      <c r="AA4916" s="171"/>
    </row>
    <row r="4917" spans="4:27" x14ac:dyDescent="0.2">
      <c r="D4917" s="171"/>
      <c r="E4917" s="171"/>
      <c r="F4917" s="171"/>
      <c r="G4917" s="171"/>
      <c r="H4917" s="171"/>
      <c r="K4917" s="171"/>
      <c r="L4917" s="171"/>
      <c r="O4917" s="171"/>
      <c r="P4917" s="171"/>
      <c r="S4917" s="171"/>
      <c r="T4917" s="171"/>
      <c r="W4917" s="171"/>
      <c r="X4917" s="171"/>
      <c r="AA4917" s="171"/>
    </row>
    <row r="4918" spans="4:27" x14ac:dyDescent="0.2">
      <c r="D4918" s="171"/>
      <c r="E4918" s="171"/>
      <c r="F4918" s="171"/>
      <c r="G4918" s="171"/>
      <c r="H4918" s="171"/>
      <c r="K4918" s="171"/>
      <c r="L4918" s="171"/>
      <c r="O4918" s="171"/>
      <c r="P4918" s="171"/>
      <c r="S4918" s="171"/>
      <c r="T4918" s="171"/>
      <c r="W4918" s="171"/>
      <c r="X4918" s="171"/>
      <c r="AA4918" s="171"/>
    </row>
    <row r="4919" spans="4:27" x14ac:dyDescent="0.2">
      <c r="D4919" s="171"/>
      <c r="E4919" s="171"/>
      <c r="F4919" s="171"/>
      <c r="G4919" s="171"/>
      <c r="H4919" s="171"/>
      <c r="K4919" s="171"/>
      <c r="L4919" s="171"/>
      <c r="O4919" s="171"/>
      <c r="P4919" s="171"/>
      <c r="S4919" s="171"/>
      <c r="T4919" s="171"/>
      <c r="W4919" s="171"/>
      <c r="X4919" s="171"/>
      <c r="AA4919" s="171"/>
    </row>
    <row r="4920" spans="4:27" x14ac:dyDescent="0.2">
      <c r="D4920" s="171"/>
      <c r="E4920" s="171"/>
      <c r="F4920" s="171"/>
      <c r="G4920" s="171"/>
      <c r="H4920" s="171"/>
      <c r="K4920" s="171"/>
      <c r="L4920" s="171"/>
      <c r="O4920" s="171"/>
      <c r="P4920" s="171"/>
      <c r="S4920" s="171"/>
      <c r="T4920" s="171"/>
      <c r="W4920" s="171"/>
      <c r="X4920" s="171"/>
      <c r="AA4920" s="171"/>
    </row>
    <row r="4921" spans="4:27" x14ac:dyDescent="0.2">
      <c r="D4921" s="171"/>
      <c r="E4921" s="171"/>
      <c r="F4921" s="171"/>
      <c r="G4921" s="171"/>
      <c r="H4921" s="171"/>
      <c r="K4921" s="171"/>
      <c r="L4921" s="171"/>
      <c r="O4921" s="171"/>
      <c r="P4921" s="171"/>
      <c r="S4921" s="171"/>
      <c r="T4921" s="171"/>
      <c r="W4921" s="171"/>
      <c r="X4921" s="171"/>
      <c r="AA4921" s="171"/>
    </row>
    <row r="4922" spans="4:27" x14ac:dyDescent="0.2">
      <c r="D4922" s="171"/>
      <c r="E4922" s="171"/>
      <c r="F4922" s="171"/>
      <c r="G4922" s="171"/>
      <c r="H4922" s="171"/>
      <c r="K4922" s="171"/>
      <c r="L4922" s="171"/>
      <c r="O4922" s="171"/>
      <c r="P4922" s="171"/>
      <c r="S4922" s="171"/>
      <c r="T4922" s="171"/>
      <c r="W4922" s="171"/>
      <c r="X4922" s="171"/>
      <c r="AA4922" s="171"/>
    </row>
    <row r="4923" spans="4:27" x14ac:dyDescent="0.2">
      <c r="D4923" s="171"/>
      <c r="E4923" s="171"/>
      <c r="F4923" s="171"/>
      <c r="G4923" s="171"/>
      <c r="H4923" s="171"/>
      <c r="K4923" s="171"/>
      <c r="L4923" s="171"/>
      <c r="O4923" s="171"/>
      <c r="P4923" s="171"/>
      <c r="S4923" s="171"/>
      <c r="T4923" s="171"/>
      <c r="W4923" s="171"/>
      <c r="X4923" s="171"/>
      <c r="AA4923" s="171"/>
    </row>
    <row r="4924" spans="4:27" x14ac:dyDescent="0.2">
      <c r="D4924" s="171"/>
      <c r="E4924" s="171"/>
      <c r="F4924" s="171"/>
      <c r="G4924" s="171"/>
      <c r="H4924" s="171"/>
      <c r="K4924" s="171"/>
      <c r="L4924" s="171"/>
      <c r="O4924" s="171"/>
      <c r="P4924" s="171"/>
      <c r="S4924" s="171"/>
      <c r="T4924" s="171"/>
      <c r="W4924" s="171"/>
      <c r="X4924" s="171"/>
      <c r="AA4924" s="171"/>
    </row>
    <row r="4925" spans="4:27" x14ac:dyDescent="0.2">
      <c r="D4925" s="171"/>
      <c r="E4925" s="171"/>
      <c r="F4925" s="171"/>
      <c r="G4925" s="171"/>
      <c r="H4925" s="171"/>
      <c r="K4925" s="171"/>
      <c r="L4925" s="171"/>
      <c r="O4925" s="171"/>
      <c r="P4925" s="171"/>
      <c r="S4925" s="171"/>
      <c r="T4925" s="171"/>
      <c r="W4925" s="171"/>
      <c r="X4925" s="171"/>
      <c r="AA4925" s="171"/>
    </row>
    <row r="4926" spans="4:27" x14ac:dyDescent="0.2">
      <c r="D4926" s="171"/>
      <c r="E4926" s="171"/>
      <c r="F4926" s="171"/>
      <c r="G4926" s="171"/>
      <c r="H4926" s="171"/>
      <c r="K4926" s="171"/>
      <c r="L4926" s="171"/>
      <c r="O4926" s="171"/>
      <c r="P4926" s="171"/>
      <c r="S4926" s="171"/>
      <c r="T4926" s="171"/>
      <c r="W4926" s="171"/>
      <c r="X4926" s="171"/>
      <c r="AA4926" s="171"/>
    </row>
    <row r="4927" spans="4:27" x14ac:dyDescent="0.2">
      <c r="D4927" s="171"/>
      <c r="E4927" s="171"/>
      <c r="F4927" s="171"/>
      <c r="G4927" s="171"/>
      <c r="H4927" s="171"/>
      <c r="K4927" s="171"/>
      <c r="L4927" s="171"/>
      <c r="O4927" s="171"/>
      <c r="P4927" s="171"/>
      <c r="S4927" s="171"/>
      <c r="T4927" s="171"/>
      <c r="W4927" s="171"/>
      <c r="X4927" s="171"/>
      <c r="AA4927" s="171"/>
    </row>
    <row r="4928" spans="4:27" x14ac:dyDescent="0.2">
      <c r="D4928" s="171"/>
      <c r="E4928" s="171"/>
      <c r="F4928" s="171"/>
      <c r="G4928" s="171"/>
      <c r="H4928" s="171"/>
      <c r="K4928" s="171"/>
      <c r="L4928" s="171"/>
      <c r="O4928" s="171"/>
      <c r="P4928" s="171"/>
      <c r="S4928" s="171"/>
      <c r="T4928" s="171"/>
      <c r="W4928" s="171"/>
      <c r="X4928" s="171"/>
      <c r="AA4928" s="171"/>
    </row>
    <row r="4929" spans="4:27" x14ac:dyDescent="0.2">
      <c r="D4929" s="171"/>
      <c r="E4929" s="171"/>
      <c r="F4929" s="171"/>
      <c r="G4929" s="171"/>
      <c r="H4929" s="171"/>
      <c r="K4929" s="171"/>
      <c r="L4929" s="171"/>
      <c r="O4929" s="171"/>
      <c r="P4929" s="171"/>
      <c r="S4929" s="171"/>
      <c r="T4929" s="171"/>
      <c r="W4929" s="171"/>
      <c r="X4929" s="171"/>
      <c r="AA4929" s="171"/>
    </row>
    <row r="4930" spans="4:27" x14ac:dyDescent="0.2">
      <c r="D4930" s="171"/>
      <c r="E4930" s="171"/>
      <c r="F4930" s="171"/>
      <c r="G4930" s="171"/>
      <c r="H4930" s="171"/>
      <c r="K4930" s="171"/>
      <c r="L4930" s="171"/>
      <c r="O4930" s="171"/>
      <c r="P4930" s="171"/>
      <c r="S4930" s="171"/>
      <c r="T4930" s="171"/>
      <c r="W4930" s="171"/>
      <c r="X4930" s="171"/>
      <c r="AA4930" s="171"/>
    </row>
    <row r="4931" spans="4:27" x14ac:dyDescent="0.2">
      <c r="D4931" s="171"/>
      <c r="E4931" s="171"/>
      <c r="F4931" s="171"/>
      <c r="G4931" s="171"/>
      <c r="H4931" s="171"/>
      <c r="K4931" s="171"/>
      <c r="L4931" s="171"/>
      <c r="O4931" s="171"/>
      <c r="P4931" s="171"/>
      <c r="S4931" s="171"/>
      <c r="T4931" s="171"/>
      <c r="W4931" s="171"/>
      <c r="X4931" s="171"/>
      <c r="AA4931" s="171"/>
    </row>
    <row r="4932" spans="4:27" x14ac:dyDescent="0.2">
      <c r="D4932" s="171"/>
      <c r="E4932" s="171"/>
      <c r="F4932" s="171"/>
      <c r="G4932" s="171"/>
      <c r="H4932" s="171"/>
      <c r="K4932" s="171"/>
      <c r="L4932" s="171"/>
      <c r="O4932" s="171"/>
      <c r="P4932" s="171"/>
      <c r="S4932" s="171"/>
      <c r="T4932" s="171"/>
      <c r="W4932" s="171"/>
      <c r="X4932" s="171"/>
      <c r="AA4932" s="171"/>
    </row>
    <row r="4933" spans="4:27" x14ac:dyDescent="0.2">
      <c r="D4933" s="171"/>
      <c r="E4933" s="171"/>
      <c r="F4933" s="171"/>
      <c r="G4933" s="171"/>
      <c r="H4933" s="171"/>
      <c r="K4933" s="171"/>
      <c r="L4933" s="171"/>
      <c r="O4933" s="171"/>
      <c r="P4933" s="171"/>
      <c r="S4933" s="171"/>
      <c r="T4933" s="171"/>
      <c r="W4933" s="171"/>
      <c r="X4933" s="171"/>
      <c r="AA4933" s="171"/>
    </row>
    <row r="4934" spans="4:27" x14ac:dyDescent="0.2">
      <c r="D4934" s="171"/>
      <c r="E4934" s="171"/>
      <c r="F4934" s="171"/>
      <c r="G4934" s="171"/>
      <c r="H4934" s="171"/>
      <c r="K4934" s="171"/>
      <c r="L4934" s="171"/>
      <c r="O4934" s="171"/>
      <c r="P4934" s="171"/>
      <c r="S4934" s="171"/>
      <c r="T4934" s="171"/>
      <c r="W4934" s="171"/>
      <c r="X4934" s="171"/>
      <c r="AA4934" s="171"/>
    </row>
    <row r="4935" spans="4:27" x14ac:dyDescent="0.2">
      <c r="D4935" s="171"/>
      <c r="E4935" s="171"/>
      <c r="F4935" s="171"/>
      <c r="G4935" s="171"/>
      <c r="H4935" s="171"/>
      <c r="K4935" s="171"/>
      <c r="L4935" s="171"/>
      <c r="O4935" s="171"/>
      <c r="P4935" s="171"/>
      <c r="S4935" s="171"/>
      <c r="T4935" s="171"/>
      <c r="W4935" s="171"/>
      <c r="X4935" s="171"/>
      <c r="AA4935" s="171"/>
    </row>
    <row r="4936" spans="4:27" x14ac:dyDescent="0.2">
      <c r="D4936" s="171"/>
      <c r="E4936" s="171"/>
      <c r="F4936" s="171"/>
      <c r="G4936" s="171"/>
      <c r="H4936" s="171"/>
      <c r="K4936" s="171"/>
      <c r="L4936" s="171"/>
      <c r="O4936" s="171"/>
      <c r="P4936" s="171"/>
      <c r="S4936" s="171"/>
      <c r="T4936" s="171"/>
      <c r="W4936" s="171"/>
      <c r="X4936" s="171"/>
      <c r="AA4936" s="171"/>
    </row>
    <row r="4937" spans="4:27" x14ac:dyDescent="0.2">
      <c r="D4937" s="171"/>
      <c r="E4937" s="171"/>
      <c r="F4937" s="171"/>
      <c r="G4937" s="171"/>
      <c r="H4937" s="171"/>
      <c r="K4937" s="171"/>
      <c r="L4937" s="171"/>
      <c r="O4937" s="171"/>
      <c r="P4937" s="171"/>
      <c r="S4937" s="171"/>
      <c r="T4937" s="171"/>
      <c r="W4937" s="171"/>
      <c r="X4937" s="171"/>
      <c r="AA4937" s="171"/>
    </row>
    <row r="4938" spans="4:27" x14ac:dyDescent="0.2">
      <c r="D4938" s="171"/>
      <c r="E4938" s="171"/>
      <c r="F4938" s="171"/>
      <c r="G4938" s="171"/>
      <c r="H4938" s="171"/>
      <c r="K4938" s="171"/>
      <c r="L4938" s="171"/>
      <c r="O4938" s="171"/>
      <c r="P4938" s="171"/>
      <c r="S4938" s="171"/>
      <c r="T4938" s="171"/>
      <c r="W4938" s="171"/>
      <c r="X4938" s="171"/>
      <c r="AA4938" s="171"/>
    </row>
    <row r="4939" spans="4:27" x14ac:dyDescent="0.2">
      <c r="D4939" s="171"/>
      <c r="E4939" s="171"/>
      <c r="F4939" s="171"/>
      <c r="G4939" s="171"/>
      <c r="H4939" s="171"/>
      <c r="K4939" s="171"/>
      <c r="L4939" s="171"/>
      <c r="O4939" s="171"/>
      <c r="P4939" s="171"/>
      <c r="S4939" s="171"/>
      <c r="T4939" s="171"/>
      <c r="W4939" s="171"/>
      <c r="X4939" s="171"/>
      <c r="AA4939" s="171"/>
    </row>
    <row r="4940" spans="4:27" x14ac:dyDescent="0.2">
      <c r="D4940" s="171"/>
      <c r="E4940" s="171"/>
      <c r="F4940" s="171"/>
      <c r="G4940" s="171"/>
      <c r="H4940" s="171"/>
      <c r="K4940" s="171"/>
      <c r="L4940" s="171"/>
      <c r="O4940" s="171"/>
      <c r="P4940" s="171"/>
      <c r="S4940" s="171"/>
      <c r="T4940" s="171"/>
      <c r="W4940" s="171"/>
      <c r="X4940" s="171"/>
      <c r="AA4940" s="171"/>
    </row>
    <row r="4941" spans="4:27" x14ac:dyDescent="0.2">
      <c r="D4941" s="171"/>
      <c r="E4941" s="171"/>
      <c r="F4941" s="171"/>
      <c r="G4941" s="171"/>
      <c r="H4941" s="171"/>
      <c r="K4941" s="171"/>
      <c r="L4941" s="171"/>
      <c r="O4941" s="171"/>
      <c r="P4941" s="171"/>
      <c r="S4941" s="171"/>
      <c r="T4941" s="171"/>
      <c r="W4941" s="171"/>
      <c r="X4941" s="171"/>
      <c r="AA4941" s="171"/>
    </row>
    <row r="4942" spans="4:27" x14ac:dyDescent="0.2">
      <c r="D4942" s="171"/>
      <c r="E4942" s="171"/>
      <c r="F4942" s="171"/>
      <c r="G4942" s="171"/>
      <c r="H4942" s="171"/>
      <c r="K4942" s="171"/>
      <c r="L4942" s="171"/>
      <c r="O4942" s="171"/>
      <c r="P4942" s="171"/>
      <c r="S4942" s="171"/>
      <c r="T4942" s="171"/>
      <c r="W4942" s="171"/>
      <c r="X4942" s="171"/>
      <c r="AA4942" s="171"/>
    </row>
    <row r="4943" spans="4:27" x14ac:dyDescent="0.2">
      <c r="D4943" s="171"/>
      <c r="E4943" s="171"/>
      <c r="F4943" s="171"/>
      <c r="G4943" s="171"/>
      <c r="H4943" s="171"/>
      <c r="K4943" s="171"/>
      <c r="L4943" s="171"/>
      <c r="O4943" s="171"/>
      <c r="P4943" s="171"/>
      <c r="S4943" s="171"/>
      <c r="T4943" s="171"/>
      <c r="W4943" s="171"/>
      <c r="X4943" s="171"/>
      <c r="AA4943" s="171"/>
    </row>
    <row r="4944" spans="4:27" x14ac:dyDescent="0.2">
      <c r="D4944" s="171"/>
      <c r="E4944" s="171"/>
      <c r="F4944" s="171"/>
      <c r="G4944" s="171"/>
      <c r="H4944" s="171"/>
      <c r="K4944" s="171"/>
      <c r="L4944" s="171"/>
      <c r="O4944" s="171"/>
      <c r="P4944" s="171"/>
      <c r="S4944" s="171"/>
      <c r="T4944" s="171"/>
      <c r="W4944" s="171"/>
      <c r="X4944" s="171"/>
      <c r="AA4944" s="171"/>
    </row>
    <row r="4945" spans="4:27" x14ac:dyDescent="0.2">
      <c r="D4945" s="171"/>
      <c r="E4945" s="171"/>
      <c r="F4945" s="171"/>
      <c r="G4945" s="171"/>
      <c r="H4945" s="171"/>
      <c r="K4945" s="171"/>
      <c r="L4945" s="171"/>
      <c r="O4945" s="171"/>
      <c r="P4945" s="171"/>
      <c r="S4945" s="171"/>
      <c r="T4945" s="171"/>
      <c r="W4945" s="171"/>
      <c r="X4945" s="171"/>
      <c r="AA4945" s="171"/>
    </row>
    <row r="4946" spans="4:27" x14ac:dyDescent="0.2">
      <c r="D4946" s="171"/>
      <c r="E4946" s="171"/>
      <c r="F4946" s="171"/>
      <c r="G4946" s="171"/>
      <c r="H4946" s="171"/>
      <c r="K4946" s="171"/>
      <c r="L4946" s="171"/>
      <c r="O4946" s="171"/>
      <c r="P4946" s="171"/>
      <c r="S4946" s="171"/>
      <c r="T4946" s="171"/>
      <c r="W4946" s="171"/>
      <c r="X4946" s="171"/>
      <c r="AA4946" s="171"/>
    </row>
    <row r="4947" spans="4:27" x14ac:dyDescent="0.2">
      <c r="D4947" s="171"/>
      <c r="E4947" s="171"/>
      <c r="F4947" s="171"/>
      <c r="G4947" s="171"/>
      <c r="H4947" s="171"/>
      <c r="K4947" s="171"/>
      <c r="L4947" s="171"/>
      <c r="O4947" s="171"/>
      <c r="P4947" s="171"/>
      <c r="S4947" s="171"/>
      <c r="T4947" s="171"/>
      <c r="W4947" s="171"/>
      <c r="X4947" s="171"/>
      <c r="AA4947" s="171"/>
    </row>
    <row r="4948" spans="4:27" x14ac:dyDescent="0.2">
      <c r="D4948" s="171"/>
      <c r="E4948" s="171"/>
      <c r="F4948" s="171"/>
      <c r="G4948" s="171"/>
      <c r="H4948" s="171"/>
      <c r="K4948" s="171"/>
      <c r="L4948" s="171"/>
      <c r="O4948" s="171"/>
      <c r="P4948" s="171"/>
      <c r="S4948" s="171"/>
      <c r="T4948" s="171"/>
      <c r="W4948" s="171"/>
      <c r="X4948" s="171"/>
      <c r="AA4948" s="171"/>
    </row>
    <row r="4949" spans="4:27" x14ac:dyDescent="0.2">
      <c r="D4949" s="171"/>
      <c r="E4949" s="171"/>
      <c r="F4949" s="171"/>
      <c r="G4949" s="171"/>
      <c r="H4949" s="171"/>
      <c r="K4949" s="171"/>
      <c r="L4949" s="171"/>
      <c r="O4949" s="171"/>
      <c r="P4949" s="171"/>
      <c r="S4949" s="171"/>
      <c r="T4949" s="171"/>
      <c r="W4949" s="171"/>
      <c r="X4949" s="171"/>
      <c r="AA4949" s="171"/>
    </row>
    <row r="4950" spans="4:27" x14ac:dyDescent="0.2">
      <c r="D4950" s="171"/>
      <c r="E4950" s="171"/>
      <c r="F4950" s="171"/>
      <c r="G4950" s="171"/>
      <c r="H4950" s="171"/>
      <c r="K4950" s="171"/>
      <c r="L4950" s="171"/>
      <c r="O4950" s="171"/>
      <c r="P4950" s="171"/>
      <c r="S4950" s="171"/>
      <c r="T4950" s="171"/>
      <c r="W4950" s="171"/>
      <c r="X4950" s="171"/>
      <c r="AA4950" s="171"/>
    </row>
  </sheetData>
  <sortState ref="A3:C409">
    <sortCondition ref="B3:B409"/>
  </sortState>
  <dataValidations disablePrompts="1" count="1">
    <dataValidation type="textLength" showInputMessage="1" showErrorMessage="1" sqref="AE154">
      <formula1>0</formula1>
      <formula2>40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82"/>
  <sheetViews>
    <sheetView workbookViewId="0">
      <selection sqref="A1:XFD1048576"/>
    </sheetView>
  </sheetViews>
  <sheetFormatPr baseColWidth="10" defaultRowHeight="11.25" x14ac:dyDescent="0.2"/>
  <cols>
    <col min="1" max="1" width="11.42578125" style="153" bestFit="1" customWidth="1"/>
    <col min="2" max="2" width="39" style="153" bestFit="1" customWidth="1"/>
    <col min="3" max="3" width="16" style="165" bestFit="1" customWidth="1"/>
    <col min="4" max="4" width="19.7109375" style="153" customWidth="1"/>
    <col min="5" max="5" width="8.85546875" style="153" customWidth="1"/>
    <col min="6" max="6" width="9.42578125" style="153" bestFit="1" customWidth="1"/>
    <col min="7" max="7" width="9.5703125" style="153" customWidth="1"/>
    <col min="8" max="8" width="5.5703125" style="153" bestFit="1" customWidth="1"/>
    <col min="9" max="9" width="11.42578125" style="153" bestFit="1" customWidth="1"/>
    <col min="10" max="10" width="39" style="153" bestFit="1" customWidth="1"/>
    <col min="11" max="11" width="13.5703125" style="165" bestFit="1" customWidth="1"/>
    <col min="12" max="12" width="9.42578125" style="153" bestFit="1" customWidth="1"/>
    <col min="13" max="13" width="9.28515625" style="153" bestFit="1" customWidth="1"/>
    <col min="14" max="14" width="8" style="153" bestFit="1" customWidth="1"/>
    <col min="15" max="15" width="10" style="153" bestFit="1" customWidth="1"/>
    <col min="16" max="16" width="5.5703125" style="153" bestFit="1" customWidth="1"/>
    <col min="17" max="17" width="11.42578125" style="153" bestFit="1" customWidth="1"/>
    <col min="18" max="18" width="36.28515625" style="153" bestFit="1" customWidth="1"/>
    <col min="19" max="19" width="13.5703125" style="165" bestFit="1" customWidth="1"/>
    <col min="20" max="20" width="19.7109375" style="153" bestFit="1" customWidth="1"/>
    <col min="21" max="21" width="9.28515625" style="153" bestFit="1" customWidth="1"/>
    <col min="22" max="22" width="9.42578125" style="153" bestFit="1" customWidth="1"/>
    <col min="23" max="23" width="10" style="153" bestFit="1" customWidth="1"/>
    <col min="24" max="24" width="5.5703125" style="153" bestFit="1" customWidth="1"/>
    <col min="25" max="25" width="11.42578125" style="153" bestFit="1" customWidth="1"/>
    <col min="26" max="26" width="36.28515625" style="153" bestFit="1" customWidth="1"/>
    <col min="27" max="27" width="13.5703125" style="165" bestFit="1" customWidth="1"/>
    <col min="28" max="28" width="9.42578125" style="153" bestFit="1" customWidth="1"/>
    <col min="29" max="29" width="9.28515625" style="153" bestFit="1" customWidth="1"/>
    <col min="30" max="30" width="8" style="153" bestFit="1" customWidth="1"/>
    <col min="31" max="31" width="10" style="153" bestFit="1" customWidth="1"/>
    <col min="32" max="32" width="5.5703125" style="153" bestFit="1" customWidth="1"/>
    <col min="33" max="33" width="11.42578125" style="153" bestFit="1" customWidth="1"/>
    <col min="34" max="34" width="37.5703125" style="153" bestFit="1" customWidth="1"/>
    <col min="35" max="35" width="13.5703125" style="165" bestFit="1" customWidth="1"/>
    <col min="36" max="36" width="22.85546875" style="153" bestFit="1" customWidth="1"/>
    <col min="37" max="37" width="9.28515625" style="153" bestFit="1" customWidth="1"/>
    <col min="38" max="38" width="8.140625" style="153" bestFit="1" customWidth="1"/>
    <col min="39" max="39" width="10" style="153" bestFit="1" customWidth="1"/>
    <col min="40" max="40" width="5.5703125" style="153" bestFit="1" customWidth="1"/>
    <col min="41" max="41" width="11.42578125" style="153" bestFit="1" customWidth="1"/>
    <col min="42" max="42" width="35" style="153" bestFit="1" customWidth="1"/>
    <col min="43" max="43" width="12.7109375" style="153" bestFit="1" customWidth="1"/>
    <col min="44" max="44" width="9.42578125" style="153" bestFit="1" customWidth="1"/>
    <col min="45" max="45" width="9.28515625" style="153" bestFit="1" customWidth="1"/>
    <col min="46" max="46" width="8" style="153" bestFit="1" customWidth="1"/>
    <col min="47" max="47" width="10" style="153" bestFit="1" customWidth="1"/>
    <col min="48" max="48" width="5.5703125" style="153" bestFit="1" customWidth="1"/>
    <col min="49" max="49" width="11.42578125" style="153" bestFit="1" customWidth="1"/>
    <col min="50" max="50" width="35" style="153" bestFit="1" customWidth="1"/>
    <col min="51" max="51" width="13.5703125" style="165" bestFit="1" customWidth="1"/>
    <col min="52" max="52" width="16.5703125" style="153" bestFit="1" customWidth="1"/>
    <col min="53" max="53" width="9.28515625" style="153" bestFit="1" customWidth="1"/>
    <col min="54" max="54" width="8.140625" style="153" bestFit="1" customWidth="1"/>
    <col min="55" max="55" width="10" style="153" bestFit="1" customWidth="1"/>
    <col min="56" max="56" width="5.5703125" style="153" bestFit="1" customWidth="1"/>
    <col min="57" max="57" width="11.42578125" style="153" bestFit="1" customWidth="1"/>
    <col min="58" max="58" width="35" style="153" bestFit="1" customWidth="1"/>
    <col min="59" max="59" width="12.7109375" style="165" bestFit="1" customWidth="1"/>
    <col min="60" max="60" width="9.42578125" style="153" bestFit="1" customWidth="1"/>
    <col min="61" max="61" width="9.28515625" style="153" bestFit="1" customWidth="1"/>
    <col min="62" max="62" width="8" style="153" bestFit="1" customWidth="1"/>
    <col min="63" max="63" width="10" style="153" bestFit="1" customWidth="1"/>
    <col min="64" max="64" width="5.5703125" style="153" bestFit="1" customWidth="1"/>
    <col min="65" max="65" width="9.7109375" style="153" bestFit="1" customWidth="1"/>
    <col min="66" max="66" width="34.85546875" style="153" customWidth="1"/>
    <col min="67" max="67" width="12.7109375" style="153" bestFit="1" customWidth="1"/>
    <col min="68" max="68" width="13.140625" style="153" bestFit="1" customWidth="1"/>
    <col min="69" max="69" width="9.28515625" style="153" bestFit="1" customWidth="1"/>
    <col min="70" max="70" width="8.140625" style="153" bestFit="1" customWidth="1"/>
    <col min="71" max="71" width="10" style="153" bestFit="1" customWidth="1"/>
    <col min="72" max="72" width="4.42578125" style="153" bestFit="1" customWidth="1"/>
    <col min="73" max="73" width="9.85546875" style="153" bestFit="1" customWidth="1"/>
    <col min="74" max="74" width="27.28515625" style="153" bestFit="1" customWidth="1"/>
    <col min="75" max="75" width="12.5703125" style="153" bestFit="1" customWidth="1"/>
    <col min="76" max="76" width="9.42578125" style="153" bestFit="1" customWidth="1"/>
    <col min="77" max="77" width="9.28515625" style="153" bestFit="1" customWidth="1"/>
    <col min="78" max="78" width="8" style="153" bestFit="1" customWidth="1"/>
    <col min="79" max="79" width="10" style="153" bestFit="1" customWidth="1"/>
    <col min="80" max="80" width="5.5703125" style="153" bestFit="1" customWidth="1"/>
    <col min="81" max="81" width="8" style="153" bestFit="1" customWidth="1"/>
    <col min="82" max="82" width="27.28515625" style="153" bestFit="1" customWidth="1"/>
    <col min="83" max="83" width="11.85546875" style="153" bestFit="1" customWidth="1"/>
    <col min="84" max="84" width="13.140625" style="153" bestFit="1" customWidth="1"/>
    <col min="85" max="85" width="9" style="153" bestFit="1" customWidth="1"/>
    <col min="86" max="86" width="7.85546875" style="153" bestFit="1" customWidth="1"/>
    <col min="87" max="87" width="9.7109375" style="153" bestFit="1" customWidth="1"/>
    <col min="88" max="88" width="5.5703125" style="153" bestFit="1" customWidth="1"/>
    <col min="89" max="89" width="7.85546875" style="153" customWidth="1"/>
    <col min="90" max="90" width="27.28515625" style="153" customWidth="1"/>
    <col min="91" max="91" width="11.7109375" style="153" customWidth="1"/>
    <col min="92" max="92" width="9.42578125" style="153" customWidth="1"/>
    <col min="93" max="93" width="9" style="153" bestFit="1" customWidth="1"/>
    <col min="94" max="94" width="7.5703125" style="153" customWidth="1"/>
    <col min="95" max="95" width="9.5703125" style="153" customWidth="1"/>
    <col min="96" max="96" width="5.5703125" style="153" bestFit="1" customWidth="1"/>
    <col min="97" max="97" width="7.140625" style="153" bestFit="1" customWidth="1"/>
    <col min="98" max="98" width="7.42578125" style="153" bestFit="1" customWidth="1"/>
    <col min="99" max="99" width="11.7109375" style="153" bestFit="1" customWidth="1"/>
    <col min="100" max="100" width="9.42578125" style="153" bestFit="1" customWidth="1"/>
    <col min="101" max="101" width="11.140625" style="153" bestFit="1" customWidth="1"/>
    <col min="102" max="102" width="7.5703125" style="153" bestFit="1" customWidth="1"/>
    <col min="103" max="103" width="9.5703125" style="153" bestFit="1" customWidth="1"/>
    <col min="104" max="104" width="11.42578125" style="153"/>
    <col min="105" max="105" width="7.140625" style="153" bestFit="1" customWidth="1"/>
    <col min="106" max="106" width="7.42578125" style="153" bestFit="1" customWidth="1"/>
    <col min="107" max="107" width="11.7109375" style="153" bestFit="1" customWidth="1"/>
    <col min="108" max="108" width="9.42578125" style="153" bestFit="1" customWidth="1"/>
    <col min="109" max="109" width="11.140625" style="153" bestFit="1" customWidth="1"/>
    <col min="110" max="110" width="7.5703125" style="153" bestFit="1" customWidth="1"/>
    <col min="111" max="111" width="9.5703125" style="153" bestFit="1" customWidth="1"/>
    <col min="112" max="112" width="5.85546875" style="153" customWidth="1"/>
    <col min="113" max="16384" width="11.42578125" style="153"/>
  </cols>
  <sheetData>
    <row r="1" spans="1:111" x14ac:dyDescent="0.2">
      <c r="A1" s="148" t="s">
        <v>0</v>
      </c>
      <c r="B1" s="149" t="s">
        <v>1</v>
      </c>
      <c r="C1" s="150" t="s">
        <v>212</v>
      </c>
      <c r="D1" s="151" t="s">
        <v>306</v>
      </c>
      <c r="E1" s="151" t="s">
        <v>177</v>
      </c>
      <c r="F1" s="151" t="s">
        <v>345</v>
      </c>
      <c r="G1" s="152" t="s">
        <v>293</v>
      </c>
      <c r="H1" s="153" t="s">
        <v>490</v>
      </c>
      <c r="I1" s="148" t="s">
        <v>0</v>
      </c>
      <c r="J1" s="149" t="s">
        <v>1</v>
      </c>
      <c r="K1" s="150" t="s">
        <v>212</v>
      </c>
      <c r="L1" s="151" t="s">
        <v>306</v>
      </c>
      <c r="M1" s="151" t="s">
        <v>177</v>
      </c>
      <c r="N1" s="151" t="s">
        <v>345</v>
      </c>
      <c r="O1" s="152" t="s">
        <v>293</v>
      </c>
      <c r="P1" s="153" t="s">
        <v>490</v>
      </c>
      <c r="Q1" s="148" t="s">
        <v>0</v>
      </c>
      <c r="R1" s="149" t="s">
        <v>1</v>
      </c>
      <c r="S1" s="150" t="s">
        <v>212</v>
      </c>
      <c r="T1" s="151" t="s">
        <v>306</v>
      </c>
      <c r="U1" s="151" t="s">
        <v>180</v>
      </c>
      <c r="V1" s="151" t="s">
        <v>345</v>
      </c>
      <c r="W1" s="152" t="s">
        <v>293</v>
      </c>
      <c r="X1" s="153" t="s">
        <v>490</v>
      </c>
      <c r="Y1" s="148" t="s">
        <v>0</v>
      </c>
      <c r="Z1" s="149" t="s">
        <v>1</v>
      </c>
      <c r="AA1" s="150" t="s">
        <v>212</v>
      </c>
      <c r="AB1" s="151" t="s">
        <v>306</v>
      </c>
      <c r="AC1" s="151" t="s">
        <v>180</v>
      </c>
      <c r="AD1" s="151" t="s">
        <v>345</v>
      </c>
      <c r="AE1" s="152" t="s">
        <v>293</v>
      </c>
      <c r="AF1" s="153" t="s">
        <v>490</v>
      </c>
      <c r="AG1" s="148" t="s">
        <v>0</v>
      </c>
      <c r="AH1" s="149" t="s">
        <v>1</v>
      </c>
      <c r="AI1" s="150" t="s">
        <v>212</v>
      </c>
      <c r="AJ1" s="151" t="s">
        <v>306</v>
      </c>
      <c r="AK1" s="151" t="s">
        <v>181</v>
      </c>
      <c r="AL1" s="151" t="s">
        <v>345</v>
      </c>
      <c r="AM1" s="152" t="s">
        <v>293</v>
      </c>
      <c r="AN1" s="153" t="s">
        <v>490</v>
      </c>
      <c r="AO1" s="148" t="s">
        <v>0</v>
      </c>
      <c r="AP1" s="149" t="s">
        <v>1</v>
      </c>
      <c r="AQ1" s="149" t="s">
        <v>212</v>
      </c>
      <c r="AR1" s="151" t="s">
        <v>306</v>
      </c>
      <c r="AS1" s="151" t="s">
        <v>181</v>
      </c>
      <c r="AT1" s="151" t="s">
        <v>345</v>
      </c>
      <c r="AU1" s="152" t="s">
        <v>293</v>
      </c>
      <c r="AV1" s="153" t="s">
        <v>490</v>
      </c>
      <c r="AW1" s="148" t="s">
        <v>0</v>
      </c>
      <c r="AX1" s="149" t="s">
        <v>1</v>
      </c>
      <c r="AY1" s="150" t="s">
        <v>212</v>
      </c>
      <c r="AZ1" s="151" t="s">
        <v>306</v>
      </c>
      <c r="BA1" s="151" t="s">
        <v>182</v>
      </c>
      <c r="BB1" s="151" t="s">
        <v>345</v>
      </c>
      <c r="BC1" s="152" t="s">
        <v>293</v>
      </c>
      <c r="BD1" s="153" t="s">
        <v>490</v>
      </c>
      <c r="BE1" s="148" t="s">
        <v>0</v>
      </c>
      <c r="BF1" s="149" t="s">
        <v>1</v>
      </c>
      <c r="BG1" s="150" t="s">
        <v>212</v>
      </c>
      <c r="BH1" s="151" t="s">
        <v>306</v>
      </c>
      <c r="BI1" s="151" t="s">
        <v>182</v>
      </c>
      <c r="BJ1" s="151" t="s">
        <v>345</v>
      </c>
      <c r="BK1" s="152" t="s">
        <v>293</v>
      </c>
      <c r="BL1" s="153" t="s">
        <v>490</v>
      </c>
      <c r="BM1" s="148" t="s">
        <v>0</v>
      </c>
      <c r="BN1" s="149" t="s">
        <v>1</v>
      </c>
      <c r="BO1" s="149" t="s">
        <v>212</v>
      </c>
      <c r="BP1" s="151" t="s">
        <v>306</v>
      </c>
      <c r="BQ1" s="151" t="s">
        <v>380</v>
      </c>
      <c r="BR1" s="151" t="s">
        <v>345</v>
      </c>
      <c r="BS1" s="152" t="s">
        <v>293</v>
      </c>
      <c r="BT1" s="153" t="s">
        <v>490</v>
      </c>
      <c r="BU1" s="148" t="s">
        <v>0</v>
      </c>
      <c r="BV1" s="149" t="s">
        <v>1</v>
      </c>
      <c r="BW1" s="149" t="s">
        <v>212</v>
      </c>
      <c r="BX1" s="151" t="s">
        <v>306</v>
      </c>
      <c r="BY1" s="151" t="s">
        <v>380</v>
      </c>
      <c r="BZ1" s="151" t="s">
        <v>345</v>
      </c>
      <c r="CA1" s="152" t="s">
        <v>293</v>
      </c>
      <c r="CB1" s="153" t="s">
        <v>490</v>
      </c>
      <c r="CC1" s="148" t="s">
        <v>0</v>
      </c>
      <c r="CD1" s="149" t="s">
        <v>1</v>
      </c>
      <c r="CE1" s="149" t="s">
        <v>212</v>
      </c>
      <c r="CF1" s="151" t="s">
        <v>306</v>
      </c>
      <c r="CG1" s="151" t="s">
        <v>488</v>
      </c>
      <c r="CH1" s="151" t="s">
        <v>345</v>
      </c>
      <c r="CI1" s="152" t="s">
        <v>293</v>
      </c>
      <c r="CJ1" s="153" t="s">
        <v>490</v>
      </c>
      <c r="CK1" s="148" t="s">
        <v>0</v>
      </c>
      <c r="CL1" s="149" t="s">
        <v>1</v>
      </c>
      <c r="CM1" s="149" t="s">
        <v>212</v>
      </c>
      <c r="CN1" s="151" t="s">
        <v>306</v>
      </c>
      <c r="CO1" s="151" t="s">
        <v>488</v>
      </c>
      <c r="CP1" s="151" t="s">
        <v>345</v>
      </c>
      <c r="CQ1" s="152" t="s">
        <v>293</v>
      </c>
      <c r="CR1" s="153" t="s">
        <v>490</v>
      </c>
      <c r="CS1" s="148" t="s">
        <v>0</v>
      </c>
      <c r="CT1" s="149" t="s">
        <v>1</v>
      </c>
      <c r="CU1" s="149" t="s">
        <v>212</v>
      </c>
      <c r="CV1" s="151" t="s">
        <v>306</v>
      </c>
      <c r="CW1" s="151" t="s">
        <v>213</v>
      </c>
      <c r="CX1" s="151" t="s">
        <v>345</v>
      </c>
      <c r="CY1" s="152" t="s">
        <v>293</v>
      </c>
      <c r="DA1" s="148" t="s">
        <v>0</v>
      </c>
      <c r="DB1" s="149" t="s">
        <v>1</v>
      </c>
      <c r="DC1" s="149" t="s">
        <v>212</v>
      </c>
      <c r="DD1" s="151" t="s">
        <v>306</v>
      </c>
      <c r="DE1" s="151" t="s">
        <v>213</v>
      </c>
      <c r="DF1" s="151" t="s">
        <v>345</v>
      </c>
      <c r="DG1" s="152" t="s">
        <v>293</v>
      </c>
    </row>
    <row r="2" spans="1:111" x14ac:dyDescent="0.2">
      <c r="A2" s="154">
        <v>63355344</v>
      </c>
      <c r="B2" s="154" t="s">
        <v>76</v>
      </c>
      <c r="C2" s="155">
        <v>23190843</v>
      </c>
      <c r="D2" s="154" t="s">
        <v>310</v>
      </c>
      <c r="E2" s="154">
        <v>1</v>
      </c>
      <c r="F2" s="154">
        <v>14110502</v>
      </c>
      <c r="G2" s="156">
        <v>50</v>
      </c>
      <c r="H2" s="154"/>
      <c r="I2" s="154">
        <v>60422458</v>
      </c>
      <c r="J2" s="154" t="s">
        <v>87</v>
      </c>
      <c r="K2" s="155">
        <v>9491906</v>
      </c>
      <c r="L2" s="154" t="s">
        <v>576</v>
      </c>
      <c r="M2" s="154">
        <v>1</v>
      </c>
      <c r="N2" s="154">
        <v>415010</v>
      </c>
      <c r="O2" s="156">
        <v>131</v>
      </c>
      <c r="P2" s="154"/>
      <c r="Q2" s="154">
        <v>91520861</v>
      </c>
      <c r="R2" s="154" t="s">
        <v>147</v>
      </c>
      <c r="S2" s="155">
        <v>33823255</v>
      </c>
      <c r="T2" s="154" t="s">
        <v>307</v>
      </c>
      <c r="U2" s="154">
        <v>2</v>
      </c>
      <c r="V2" s="154">
        <v>14110501</v>
      </c>
      <c r="W2" s="156">
        <v>69</v>
      </c>
      <c r="X2" s="154"/>
      <c r="Y2" s="154">
        <v>91520861</v>
      </c>
      <c r="Z2" s="154" t="s">
        <v>147</v>
      </c>
      <c r="AA2" s="155">
        <v>12351709</v>
      </c>
      <c r="AB2" s="154" t="s">
        <v>576</v>
      </c>
      <c r="AC2" s="154">
        <v>2</v>
      </c>
      <c r="AD2" s="154">
        <v>415010</v>
      </c>
      <c r="AE2" s="156">
        <v>69</v>
      </c>
      <c r="AF2" s="154"/>
      <c r="AG2" s="154">
        <v>91478684</v>
      </c>
      <c r="AH2" s="154" t="s">
        <v>103</v>
      </c>
      <c r="AI2" s="155">
        <v>22608583</v>
      </c>
      <c r="AJ2" s="154" t="s">
        <v>309</v>
      </c>
      <c r="AK2" s="154">
        <v>3</v>
      </c>
      <c r="AL2" s="154">
        <v>14110504</v>
      </c>
      <c r="AM2" s="156">
        <v>104</v>
      </c>
      <c r="AN2" s="154"/>
      <c r="AO2" s="154">
        <v>91478684</v>
      </c>
      <c r="AP2" s="154" t="s">
        <v>103</v>
      </c>
      <c r="AQ2" s="155">
        <v>7848337</v>
      </c>
      <c r="AR2" s="154" t="s">
        <v>576</v>
      </c>
      <c r="AS2" s="154">
        <v>3</v>
      </c>
      <c r="AT2" s="154">
        <v>415010</v>
      </c>
      <c r="AU2" s="156">
        <v>104</v>
      </c>
      <c r="AV2" s="154"/>
      <c r="AW2" s="154">
        <v>91478684</v>
      </c>
      <c r="AX2" s="154" t="s">
        <v>103</v>
      </c>
      <c r="AY2" s="157">
        <v>9553019</v>
      </c>
      <c r="AZ2" s="154" t="s">
        <v>307</v>
      </c>
      <c r="BA2" s="154">
        <v>4</v>
      </c>
      <c r="BB2" s="154">
        <v>14110501</v>
      </c>
      <c r="BC2" s="154">
        <v>68</v>
      </c>
      <c r="BD2" s="154"/>
      <c r="BE2" s="154">
        <v>91478684</v>
      </c>
      <c r="BF2" s="154" t="s">
        <v>103</v>
      </c>
      <c r="BG2" s="157">
        <v>3459325</v>
      </c>
      <c r="BH2" s="154" t="s">
        <v>576</v>
      </c>
      <c r="BI2" s="154">
        <v>4</v>
      </c>
      <c r="BJ2" s="154">
        <v>415010</v>
      </c>
      <c r="BK2" s="154">
        <v>68</v>
      </c>
      <c r="BL2" s="154"/>
      <c r="BM2" s="154">
        <v>1098638373</v>
      </c>
      <c r="BN2" s="154" t="s">
        <v>284</v>
      </c>
      <c r="BO2" s="155">
        <v>3500000</v>
      </c>
      <c r="BP2" s="154" t="s">
        <v>307</v>
      </c>
      <c r="BQ2" s="154">
        <v>5</v>
      </c>
      <c r="BR2" s="154">
        <v>14110501</v>
      </c>
      <c r="BS2" s="156">
        <v>80</v>
      </c>
      <c r="BT2" s="154"/>
      <c r="BU2" s="154">
        <v>1098638373</v>
      </c>
      <c r="BV2" s="154" t="s">
        <v>284</v>
      </c>
      <c r="BW2" s="155">
        <v>1512686</v>
      </c>
      <c r="BX2" s="154" t="s">
        <v>576</v>
      </c>
      <c r="BY2" s="154">
        <v>5</v>
      </c>
      <c r="BZ2" s="154">
        <v>415010</v>
      </c>
      <c r="CA2" s="156">
        <v>80</v>
      </c>
      <c r="CB2" s="154"/>
      <c r="CC2" s="158">
        <v>7227567</v>
      </c>
      <c r="CD2" s="159" t="s">
        <v>38</v>
      </c>
      <c r="CE2" s="160">
        <v>2000000</v>
      </c>
      <c r="CF2" s="154" t="s">
        <v>307</v>
      </c>
      <c r="CG2" s="154">
        <v>6</v>
      </c>
      <c r="CH2" s="154">
        <v>14110501</v>
      </c>
      <c r="CI2" s="161">
        <v>60</v>
      </c>
      <c r="CJ2" s="162"/>
      <c r="CK2" s="158">
        <v>7227567</v>
      </c>
      <c r="CL2" s="159" t="s">
        <v>38</v>
      </c>
      <c r="CM2" s="160">
        <v>633089</v>
      </c>
      <c r="CN2" s="154" t="s">
        <v>576</v>
      </c>
      <c r="CO2" s="154">
        <v>6</v>
      </c>
      <c r="CP2" s="154">
        <v>415010</v>
      </c>
      <c r="CQ2" s="161">
        <v>60</v>
      </c>
      <c r="CR2" s="162"/>
      <c r="CS2" s="163"/>
      <c r="CT2" s="164"/>
      <c r="CU2" s="160"/>
      <c r="CV2" s="154"/>
      <c r="CW2" s="154"/>
      <c r="CX2" s="154"/>
      <c r="CY2" s="161"/>
      <c r="DA2" s="158"/>
      <c r="DB2" s="154"/>
      <c r="DC2" s="160"/>
      <c r="DD2" s="154"/>
      <c r="DE2" s="154"/>
      <c r="DF2" s="154"/>
      <c r="DG2" s="161"/>
    </row>
    <row r="3" spans="1:111" x14ac:dyDescent="0.2">
      <c r="A3" s="154">
        <v>91281302</v>
      </c>
      <c r="B3" s="154" t="s">
        <v>211</v>
      </c>
      <c r="C3" s="155">
        <v>21559773</v>
      </c>
      <c r="D3" s="154" t="s">
        <v>310</v>
      </c>
      <c r="E3" s="154">
        <v>1</v>
      </c>
      <c r="F3" s="154">
        <v>14110502</v>
      </c>
      <c r="G3" s="156">
        <v>49</v>
      </c>
      <c r="H3" s="154"/>
      <c r="I3" s="154">
        <v>13871497</v>
      </c>
      <c r="J3" s="154" t="s">
        <v>30</v>
      </c>
      <c r="K3" s="155">
        <v>6335859</v>
      </c>
      <c r="L3" s="154" t="s">
        <v>576</v>
      </c>
      <c r="M3" s="154">
        <v>1</v>
      </c>
      <c r="N3" s="154">
        <v>415010</v>
      </c>
      <c r="O3" s="156">
        <v>94</v>
      </c>
      <c r="P3" s="154"/>
      <c r="Q3" s="154">
        <v>63336171</v>
      </c>
      <c r="R3" s="154" t="s">
        <v>56</v>
      </c>
      <c r="S3" s="155">
        <v>33052631</v>
      </c>
      <c r="T3" s="154" t="s">
        <v>310</v>
      </c>
      <c r="U3" s="154">
        <v>2</v>
      </c>
      <c r="V3" s="154">
        <v>14110502</v>
      </c>
      <c r="W3" s="156">
        <v>101</v>
      </c>
      <c r="X3" s="154"/>
      <c r="Y3" s="154">
        <v>63336171</v>
      </c>
      <c r="Z3" s="154" t="s">
        <v>56</v>
      </c>
      <c r="AA3" s="155">
        <v>9126080</v>
      </c>
      <c r="AB3" s="154" t="s">
        <v>576</v>
      </c>
      <c r="AC3" s="154">
        <v>2</v>
      </c>
      <c r="AD3" s="154">
        <v>415010</v>
      </c>
      <c r="AE3" s="156">
        <v>101</v>
      </c>
      <c r="AF3" s="154"/>
      <c r="AG3" s="154">
        <v>37726209</v>
      </c>
      <c r="AH3" s="154" t="s">
        <v>217</v>
      </c>
      <c r="AI3" s="155">
        <v>19327657</v>
      </c>
      <c r="AJ3" s="154" t="s">
        <v>309</v>
      </c>
      <c r="AK3" s="154">
        <v>3</v>
      </c>
      <c r="AL3" s="154">
        <v>14110504</v>
      </c>
      <c r="AM3" s="156">
        <v>60</v>
      </c>
      <c r="AN3" s="154"/>
      <c r="AO3" s="154">
        <v>13277313</v>
      </c>
      <c r="AP3" s="154" t="s">
        <v>45</v>
      </c>
      <c r="AQ3" s="155">
        <v>4790957</v>
      </c>
      <c r="AR3" s="154" t="s">
        <v>576</v>
      </c>
      <c r="AS3" s="154">
        <v>3</v>
      </c>
      <c r="AT3" s="154">
        <v>415010</v>
      </c>
      <c r="AU3" s="156">
        <v>105</v>
      </c>
      <c r="AV3" s="154"/>
      <c r="AW3" s="154">
        <v>91287373</v>
      </c>
      <c r="AX3" s="154" t="s">
        <v>136</v>
      </c>
      <c r="AY3" s="157">
        <v>1865757</v>
      </c>
      <c r="AZ3" s="154" t="s">
        <v>307</v>
      </c>
      <c r="BA3" s="154">
        <v>4</v>
      </c>
      <c r="BB3" s="154">
        <v>14110501</v>
      </c>
      <c r="BC3" s="154">
        <v>44</v>
      </c>
      <c r="BD3" s="154"/>
      <c r="BE3" s="154">
        <v>7227567</v>
      </c>
      <c r="BF3" s="154" t="s">
        <v>38</v>
      </c>
      <c r="BG3" s="157">
        <v>783494</v>
      </c>
      <c r="BH3" s="154" t="s">
        <v>576</v>
      </c>
      <c r="BI3" s="154">
        <v>4</v>
      </c>
      <c r="BJ3" s="154">
        <v>415010</v>
      </c>
      <c r="BK3" s="154">
        <v>87</v>
      </c>
      <c r="BL3" s="154"/>
      <c r="BM3" s="154">
        <v>91474598</v>
      </c>
      <c r="BN3" s="154" t="s">
        <v>140</v>
      </c>
      <c r="BO3" s="155">
        <v>2000000</v>
      </c>
      <c r="BP3" s="154" t="s">
        <v>307</v>
      </c>
      <c r="BQ3" s="154">
        <v>5</v>
      </c>
      <c r="BR3" s="154">
        <v>14110501</v>
      </c>
      <c r="BS3" s="156">
        <v>96</v>
      </c>
      <c r="BT3" s="154"/>
      <c r="BU3" s="154">
        <v>91474598</v>
      </c>
      <c r="BV3" s="154" t="s">
        <v>140</v>
      </c>
      <c r="BW3" s="155">
        <v>1057595</v>
      </c>
      <c r="BX3" s="154" t="s">
        <v>576</v>
      </c>
      <c r="BY3" s="154">
        <v>5</v>
      </c>
      <c r="BZ3" s="154">
        <v>415010</v>
      </c>
      <c r="CA3" s="156">
        <v>96</v>
      </c>
      <c r="CB3" s="154"/>
      <c r="CC3" s="158"/>
      <c r="CD3" s="154"/>
      <c r="CE3" s="160"/>
      <c r="CF3" s="154"/>
      <c r="CG3" s="154"/>
      <c r="CH3" s="154"/>
      <c r="CI3" s="161"/>
      <c r="CJ3" s="162"/>
      <c r="CK3" s="158"/>
      <c r="CL3" s="154"/>
      <c r="CM3" s="160"/>
      <c r="CN3" s="154"/>
      <c r="CO3" s="154"/>
      <c r="CP3" s="154"/>
      <c r="CQ3" s="161"/>
      <c r="CR3" s="162"/>
      <c r="CS3" s="158"/>
      <c r="CT3" s="154"/>
      <c r="CU3" s="160"/>
      <c r="CV3" s="154"/>
      <c r="CW3" s="154"/>
      <c r="CX3" s="154"/>
      <c r="CY3" s="161"/>
      <c r="DA3" s="158"/>
      <c r="DB3" s="154"/>
      <c r="DC3" s="160"/>
      <c r="DD3" s="154"/>
      <c r="DE3" s="154"/>
      <c r="DF3" s="154"/>
      <c r="DG3" s="161"/>
    </row>
    <row r="4" spans="1:111" x14ac:dyDescent="0.2">
      <c r="A4" s="154">
        <v>60422458</v>
      </c>
      <c r="B4" s="154" t="s">
        <v>87</v>
      </c>
      <c r="C4" s="155">
        <v>21243969</v>
      </c>
      <c r="D4" s="154" t="s">
        <v>339</v>
      </c>
      <c r="E4" s="154">
        <v>1</v>
      </c>
      <c r="F4" s="154">
        <v>14110507</v>
      </c>
      <c r="G4" s="156">
        <v>131</v>
      </c>
      <c r="H4" s="154"/>
      <c r="I4" s="154">
        <v>63558697</v>
      </c>
      <c r="J4" s="154" t="s">
        <v>5</v>
      </c>
      <c r="K4" s="155">
        <v>5781477</v>
      </c>
      <c r="L4" s="154" t="s">
        <v>576</v>
      </c>
      <c r="M4" s="154">
        <v>1</v>
      </c>
      <c r="N4" s="154">
        <v>415010</v>
      </c>
      <c r="O4" s="156">
        <v>116</v>
      </c>
      <c r="P4" s="154"/>
      <c r="Q4" s="154">
        <v>27748381</v>
      </c>
      <c r="R4" s="154" t="s">
        <v>25</v>
      </c>
      <c r="S4" s="155">
        <v>7681176</v>
      </c>
      <c r="T4" s="154" t="s">
        <v>309</v>
      </c>
      <c r="U4" s="154">
        <v>2</v>
      </c>
      <c r="V4" s="154">
        <v>14110504</v>
      </c>
      <c r="W4" s="156">
        <v>78</v>
      </c>
      <c r="X4" s="154"/>
      <c r="Y4" s="154">
        <v>27748381</v>
      </c>
      <c r="Z4" s="154" t="s">
        <v>25</v>
      </c>
      <c r="AA4" s="155">
        <v>1959702</v>
      </c>
      <c r="AB4" s="154" t="s">
        <v>576</v>
      </c>
      <c r="AC4" s="154">
        <v>2</v>
      </c>
      <c r="AD4" s="154">
        <v>415010</v>
      </c>
      <c r="AE4" s="156">
        <v>78</v>
      </c>
      <c r="AF4" s="154"/>
      <c r="AG4" s="154">
        <v>13277313</v>
      </c>
      <c r="AH4" s="154" t="s">
        <v>45</v>
      </c>
      <c r="AI4" s="155">
        <v>13658908</v>
      </c>
      <c r="AJ4" s="154" t="s">
        <v>309</v>
      </c>
      <c r="AK4" s="154">
        <v>3</v>
      </c>
      <c r="AL4" s="154">
        <v>14110504</v>
      </c>
      <c r="AM4" s="156">
        <v>105</v>
      </c>
      <c r="AN4" s="154"/>
      <c r="AO4" s="154">
        <v>37726209</v>
      </c>
      <c r="AP4" s="154" t="s">
        <v>217</v>
      </c>
      <c r="AQ4" s="155">
        <v>3744563</v>
      </c>
      <c r="AR4" s="154" t="s">
        <v>576</v>
      </c>
      <c r="AS4" s="154">
        <v>3</v>
      </c>
      <c r="AT4" s="154">
        <v>415010</v>
      </c>
      <c r="AU4" s="156">
        <v>60</v>
      </c>
      <c r="AV4" s="154"/>
      <c r="AW4" s="154">
        <v>63309701</v>
      </c>
      <c r="AX4" s="154" t="s">
        <v>6</v>
      </c>
      <c r="AY4" s="157">
        <v>1856037</v>
      </c>
      <c r="AZ4" s="154" t="s">
        <v>643</v>
      </c>
      <c r="BA4" s="154">
        <v>4</v>
      </c>
      <c r="BB4" s="154">
        <v>14110512</v>
      </c>
      <c r="BC4" s="154">
        <v>44</v>
      </c>
      <c r="BD4" s="154"/>
      <c r="BE4" s="154">
        <v>91080522</v>
      </c>
      <c r="BF4" s="154" t="s">
        <v>292</v>
      </c>
      <c r="BG4" s="157">
        <v>577884</v>
      </c>
      <c r="BH4" s="154" t="s">
        <v>576</v>
      </c>
      <c r="BI4" s="154">
        <v>4</v>
      </c>
      <c r="BJ4" s="154">
        <v>415010</v>
      </c>
      <c r="BK4" s="154">
        <v>72</v>
      </c>
      <c r="BL4" s="154"/>
      <c r="BM4" s="154">
        <v>37255504</v>
      </c>
      <c r="BN4" s="154" t="s">
        <v>29</v>
      </c>
      <c r="BO4" s="155">
        <v>1911616</v>
      </c>
      <c r="BP4" s="154" t="s">
        <v>643</v>
      </c>
      <c r="BQ4" s="154">
        <v>5</v>
      </c>
      <c r="BR4" s="154">
        <v>14110512</v>
      </c>
      <c r="BS4" s="156">
        <v>68</v>
      </c>
      <c r="BT4" s="154"/>
      <c r="BU4" s="154">
        <v>37255504</v>
      </c>
      <c r="BV4" s="154" t="s">
        <v>29</v>
      </c>
      <c r="BW4" s="155">
        <v>459612</v>
      </c>
      <c r="BX4" s="154" t="s">
        <v>576</v>
      </c>
      <c r="BY4" s="154">
        <v>5</v>
      </c>
      <c r="BZ4" s="154">
        <v>415010</v>
      </c>
      <c r="CA4" s="156">
        <v>68</v>
      </c>
      <c r="CB4" s="154"/>
      <c r="CC4" s="158"/>
      <c r="CD4" s="159"/>
      <c r="CE4" s="160"/>
      <c r="CF4" s="154"/>
      <c r="CG4" s="154"/>
      <c r="CH4" s="154"/>
      <c r="CI4" s="161"/>
      <c r="CJ4" s="162"/>
      <c r="CK4" s="158"/>
      <c r="CL4" s="154"/>
      <c r="CM4" s="160"/>
      <c r="CN4" s="154"/>
      <c r="CO4" s="154"/>
      <c r="CP4" s="154"/>
      <c r="CQ4" s="161"/>
      <c r="CR4" s="162"/>
      <c r="CS4" s="158"/>
      <c r="CT4" s="159"/>
      <c r="CU4" s="160"/>
      <c r="CV4" s="154"/>
      <c r="CW4" s="154"/>
      <c r="CX4" s="154"/>
      <c r="CY4" s="161"/>
      <c r="DA4" s="158"/>
      <c r="DB4" s="154"/>
      <c r="DC4" s="160"/>
      <c r="DD4" s="154"/>
      <c r="DE4" s="154"/>
      <c r="DF4" s="154"/>
      <c r="DG4" s="161"/>
    </row>
    <row r="5" spans="1:111" x14ac:dyDescent="0.2">
      <c r="A5" s="154">
        <v>13871497</v>
      </c>
      <c r="B5" s="154" t="s">
        <v>30</v>
      </c>
      <c r="C5" s="155">
        <v>20347930</v>
      </c>
      <c r="D5" s="154" t="s">
        <v>310</v>
      </c>
      <c r="E5" s="154">
        <v>1</v>
      </c>
      <c r="F5" s="154">
        <v>14110502</v>
      </c>
      <c r="G5" s="156">
        <v>94</v>
      </c>
      <c r="H5" s="154"/>
      <c r="I5" s="154">
        <v>30208680</v>
      </c>
      <c r="J5" s="154" t="s">
        <v>33</v>
      </c>
      <c r="K5" s="155">
        <v>3894815</v>
      </c>
      <c r="L5" s="154" t="s">
        <v>576</v>
      </c>
      <c r="M5" s="154">
        <v>1</v>
      </c>
      <c r="N5" s="154">
        <v>415010</v>
      </c>
      <c r="O5" s="156">
        <v>76</v>
      </c>
      <c r="P5" s="154"/>
      <c r="Q5" s="154">
        <v>5687954</v>
      </c>
      <c r="R5" s="154" t="s">
        <v>46</v>
      </c>
      <c r="S5" s="155">
        <v>6532818</v>
      </c>
      <c r="T5" s="154" t="s">
        <v>309</v>
      </c>
      <c r="U5" s="154">
        <v>2</v>
      </c>
      <c r="V5" s="154">
        <v>14110504</v>
      </c>
      <c r="W5" s="156">
        <v>47</v>
      </c>
      <c r="X5" s="154"/>
      <c r="Y5" s="154">
        <v>91155367</v>
      </c>
      <c r="Z5" s="154" t="s">
        <v>70</v>
      </c>
      <c r="AA5" s="155">
        <v>1925137</v>
      </c>
      <c r="AB5" s="154" t="s">
        <v>576</v>
      </c>
      <c r="AC5" s="154">
        <v>2</v>
      </c>
      <c r="AD5" s="154">
        <v>415010</v>
      </c>
      <c r="AE5" s="156">
        <v>114</v>
      </c>
      <c r="AF5" s="154"/>
      <c r="AG5" s="154">
        <v>1095911030</v>
      </c>
      <c r="AH5" s="154" t="s">
        <v>71</v>
      </c>
      <c r="AI5" s="155">
        <v>3000000</v>
      </c>
      <c r="AJ5" s="154" t="s">
        <v>307</v>
      </c>
      <c r="AK5" s="154">
        <v>3</v>
      </c>
      <c r="AL5" s="154">
        <v>14110501</v>
      </c>
      <c r="AM5" s="156">
        <v>72</v>
      </c>
      <c r="AN5" s="154"/>
      <c r="AO5" s="154">
        <v>1095911030</v>
      </c>
      <c r="AP5" s="154" t="s">
        <v>71</v>
      </c>
      <c r="AQ5" s="155">
        <v>1155742</v>
      </c>
      <c r="AR5" s="154" t="s">
        <v>576</v>
      </c>
      <c r="AS5" s="154">
        <v>3</v>
      </c>
      <c r="AT5" s="154">
        <v>415010</v>
      </c>
      <c r="AU5" s="156">
        <v>72</v>
      </c>
      <c r="AV5" s="154"/>
      <c r="AW5" s="154">
        <v>37728126</v>
      </c>
      <c r="AX5" s="154" t="s">
        <v>269</v>
      </c>
      <c r="AY5" s="157">
        <v>1856037</v>
      </c>
      <c r="AZ5" s="154" t="s">
        <v>643</v>
      </c>
      <c r="BA5" s="154">
        <v>4</v>
      </c>
      <c r="BB5" s="154">
        <v>14110512</v>
      </c>
      <c r="BC5" s="154">
        <v>44</v>
      </c>
      <c r="BD5" s="154"/>
      <c r="BE5" s="154">
        <v>91287373</v>
      </c>
      <c r="BF5" s="154" t="s">
        <v>136</v>
      </c>
      <c r="BG5" s="157">
        <v>425763</v>
      </c>
      <c r="BH5" s="154" t="s">
        <v>576</v>
      </c>
      <c r="BI5" s="154">
        <v>4</v>
      </c>
      <c r="BJ5" s="154">
        <v>415010</v>
      </c>
      <c r="BK5" s="154">
        <v>44</v>
      </c>
      <c r="BL5" s="154"/>
      <c r="BM5" s="154">
        <v>7227567</v>
      </c>
      <c r="BN5" s="154" t="s">
        <v>38</v>
      </c>
      <c r="BO5" s="155">
        <v>1911616</v>
      </c>
      <c r="BP5" s="154" t="s">
        <v>643</v>
      </c>
      <c r="BQ5" s="154">
        <v>5</v>
      </c>
      <c r="BR5" s="154">
        <v>14110512</v>
      </c>
      <c r="BS5" s="156">
        <v>68</v>
      </c>
      <c r="BT5" s="154"/>
      <c r="BU5" s="154">
        <v>7227567</v>
      </c>
      <c r="BV5" s="154" t="s">
        <v>38</v>
      </c>
      <c r="BW5" s="155">
        <v>459612</v>
      </c>
      <c r="BX5" s="154" t="s">
        <v>576</v>
      </c>
      <c r="BY5" s="154">
        <v>5</v>
      </c>
      <c r="BZ5" s="154">
        <v>415010</v>
      </c>
      <c r="CA5" s="156">
        <v>68</v>
      </c>
      <c r="CB5" s="154"/>
      <c r="CJ5" s="162"/>
      <c r="CR5" s="162"/>
    </row>
    <row r="6" spans="1:111" x14ac:dyDescent="0.2">
      <c r="A6" s="154">
        <v>91478684</v>
      </c>
      <c r="B6" s="154" t="s">
        <v>103</v>
      </c>
      <c r="C6" s="155">
        <v>20138867</v>
      </c>
      <c r="D6" s="154" t="s">
        <v>309</v>
      </c>
      <c r="E6" s="154">
        <v>1</v>
      </c>
      <c r="F6" s="154">
        <v>14110504</v>
      </c>
      <c r="G6" s="156">
        <v>34</v>
      </c>
      <c r="H6" s="154"/>
      <c r="I6" s="154">
        <v>1090418474</v>
      </c>
      <c r="J6" s="154" t="s">
        <v>332</v>
      </c>
      <c r="K6" s="155">
        <v>3663425</v>
      </c>
      <c r="L6" s="154" t="s">
        <v>576</v>
      </c>
      <c r="M6" s="154">
        <v>1</v>
      </c>
      <c r="N6" s="154">
        <v>415010</v>
      </c>
      <c r="O6" s="156">
        <v>70</v>
      </c>
      <c r="P6" s="154"/>
      <c r="Q6" s="154">
        <v>91478684</v>
      </c>
      <c r="R6" s="154" t="s">
        <v>103</v>
      </c>
      <c r="S6" s="155">
        <v>6102690</v>
      </c>
      <c r="T6" s="154" t="s">
        <v>309</v>
      </c>
      <c r="U6" s="154">
        <v>2</v>
      </c>
      <c r="V6" s="154">
        <v>14110504</v>
      </c>
      <c r="W6" s="156">
        <v>34</v>
      </c>
      <c r="X6" s="154"/>
      <c r="Y6" s="154">
        <v>60422458</v>
      </c>
      <c r="Z6" s="154" t="s">
        <v>87</v>
      </c>
      <c r="AA6" s="155">
        <v>1825652</v>
      </c>
      <c r="AB6" s="154" t="s">
        <v>576</v>
      </c>
      <c r="AC6" s="154">
        <v>2</v>
      </c>
      <c r="AD6" s="154">
        <v>415010</v>
      </c>
      <c r="AE6" s="156">
        <v>120</v>
      </c>
      <c r="AF6" s="154"/>
      <c r="AG6" s="154">
        <v>1098741834</v>
      </c>
      <c r="AH6" s="154" t="s">
        <v>626</v>
      </c>
      <c r="AI6" s="155">
        <v>2764000</v>
      </c>
      <c r="AJ6" s="154" t="s">
        <v>308</v>
      </c>
      <c r="AK6" s="154">
        <v>3</v>
      </c>
      <c r="AL6" s="154">
        <v>14110503</v>
      </c>
      <c r="AM6" s="156">
        <v>72</v>
      </c>
      <c r="AN6" s="154"/>
      <c r="AO6" s="154">
        <v>1098741834</v>
      </c>
      <c r="AP6" s="154" t="s">
        <v>626</v>
      </c>
      <c r="AQ6" s="155">
        <v>648043</v>
      </c>
      <c r="AR6" s="154" t="s">
        <v>576</v>
      </c>
      <c r="AS6" s="154">
        <v>3</v>
      </c>
      <c r="AT6" s="154">
        <v>415010</v>
      </c>
      <c r="AU6" s="156">
        <v>72</v>
      </c>
      <c r="AV6" s="154"/>
      <c r="AW6" s="154">
        <v>28151326</v>
      </c>
      <c r="AX6" s="154" t="s">
        <v>150</v>
      </c>
      <c r="AY6" s="157">
        <v>1856037</v>
      </c>
      <c r="AZ6" s="154" t="s">
        <v>643</v>
      </c>
      <c r="BA6" s="154">
        <v>4</v>
      </c>
      <c r="BB6" s="154">
        <v>14110512</v>
      </c>
      <c r="BC6" s="154">
        <v>44</v>
      </c>
      <c r="BD6" s="154"/>
      <c r="BE6" s="154">
        <v>37255504</v>
      </c>
      <c r="BF6" s="154" t="s">
        <v>29</v>
      </c>
      <c r="BG6" s="157">
        <v>347798</v>
      </c>
      <c r="BH6" s="154" t="s">
        <v>576</v>
      </c>
      <c r="BI6" s="154">
        <v>4</v>
      </c>
      <c r="BJ6" s="154">
        <v>415010</v>
      </c>
      <c r="BK6" s="154">
        <v>68</v>
      </c>
      <c r="BL6" s="154"/>
      <c r="BM6" s="154">
        <v>1098737370</v>
      </c>
      <c r="BN6" s="154" t="s">
        <v>534</v>
      </c>
      <c r="BO6" s="155">
        <v>1687878</v>
      </c>
      <c r="BP6" s="154" t="s">
        <v>643</v>
      </c>
      <c r="BQ6" s="154">
        <v>5</v>
      </c>
      <c r="BR6" s="154">
        <v>14110512</v>
      </c>
      <c r="BS6" s="156">
        <v>20</v>
      </c>
      <c r="BT6" s="154"/>
      <c r="BU6" s="154">
        <v>1098737370</v>
      </c>
      <c r="BV6" s="154" t="s">
        <v>534</v>
      </c>
      <c r="BW6" s="155">
        <v>117562</v>
      </c>
      <c r="BX6" s="154" t="s">
        <v>576</v>
      </c>
      <c r="BY6" s="154">
        <v>5</v>
      </c>
      <c r="BZ6" s="154">
        <v>415010</v>
      </c>
      <c r="CA6" s="156">
        <v>20</v>
      </c>
      <c r="CB6" s="154"/>
      <c r="CJ6" s="162"/>
      <c r="CR6" s="162"/>
    </row>
    <row r="7" spans="1:111" x14ac:dyDescent="0.2">
      <c r="A7" s="154">
        <v>63558697</v>
      </c>
      <c r="B7" s="154" t="s">
        <v>5</v>
      </c>
      <c r="C7" s="155">
        <v>18049911</v>
      </c>
      <c r="D7" s="154" t="s">
        <v>310</v>
      </c>
      <c r="E7" s="154">
        <v>1</v>
      </c>
      <c r="F7" s="154">
        <v>14110502</v>
      </c>
      <c r="G7" s="156">
        <v>116</v>
      </c>
      <c r="H7" s="154"/>
      <c r="I7" s="154">
        <v>63355344</v>
      </c>
      <c r="J7" s="154" t="s">
        <v>76</v>
      </c>
      <c r="K7" s="155">
        <v>3077157</v>
      </c>
      <c r="L7" s="154" t="s">
        <v>576</v>
      </c>
      <c r="M7" s="154">
        <v>1</v>
      </c>
      <c r="N7" s="154">
        <v>415010</v>
      </c>
      <c r="O7" s="156">
        <v>50</v>
      </c>
      <c r="P7" s="154"/>
      <c r="Q7" s="154">
        <v>49761073</v>
      </c>
      <c r="R7" s="154" t="s">
        <v>84</v>
      </c>
      <c r="S7" s="155">
        <v>5398078</v>
      </c>
      <c r="T7" s="154" t="s">
        <v>339</v>
      </c>
      <c r="U7" s="154">
        <v>2</v>
      </c>
      <c r="V7" s="154">
        <v>14110507</v>
      </c>
      <c r="W7" s="156">
        <v>35</v>
      </c>
      <c r="X7" s="154"/>
      <c r="Y7" s="154">
        <v>15174301</v>
      </c>
      <c r="Z7" s="154" t="s">
        <v>118</v>
      </c>
      <c r="AA7" s="155">
        <v>1652182</v>
      </c>
      <c r="AB7" s="154" t="s">
        <v>576</v>
      </c>
      <c r="AC7" s="154">
        <v>2</v>
      </c>
      <c r="AD7" s="154">
        <v>415010</v>
      </c>
      <c r="AE7" s="156">
        <v>107</v>
      </c>
      <c r="AF7" s="154"/>
      <c r="AG7" s="154">
        <v>13715323</v>
      </c>
      <c r="AH7" s="154" t="s">
        <v>105</v>
      </c>
      <c r="AI7" s="155">
        <v>2220137</v>
      </c>
      <c r="AJ7" s="154" t="s">
        <v>307</v>
      </c>
      <c r="AK7" s="154">
        <v>3</v>
      </c>
      <c r="AL7" s="154">
        <v>14110501</v>
      </c>
      <c r="AM7" s="156">
        <v>22</v>
      </c>
      <c r="AN7" s="154"/>
      <c r="AO7" s="154">
        <v>37728126</v>
      </c>
      <c r="AP7" s="154" t="s">
        <v>269</v>
      </c>
      <c r="AQ7" s="155">
        <v>522000</v>
      </c>
      <c r="AR7" s="154" t="s">
        <v>576</v>
      </c>
      <c r="AS7" s="154">
        <v>3</v>
      </c>
      <c r="AT7" s="154">
        <v>415010</v>
      </c>
      <c r="AU7" s="156">
        <v>58</v>
      </c>
      <c r="AV7" s="154"/>
      <c r="AW7" s="154">
        <v>63549700</v>
      </c>
      <c r="AX7" s="154" t="s">
        <v>63</v>
      </c>
      <c r="AY7" s="157">
        <v>1800092</v>
      </c>
      <c r="AZ7" s="154" t="s">
        <v>643</v>
      </c>
      <c r="BA7" s="154">
        <v>4</v>
      </c>
      <c r="BB7" s="154">
        <v>14110512</v>
      </c>
      <c r="BC7" s="154">
        <v>32</v>
      </c>
      <c r="BD7" s="154"/>
      <c r="BE7" s="154">
        <v>63309701</v>
      </c>
      <c r="BF7" s="154" t="s">
        <v>6</v>
      </c>
      <c r="BG7" s="157">
        <v>284035</v>
      </c>
      <c r="BH7" s="154" t="s">
        <v>576</v>
      </c>
      <c r="BI7" s="154">
        <v>4</v>
      </c>
      <c r="BJ7" s="154">
        <v>415010</v>
      </c>
      <c r="BK7" s="154">
        <v>44</v>
      </c>
      <c r="BL7" s="154"/>
      <c r="BM7" s="154">
        <v>60299246</v>
      </c>
      <c r="BN7" s="154" t="s">
        <v>9</v>
      </c>
      <c r="BO7" s="155">
        <v>292561</v>
      </c>
      <c r="BP7" s="154" t="s">
        <v>307</v>
      </c>
      <c r="BQ7" s="154">
        <v>5</v>
      </c>
      <c r="BR7" s="154">
        <v>14110501</v>
      </c>
      <c r="BS7" s="156">
        <v>17</v>
      </c>
      <c r="BT7" s="154"/>
      <c r="BU7" s="154">
        <v>60299246</v>
      </c>
      <c r="BV7" s="154" t="s">
        <v>9</v>
      </c>
      <c r="BW7" s="155">
        <v>25645</v>
      </c>
      <c r="BX7" s="154" t="s">
        <v>576</v>
      </c>
      <c r="BY7" s="154">
        <v>5</v>
      </c>
      <c r="BZ7" s="154">
        <v>415010</v>
      </c>
      <c r="CA7" s="156">
        <v>17</v>
      </c>
      <c r="CB7" s="154"/>
      <c r="CJ7" s="162"/>
      <c r="CR7" s="162"/>
    </row>
    <row r="8" spans="1:111" x14ac:dyDescent="0.2">
      <c r="A8" s="154">
        <v>30208680</v>
      </c>
      <c r="B8" s="154" t="s">
        <v>33</v>
      </c>
      <c r="C8" s="155">
        <v>15691297</v>
      </c>
      <c r="D8" s="154" t="s">
        <v>339</v>
      </c>
      <c r="E8" s="154">
        <v>1</v>
      </c>
      <c r="F8" s="154">
        <v>14110507</v>
      </c>
      <c r="G8" s="156">
        <v>76</v>
      </c>
      <c r="H8" s="154"/>
      <c r="I8" s="154">
        <v>1090387689</v>
      </c>
      <c r="J8" s="154" t="s">
        <v>302</v>
      </c>
      <c r="K8" s="155">
        <v>2991989</v>
      </c>
      <c r="L8" s="154" t="s">
        <v>576</v>
      </c>
      <c r="M8" s="154">
        <v>1</v>
      </c>
      <c r="N8" s="154">
        <v>415010</v>
      </c>
      <c r="O8" s="156">
        <v>66</v>
      </c>
      <c r="P8" s="154"/>
      <c r="Q8" s="154">
        <v>1098721989</v>
      </c>
      <c r="R8" s="154" t="s">
        <v>41</v>
      </c>
      <c r="S8" s="155">
        <v>5170785</v>
      </c>
      <c r="T8" s="154" t="s">
        <v>309</v>
      </c>
      <c r="U8" s="154">
        <v>2</v>
      </c>
      <c r="V8" s="154">
        <v>14110504</v>
      </c>
      <c r="W8" s="156">
        <v>37</v>
      </c>
      <c r="X8" s="154"/>
      <c r="Y8" s="154">
        <v>60322251</v>
      </c>
      <c r="Z8" s="154" t="s">
        <v>86</v>
      </c>
      <c r="AA8" s="155">
        <v>1126798</v>
      </c>
      <c r="AB8" s="154" t="s">
        <v>576</v>
      </c>
      <c r="AC8" s="154">
        <v>2</v>
      </c>
      <c r="AD8" s="154">
        <v>415010</v>
      </c>
      <c r="AE8" s="156">
        <v>72</v>
      </c>
      <c r="AF8" s="154"/>
      <c r="AG8" s="154">
        <v>37750591</v>
      </c>
      <c r="AH8" s="154" t="s">
        <v>457</v>
      </c>
      <c r="AI8" s="155">
        <v>1950053</v>
      </c>
      <c r="AJ8" s="154" t="s">
        <v>339</v>
      </c>
      <c r="AK8" s="154">
        <v>3</v>
      </c>
      <c r="AL8" s="154">
        <v>14110507</v>
      </c>
      <c r="AM8" s="156">
        <v>35</v>
      </c>
      <c r="AN8" s="154"/>
      <c r="AO8" s="154">
        <v>28151326</v>
      </c>
      <c r="AP8" s="154" t="s">
        <v>150</v>
      </c>
      <c r="AQ8" s="155">
        <v>383587</v>
      </c>
      <c r="AR8" s="154" t="s">
        <v>576</v>
      </c>
      <c r="AS8" s="154">
        <v>3</v>
      </c>
      <c r="AT8" s="154">
        <v>415010</v>
      </c>
      <c r="AU8" s="156">
        <v>49</v>
      </c>
      <c r="AV8" s="154"/>
      <c r="AW8" s="154">
        <v>7227567</v>
      </c>
      <c r="AX8" s="154" t="s">
        <v>38</v>
      </c>
      <c r="AY8" s="157">
        <v>1652941</v>
      </c>
      <c r="AZ8" s="154" t="s">
        <v>307</v>
      </c>
      <c r="BA8" s="154">
        <v>4</v>
      </c>
      <c r="BB8" s="154">
        <v>14110501</v>
      </c>
      <c r="BC8" s="154">
        <v>87</v>
      </c>
      <c r="BD8" s="154"/>
      <c r="BE8" s="154">
        <v>37728126</v>
      </c>
      <c r="BF8" s="154" t="s">
        <v>269</v>
      </c>
      <c r="BG8" s="157">
        <v>284035</v>
      </c>
      <c r="BH8" s="154" t="s">
        <v>576</v>
      </c>
      <c r="BI8" s="154">
        <v>4</v>
      </c>
      <c r="BJ8" s="154">
        <v>415010</v>
      </c>
      <c r="BK8" s="154">
        <v>44</v>
      </c>
      <c r="BL8" s="154"/>
      <c r="BM8" s="153">
        <v>91287373</v>
      </c>
      <c r="BN8" s="153" t="s">
        <v>136</v>
      </c>
      <c r="BO8" s="153">
        <v>162994</v>
      </c>
      <c r="BP8" s="153" t="s">
        <v>307</v>
      </c>
      <c r="BQ8" s="154">
        <v>5</v>
      </c>
      <c r="BR8" s="153">
        <v>14110501</v>
      </c>
      <c r="BS8" s="153">
        <v>6</v>
      </c>
      <c r="BT8" s="162"/>
      <c r="BU8" s="153">
        <v>91287373</v>
      </c>
      <c r="BV8" s="153" t="s">
        <v>136</v>
      </c>
      <c r="BW8" s="153">
        <v>5462</v>
      </c>
      <c r="BX8" s="153" t="s">
        <v>576</v>
      </c>
      <c r="BY8" s="153">
        <v>5</v>
      </c>
      <c r="BZ8" s="153">
        <v>415010</v>
      </c>
      <c r="CA8" s="153">
        <v>6</v>
      </c>
      <c r="CB8" s="162"/>
      <c r="CJ8" s="162"/>
      <c r="CR8" s="162"/>
    </row>
    <row r="9" spans="1:111" x14ac:dyDescent="0.2">
      <c r="A9" s="154">
        <v>1090387689</v>
      </c>
      <c r="B9" s="154" t="s">
        <v>302</v>
      </c>
      <c r="C9" s="155">
        <v>13981759</v>
      </c>
      <c r="D9" s="154" t="s">
        <v>309</v>
      </c>
      <c r="E9" s="154">
        <v>1</v>
      </c>
      <c r="F9" s="154">
        <v>14110504</v>
      </c>
      <c r="G9" s="156">
        <v>66</v>
      </c>
      <c r="H9" s="154"/>
      <c r="I9" s="154">
        <v>91281302</v>
      </c>
      <c r="J9" s="154" t="s">
        <v>211</v>
      </c>
      <c r="K9" s="155">
        <v>2802390</v>
      </c>
      <c r="L9" s="154" t="s">
        <v>576</v>
      </c>
      <c r="M9" s="154">
        <v>1</v>
      </c>
      <c r="N9" s="154">
        <v>415010</v>
      </c>
      <c r="O9" s="156">
        <v>49</v>
      </c>
      <c r="P9" s="154"/>
      <c r="Q9" s="154">
        <v>91155367</v>
      </c>
      <c r="R9" s="154" t="s">
        <v>70</v>
      </c>
      <c r="S9" s="155">
        <v>5019059</v>
      </c>
      <c r="T9" s="154" t="s">
        <v>309</v>
      </c>
      <c r="U9" s="154">
        <v>2</v>
      </c>
      <c r="V9" s="154">
        <v>14110504</v>
      </c>
      <c r="W9" s="156">
        <v>114</v>
      </c>
      <c r="X9" s="154"/>
      <c r="Y9" s="154">
        <v>91080522</v>
      </c>
      <c r="Z9" s="154" t="s">
        <v>292</v>
      </c>
      <c r="AA9" s="155">
        <v>1120466</v>
      </c>
      <c r="AB9" s="154" t="s">
        <v>576</v>
      </c>
      <c r="AC9" s="154">
        <v>2</v>
      </c>
      <c r="AD9" s="154">
        <v>415010</v>
      </c>
      <c r="AE9" s="156">
        <v>107</v>
      </c>
      <c r="AF9" s="154"/>
      <c r="AG9" s="154">
        <v>1090365536</v>
      </c>
      <c r="AH9" s="154" t="s">
        <v>298</v>
      </c>
      <c r="AI9" s="155">
        <v>1856037</v>
      </c>
      <c r="AJ9" s="154" t="s">
        <v>643</v>
      </c>
      <c r="AK9" s="154">
        <v>3</v>
      </c>
      <c r="AL9" s="154">
        <v>14110512</v>
      </c>
      <c r="AM9" s="156">
        <v>44</v>
      </c>
      <c r="AN9" s="154"/>
      <c r="AO9" s="154">
        <v>91186320</v>
      </c>
      <c r="AP9" s="154" t="s">
        <v>39</v>
      </c>
      <c r="AQ9" s="155">
        <v>307749</v>
      </c>
      <c r="AR9" s="154" t="s">
        <v>576</v>
      </c>
      <c r="AS9" s="154">
        <v>3</v>
      </c>
      <c r="AT9" s="154">
        <v>415010</v>
      </c>
      <c r="AU9" s="156">
        <v>46</v>
      </c>
      <c r="AV9" s="154"/>
      <c r="AW9" s="154">
        <v>91080522</v>
      </c>
      <c r="AX9" s="154" t="s">
        <v>292</v>
      </c>
      <c r="AY9" s="157">
        <v>1500000</v>
      </c>
      <c r="AZ9" s="154" t="s">
        <v>307</v>
      </c>
      <c r="BA9" s="154">
        <v>4</v>
      </c>
      <c r="BB9" s="154">
        <v>14110501</v>
      </c>
      <c r="BC9" s="154">
        <v>72</v>
      </c>
      <c r="BD9" s="154"/>
      <c r="BE9" s="154">
        <v>28151326</v>
      </c>
      <c r="BF9" s="154" t="s">
        <v>150</v>
      </c>
      <c r="BG9" s="157">
        <v>284035</v>
      </c>
      <c r="BH9" s="154" t="s">
        <v>576</v>
      </c>
      <c r="BI9" s="154">
        <v>4</v>
      </c>
      <c r="BJ9" s="154">
        <v>415010</v>
      </c>
      <c r="BK9" s="154">
        <v>44</v>
      </c>
      <c r="BL9" s="154"/>
      <c r="BQ9" s="154"/>
      <c r="BT9" s="162"/>
      <c r="CB9" s="162"/>
      <c r="CJ9" s="162"/>
      <c r="CR9" s="162"/>
    </row>
    <row r="10" spans="1:111" x14ac:dyDescent="0.2">
      <c r="A10" s="154">
        <v>91490682</v>
      </c>
      <c r="B10" s="154" t="s">
        <v>131</v>
      </c>
      <c r="C10" s="155">
        <v>11228902</v>
      </c>
      <c r="D10" s="154" t="s">
        <v>309</v>
      </c>
      <c r="E10" s="154">
        <v>1</v>
      </c>
      <c r="F10" s="154">
        <v>14110504</v>
      </c>
      <c r="G10" s="156">
        <v>33</v>
      </c>
      <c r="H10" s="154"/>
      <c r="I10" s="154">
        <v>91185564</v>
      </c>
      <c r="J10" s="154" t="s">
        <v>272</v>
      </c>
      <c r="K10" s="155">
        <v>2619688</v>
      </c>
      <c r="L10" s="154" t="s">
        <v>576</v>
      </c>
      <c r="M10" s="154">
        <v>1</v>
      </c>
      <c r="N10" s="154">
        <v>415010</v>
      </c>
      <c r="O10" s="156">
        <v>86</v>
      </c>
      <c r="P10" s="154"/>
      <c r="Q10" s="154">
        <v>60322251</v>
      </c>
      <c r="R10" s="154" t="s">
        <v>86</v>
      </c>
      <c r="S10" s="155">
        <v>4806074</v>
      </c>
      <c r="T10" s="154" t="s">
        <v>309</v>
      </c>
      <c r="U10" s="154">
        <v>2</v>
      </c>
      <c r="V10" s="154">
        <v>14110504</v>
      </c>
      <c r="W10" s="156">
        <v>72</v>
      </c>
      <c r="X10" s="154"/>
      <c r="Y10" s="154">
        <v>5687954</v>
      </c>
      <c r="Z10" s="154" t="s">
        <v>46</v>
      </c>
      <c r="AA10" s="155">
        <v>983798</v>
      </c>
      <c r="AB10" s="154" t="s">
        <v>576</v>
      </c>
      <c r="AC10" s="154">
        <v>2</v>
      </c>
      <c r="AD10" s="154">
        <v>415010</v>
      </c>
      <c r="AE10" s="156">
        <v>47</v>
      </c>
      <c r="AF10" s="154"/>
      <c r="AG10" s="154">
        <v>63319678</v>
      </c>
      <c r="AH10" s="154" t="s">
        <v>36</v>
      </c>
      <c r="AI10" s="155">
        <v>1856037</v>
      </c>
      <c r="AJ10" s="154" t="s">
        <v>643</v>
      </c>
      <c r="AK10" s="154">
        <v>3</v>
      </c>
      <c r="AL10" s="154">
        <v>14110512</v>
      </c>
      <c r="AM10" s="156">
        <v>44</v>
      </c>
      <c r="AN10" s="154"/>
      <c r="AO10" s="154">
        <v>1090365536</v>
      </c>
      <c r="AP10" s="154" t="s">
        <v>298</v>
      </c>
      <c r="AQ10" s="155">
        <v>284035</v>
      </c>
      <c r="AR10" s="154" t="s">
        <v>576</v>
      </c>
      <c r="AS10" s="154">
        <v>3</v>
      </c>
      <c r="AT10" s="154">
        <v>415010</v>
      </c>
      <c r="AU10" s="156">
        <v>44</v>
      </c>
      <c r="AV10" s="154"/>
      <c r="AW10" s="154">
        <v>37548620</v>
      </c>
      <c r="AX10" s="154" t="s">
        <v>143</v>
      </c>
      <c r="AY10" s="157">
        <v>1429392</v>
      </c>
      <c r="AZ10" s="154" t="s">
        <v>307</v>
      </c>
      <c r="BA10" s="154">
        <v>4</v>
      </c>
      <c r="BB10" s="154">
        <v>14110501</v>
      </c>
      <c r="BC10" s="154">
        <v>34</v>
      </c>
      <c r="BD10" s="154"/>
      <c r="BE10" s="154">
        <v>37548620</v>
      </c>
      <c r="BF10" s="154" t="s">
        <v>143</v>
      </c>
      <c r="BG10" s="157">
        <v>249970</v>
      </c>
      <c r="BH10" s="154" t="s">
        <v>576</v>
      </c>
      <c r="BI10" s="154">
        <v>4</v>
      </c>
      <c r="BJ10" s="154">
        <v>415010</v>
      </c>
      <c r="BK10" s="154">
        <v>34</v>
      </c>
      <c r="BL10" s="154"/>
      <c r="BQ10" s="154"/>
      <c r="BT10" s="162"/>
      <c r="CB10" s="162"/>
      <c r="CJ10" s="162"/>
      <c r="CR10" s="162"/>
    </row>
    <row r="11" spans="1:111" x14ac:dyDescent="0.2">
      <c r="A11" s="154">
        <v>1090418474</v>
      </c>
      <c r="B11" s="154" t="s">
        <v>332</v>
      </c>
      <c r="C11" s="155">
        <v>9804295</v>
      </c>
      <c r="D11" s="154" t="s">
        <v>307</v>
      </c>
      <c r="E11" s="154">
        <v>1</v>
      </c>
      <c r="F11" s="154">
        <v>14110501</v>
      </c>
      <c r="G11" s="156">
        <v>70</v>
      </c>
      <c r="H11" s="154"/>
      <c r="I11" s="154">
        <v>91297125</v>
      </c>
      <c r="J11" s="154" t="s">
        <v>130</v>
      </c>
      <c r="K11" s="155">
        <v>2528766</v>
      </c>
      <c r="L11" s="154" t="s">
        <v>576</v>
      </c>
      <c r="M11" s="154">
        <v>1</v>
      </c>
      <c r="N11" s="154">
        <v>415010</v>
      </c>
      <c r="O11" s="156">
        <v>57</v>
      </c>
      <c r="P11" s="154"/>
      <c r="Q11" s="154">
        <v>15174301</v>
      </c>
      <c r="R11" s="154" t="s">
        <v>118</v>
      </c>
      <c r="S11" s="155">
        <v>4614915</v>
      </c>
      <c r="T11" s="154" t="s">
        <v>339</v>
      </c>
      <c r="U11" s="154">
        <v>2</v>
      </c>
      <c r="V11" s="154">
        <v>14110507</v>
      </c>
      <c r="W11" s="156">
        <v>107</v>
      </c>
      <c r="X11" s="154"/>
      <c r="Y11" s="154">
        <v>91478684</v>
      </c>
      <c r="Z11" s="154" t="s">
        <v>103</v>
      </c>
      <c r="AA11" s="155">
        <v>661848</v>
      </c>
      <c r="AB11" s="154" t="s">
        <v>576</v>
      </c>
      <c r="AC11" s="154">
        <v>2</v>
      </c>
      <c r="AD11" s="154">
        <v>415010</v>
      </c>
      <c r="AE11" s="156">
        <v>34</v>
      </c>
      <c r="AF11" s="154"/>
      <c r="AG11" s="154">
        <v>63336171</v>
      </c>
      <c r="AH11" s="154" t="s">
        <v>56</v>
      </c>
      <c r="AI11" s="155">
        <v>1856037</v>
      </c>
      <c r="AJ11" s="154" t="s">
        <v>643</v>
      </c>
      <c r="AK11" s="154">
        <v>3</v>
      </c>
      <c r="AL11" s="154">
        <v>14110512</v>
      </c>
      <c r="AM11" s="156">
        <v>44</v>
      </c>
      <c r="AN11" s="154"/>
      <c r="AO11" s="154">
        <v>63319678</v>
      </c>
      <c r="AP11" s="154" t="s">
        <v>36</v>
      </c>
      <c r="AQ11" s="155">
        <v>284035</v>
      </c>
      <c r="AR11" s="154" t="s">
        <v>576</v>
      </c>
      <c r="AS11" s="154">
        <v>3</v>
      </c>
      <c r="AT11" s="154">
        <v>415010</v>
      </c>
      <c r="AU11" s="156">
        <v>44</v>
      </c>
      <c r="AV11" s="154"/>
      <c r="AW11" s="154">
        <v>1096211298</v>
      </c>
      <c r="AX11" s="154" t="s">
        <v>379</v>
      </c>
      <c r="AY11" s="157">
        <v>1300000</v>
      </c>
      <c r="AZ11" s="154" t="s">
        <v>307</v>
      </c>
      <c r="BA11" s="154">
        <v>4</v>
      </c>
      <c r="BB11" s="154">
        <v>14110501</v>
      </c>
      <c r="BC11" s="154">
        <v>36</v>
      </c>
      <c r="BD11" s="154"/>
      <c r="BE11" s="154">
        <v>1090365536</v>
      </c>
      <c r="BF11" s="154" t="s">
        <v>298</v>
      </c>
      <c r="BG11" s="157">
        <v>249933</v>
      </c>
      <c r="BH11" s="154" t="s">
        <v>576</v>
      </c>
      <c r="BI11" s="154">
        <v>4</v>
      </c>
      <c r="BJ11" s="154">
        <v>415010</v>
      </c>
      <c r="BK11" s="154">
        <v>48</v>
      </c>
      <c r="BL11" s="154"/>
      <c r="BQ11" s="154"/>
      <c r="BT11" s="162"/>
      <c r="CB11" s="162"/>
      <c r="CJ11" s="162"/>
      <c r="CR11" s="162"/>
    </row>
    <row r="12" spans="1:111" x14ac:dyDescent="0.2">
      <c r="A12" s="154">
        <v>60361503</v>
      </c>
      <c r="B12" s="154" t="s">
        <v>110</v>
      </c>
      <c r="C12" s="155">
        <v>9178617</v>
      </c>
      <c r="D12" s="154" t="s">
        <v>339</v>
      </c>
      <c r="E12" s="154">
        <v>1</v>
      </c>
      <c r="F12" s="154">
        <v>14110507</v>
      </c>
      <c r="G12" s="156">
        <v>52</v>
      </c>
      <c r="H12" s="154"/>
      <c r="I12" s="154">
        <v>1090404283</v>
      </c>
      <c r="J12" s="154" t="s">
        <v>122</v>
      </c>
      <c r="K12" s="155">
        <v>2235801</v>
      </c>
      <c r="L12" s="154" t="s">
        <v>576</v>
      </c>
      <c r="M12" s="154">
        <v>1</v>
      </c>
      <c r="N12" s="154">
        <v>415010</v>
      </c>
      <c r="O12" s="156">
        <v>105</v>
      </c>
      <c r="P12" s="154"/>
      <c r="Q12" s="154">
        <v>60422458</v>
      </c>
      <c r="R12" s="154" t="s">
        <v>87</v>
      </c>
      <c r="S12" s="155">
        <v>4500000</v>
      </c>
      <c r="T12" s="154" t="s">
        <v>339</v>
      </c>
      <c r="U12" s="154">
        <v>2</v>
      </c>
      <c r="V12" s="154">
        <v>14110507</v>
      </c>
      <c r="W12" s="156">
        <v>120</v>
      </c>
      <c r="X12" s="154"/>
      <c r="Y12" s="154">
        <v>1098721989</v>
      </c>
      <c r="Z12" s="154" t="s">
        <v>41</v>
      </c>
      <c r="AA12" s="155">
        <v>610613</v>
      </c>
      <c r="AB12" s="154" t="s">
        <v>576</v>
      </c>
      <c r="AC12" s="154">
        <v>2</v>
      </c>
      <c r="AD12" s="154">
        <v>415010</v>
      </c>
      <c r="AE12" s="156">
        <v>37</v>
      </c>
      <c r="AF12" s="154"/>
      <c r="AG12" s="154">
        <v>37844652</v>
      </c>
      <c r="AH12" s="154" t="s">
        <v>480</v>
      </c>
      <c r="AI12" s="155">
        <v>1856037</v>
      </c>
      <c r="AJ12" s="154" t="s">
        <v>643</v>
      </c>
      <c r="AK12" s="154">
        <v>3</v>
      </c>
      <c r="AL12" s="154">
        <v>14110512</v>
      </c>
      <c r="AM12" s="156">
        <v>44</v>
      </c>
      <c r="AN12" s="154"/>
      <c r="AO12" s="154">
        <v>63336171</v>
      </c>
      <c r="AP12" s="154" t="s">
        <v>56</v>
      </c>
      <c r="AQ12" s="155">
        <v>284035</v>
      </c>
      <c r="AR12" s="154" t="s">
        <v>576</v>
      </c>
      <c r="AS12" s="154">
        <v>3</v>
      </c>
      <c r="AT12" s="154">
        <v>415010</v>
      </c>
      <c r="AU12" s="156">
        <v>44</v>
      </c>
      <c r="AV12" s="154"/>
      <c r="AW12" s="154">
        <v>1090365536</v>
      </c>
      <c r="AX12" s="154" t="s">
        <v>298</v>
      </c>
      <c r="AY12" s="157">
        <v>1000000</v>
      </c>
      <c r="AZ12" s="154" t="s">
        <v>307</v>
      </c>
      <c r="BA12" s="154">
        <v>4</v>
      </c>
      <c r="BB12" s="154">
        <v>14110501</v>
      </c>
      <c r="BC12" s="154">
        <v>48</v>
      </c>
      <c r="BD12" s="154"/>
      <c r="BE12" s="154">
        <v>63532089</v>
      </c>
      <c r="BF12" s="154" t="s">
        <v>60</v>
      </c>
      <c r="BG12" s="157">
        <v>249933</v>
      </c>
      <c r="BH12" s="154" t="s">
        <v>576</v>
      </c>
      <c r="BI12" s="154">
        <v>4</v>
      </c>
      <c r="BJ12" s="154">
        <v>415010</v>
      </c>
      <c r="BK12" s="154">
        <v>48</v>
      </c>
      <c r="BL12" s="154"/>
      <c r="BQ12" s="154"/>
      <c r="BT12" s="162"/>
      <c r="CB12" s="162"/>
      <c r="CJ12" s="162"/>
      <c r="CR12" s="162"/>
    </row>
    <row r="13" spans="1:111" x14ac:dyDescent="0.2">
      <c r="A13" s="154">
        <v>60263192</v>
      </c>
      <c r="B13" s="154" t="s">
        <v>57</v>
      </c>
      <c r="C13" s="155">
        <v>8734989</v>
      </c>
      <c r="D13" s="154" t="s">
        <v>339</v>
      </c>
      <c r="E13" s="154">
        <v>1</v>
      </c>
      <c r="F13" s="154">
        <v>14110507</v>
      </c>
      <c r="G13" s="156">
        <v>46</v>
      </c>
      <c r="H13" s="154"/>
      <c r="I13" s="154">
        <v>91478684</v>
      </c>
      <c r="J13" s="154" t="s">
        <v>103</v>
      </c>
      <c r="K13" s="155">
        <v>2184105</v>
      </c>
      <c r="L13" s="154" t="s">
        <v>576</v>
      </c>
      <c r="M13" s="154">
        <v>1</v>
      </c>
      <c r="N13" s="154">
        <v>415010</v>
      </c>
      <c r="O13" s="156">
        <v>34</v>
      </c>
      <c r="P13" s="154"/>
      <c r="Q13" s="154">
        <v>91017761</v>
      </c>
      <c r="R13" s="154" t="s">
        <v>372</v>
      </c>
      <c r="S13" s="155">
        <v>3000000</v>
      </c>
      <c r="T13" s="154" t="s">
        <v>307</v>
      </c>
      <c r="U13" s="154">
        <v>2</v>
      </c>
      <c r="V13" s="154">
        <v>14110501</v>
      </c>
      <c r="W13" s="156">
        <v>24</v>
      </c>
      <c r="X13" s="154"/>
      <c r="Y13" s="154">
        <v>49761073</v>
      </c>
      <c r="Z13" s="154" t="s">
        <v>84</v>
      </c>
      <c r="AA13" s="155">
        <v>602742</v>
      </c>
      <c r="AB13" s="154" t="s">
        <v>576</v>
      </c>
      <c r="AC13" s="154">
        <v>2</v>
      </c>
      <c r="AD13" s="154">
        <v>415010</v>
      </c>
      <c r="AE13" s="156">
        <v>35</v>
      </c>
      <c r="AF13" s="154"/>
      <c r="AG13" s="154">
        <v>1095931651</v>
      </c>
      <c r="AH13" s="154" t="s">
        <v>275</v>
      </c>
      <c r="AI13" s="155">
        <v>1856037</v>
      </c>
      <c r="AJ13" s="154" t="s">
        <v>643</v>
      </c>
      <c r="AK13" s="154">
        <v>3</v>
      </c>
      <c r="AL13" s="154">
        <v>14110512</v>
      </c>
      <c r="AM13" s="156">
        <v>44</v>
      </c>
      <c r="AN13" s="154"/>
      <c r="AO13" s="154">
        <v>37844652</v>
      </c>
      <c r="AP13" s="154" t="s">
        <v>480</v>
      </c>
      <c r="AQ13" s="155">
        <v>284035</v>
      </c>
      <c r="AR13" s="154" t="s">
        <v>576</v>
      </c>
      <c r="AS13" s="154">
        <v>3</v>
      </c>
      <c r="AT13" s="154">
        <v>415010</v>
      </c>
      <c r="AU13" s="156">
        <v>44</v>
      </c>
      <c r="AV13" s="154"/>
      <c r="AW13" s="154">
        <v>63532089</v>
      </c>
      <c r="AX13" s="154" t="s">
        <v>60</v>
      </c>
      <c r="AY13" s="157">
        <v>1000000</v>
      </c>
      <c r="AZ13" s="154" t="s">
        <v>307</v>
      </c>
      <c r="BA13" s="154">
        <v>4</v>
      </c>
      <c r="BB13" s="154">
        <v>14110501</v>
      </c>
      <c r="BC13" s="154">
        <v>48</v>
      </c>
      <c r="BD13" s="154"/>
      <c r="BE13" s="154">
        <v>1096211298</v>
      </c>
      <c r="BF13" s="154" t="s">
        <v>379</v>
      </c>
      <c r="BG13" s="157">
        <v>241057</v>
      </c>
      <c r="BH13" s="154" t="s">
        <v>576</v>
      </c>
      <c r="BI13" s="154">
        <v>4</v>
      </c>
      <c r="BJ13" s="154">
        <v>415010</v>
      </c>
      <c r="BK13" s="154">
        <v>36</v>
      </c>
      <c r="BL13" s="154"/>
      <c r="BQ13" s="154"/>
      <c r="BT13" s="162"/>
      <c r="CB13" s="162"/>
      <c r="CJ13" s="162"/>
      <c r="CR13" s="162"/>
    </row>
    <row r="14" spans="1:111" x14ac:dyDescent="0.2">
      <c r="A14" s="154">
        <v>91297125</v>
      </c>
      <c r="B14" s="154" t="s">
        <v>130</v>
      </c>
      <c r="C14" s="155">
        <v>8437806</v>
      </c>
      <c r="D14" s="154" t="s">
        <v>307</v>
      </c>
      <c r="E14" s="154">
        <v>1</v>
      </c>
      <c r="F14" s="154">
        <v>14110501</v>
      </c>
      <c r="G14" s="156">
        <v>57</v>
      </c>
      <c r="H14" s="154"/>
      <c r="I14" s="154">
        <v>1090392103</v>
      </c>
      <c r="J14" s="154" t="s">
        <v>120</v>
      </c>
      <c r="K14" s="155">
        <v>1656285</v>
      </c>
      <c r="L14" s="154" t="s">
        <v>576</v>
      </c>
      <c r="M14" s="154">
        <v>1</v>
      </c>
      <c r="N14" s="154">
        <v>415010</v>
      </c>
      <c r="O14" s="156">
        <v>89</v>
      </c>
      <c r="P14" s="154"/>
      <c r="Q14" s="154">
        <v>91218337</v>
      </c>
      <c r="R14" s="154" t="s">
        <v>23</v>
      </c>
      <c r="S14" s="155">
        <v>2466589</v>
      </c>
      <c r="T14" s="154" t="s">
        <v>309</v>
      </c>
      <c r="U14" s="154">
        <v>2</v>
      </c>
      <c r="V14" s="154">
        <v>14110504</v>
      </c>
      <c r="W14" s="156">
        <v>22</v>
      </c>
      <c r="X14" s="154"/>
      <c r="Y14" s="154">
        <v>91264286</v>
      </c>
      <c r="Z14" s="154" t="s">
        <v>34</v>
      </c>
      <c r="AA14" s="155">
        <v>466824</v>
      </c>
      <c r="AB14" s="154" t="s">
        <v>576</v>
      </c>
      <c r="AC14" s="154">
        <v>2</v>
      </c>
      <c r="AD14" s="154">
        <v>415010</v>
      </c>
      <c r="AE14" s="156">
        <v>81</v>
      </c>
      <c r="AF14" s="154"/>
      <c r="AG14" s="154">
        <v>37728126</v>
      </c>
      <c r="AH14" s="154" t="s">
        <v>269</v>
      </c>
      <c r="AI14" s="155">
        <v>1709782</v>
      </c>
      <c r="AJ14" s="154" t="s">
        <v>307</v>
      </c>
      <c r="AK14" s="154">
        <v>3</v>
      </c>
      <c r="AL14" s="154">
        <v>14110501</v>
      </c>
      <c r="AM14" s="156">
        <v>58</v>
      </c>
      <c r="AN14" s="154"/>
      <c r="AO14" s="154">
        <v>1095931651</v>
      </c>
      <c r="AP14" s="154" t="s">
        <v>275</v>
      </c>
      <c r="AQ14" s="155">
        <v>284035</v>
      </c>
      <c r="AR14" s="154" t="s">
        <v>576</v>
      </c>
      <c r="AS14" s="154">
        <v>3</v>
      </c>
      <c r="AT14" s="154">
        <v>415010</v>
      </c>
      <c r="AU14" s="156">
        <v>44</v>
      </c>
      <c r="AV14" s="154"/>
      <c r="AW14" s="154">
        <v>37255504</v>
      </c>
      <c r="AX14" s="154" t="s">
        <v>29</v>
      </c>
      <c r="AY14" s="157">
        <v>960522</v>
      </c>
      <c r="AZ14" s="154" t="s">
        <v>307</v>
      </c>
      <c r="BA14" s="154">
        <v>4</v>
      </c>
      <c r="BB14" s="154">
        <v>14110501</v>
      </c>
      <c r="BC14" s="154">
        <v>68</v>
      </c>
      <c r="BD14" s="154"/>
      <c r="BE14" s="154">
        <v>63549700</v>
      </c>
      <c r="BF14" s="154" t="s">
        <v>63</v>
      </c>
      <c r="BG14" s="157">
        <v>199524</v>
      </c>
      <c r="BH14" s="154" t="s">
        <v>576</v>
      </c>
      <c r="BI14" s="154">
        <v>4</v>
      </c>
      <c r="BJ14" s="154">
        <v>415010</v>
      </c>
      <c r="BK14" s="154">
        <v>32</v>
      </c>
      <c r="BL14" s="154"/>
      <c r="BQ14" s="154"/>
      <c r="BT14" s="162"/>
      <c r="CB14" s="162"/>
      <c r="CJ14" s="162"/>
      <c r="CR14" s="162"/>
    </row>
    <row r="15" spans="1:111" x14ac:dyDescent="0.2">
      <c r="A15" s="154">
        <v>91210148</v>
      </c>
      <c r="B15" s="154" t="s">
        <v>24</v>
      </c>
      <c r="C15" s="155">
        <v>7959988</v>
      </c>
      <c r="D15" s="154" t="s">
        <v>309</v>
      </c>
      <c r="E15" s="154">
        <v>1</v>
      </c>
      <c r="F15" s="154">
        <v>14110504</v>
      </c>
      <c r="G15" s="156">
        <v>20</v>
      </c>
      <c r="H15" s="154"/>
      <c r="I15" s="154">
        <v>60361503</v>
      </c>
      <c r="J15" s="154" t="s">
        <v>110</v>
      </c>
      <c r="K15" s="155">
        <v>1533487</v>
      </c>
      <c r="L15" s="154" t="s">
        <v>576</v>
      </c>
      <c r="M15" s="154">
        <v>1</v>
      </c>
      <c r="N15" s="154">
        <v>415010</v>
      </c>
      <c r="O15" s="156">
        <v>52</v>
      </c>
      <c r="P15" s="154"/>
      <c r="Q15" s="154">
        <v>63319678</v>
      </c>
      <c r="R15" s="154" t="s">
        <v>36</v>
      </c>
      <c r="S15" s="155">
        <v>2441003</v>
      </c>
      <c r="T15" s="154" t="s">
        <v>307</v>
      </c>
      <c r="U15" s="154">
        <v>2</v>
      </c>
      <c r="V15" s="154">
        <v>14110501</v>
      </c>
      <c r="W15" s="156">
        <v>18</v>
      </c>
      <c r="X15" s="154"/>
      <c r="Y15" s="154">
        <v>37726209</v>
      </c>
      <c r="Z15" s="154" t="s">
        <v>217</v>
      </c>
      <c r="AA15" s="155">
        <v>425712</v>
      </c>
      <c r="AB15" s="154" t="s">
        <v>576</v>
      </c>
      <c r="AC15" s="154">
        <v>2</v>
      </c>
      <c r="AD15" s="154">
        <v>415010</v>
      </c>
      <c r="AE15" s="156">
        <v>84</v>
      </c>
      <c r="AF15" s="154"/>
      <c r="AG15" s="154">
        <v>13871497</v>
      </c>
      <c r="AH15" s="154" t="s">
        <v>30</v>
      </c>
      <c r="AI15" s="155">
        <v>1558182</v>
      </c>
      <c r="AJ15" s="154" t="s">
        <v>307</v>
      </c>
      <c r="AK15" s="154">
        <v>3</v>
      </c>
      <c r="AL15" s="154">
        <v>14110501</v>
      </c>
      <c r="AM15" s="156">
        <v>24</v>
      </c>
      <c r="AN15" s="154"/>
      <c r="AO15" s="154">
        <v>13715323</v>
      </c>
      <c r="AP15" s="154" t="s">
        <v>105</v>
      </c>
      <c r="AQ15" s="155">
        <v>250573</v>
      </c>
      <c r="AR15" s="154" t="s">
        <v>576</v>
      </c>
      <c r="AS15" s="154">
        <v>3</v>
      </c>
      <c r="AT15" s="154">
        <v>415010</v>
      </c>
      <c r="AU15" s="156">
        <v>22</v>
      </c>
      <c r="AV15" s="154"/>
      <c r="AW15" s="154">
        <v>1098720674</v>
      </c>
      <c r="AX15" s="154" t="s">
        <v>85</v>
      </c>
      <c r="AY15" s="157">
        <v>607704</v>
      </c>
      <c r="AZ15" s="154" t="s">
        <v>643</v>
      </c>
      <c r="BA15" s="154">
        <v>4</v>
      </c>
      <c r="BB15" s="154">
        <v>14110512</v>
      </c>
      <c r="BC15" s="154">
        <v>12</v>
      </c>
      <c r="BD15" s="154"/>
      <c r="BE15" s="154">
        <v>1098638373</v>
      </c>
      <c r="BF15" s="154" t="s">
        <v>284</v>
      </c>
      <c r="BG15" s="157">
        <v>68329</v>
      </c>
      <c r="BH15" s="154" t="s">
        <v>576</v>
      </c>
      <c r="BI15" s="154">
        <v>4</v>
      </c>
      <c r="BJ15" s="154">
        <v>415010</v>
      </c>
      <c r="BK15" s="154">
        <v>29</v>
      </c>
      <c r="BL15" s="154"/>
      <c r="BQ15" s="154"/>
      <c r="BT15" s="162"/>
      <c r="CB15" s="162"/>
      <c r="CJ15" s="162"/>
      <c r="CR15" s="162"/>
    </row>
    <row r="16" spans="1:111" x14ac:dyDescent="0.2">
      <c r="A16" s="154">
        <v>37843752</v>
      </c>
      <c r="B16" s="154" t="s">
        <v>66</v>
      </c>
      <c r="C16" s="155">
        <v>7853833</v>
      </c>
      <c r="D16" s="154" t="s">
        <v>309</v>
      </c>
      <c r="E16" s="154">
        <v>1</v>
      </c>
      <c r="F16" s="154">
        <v>14110504</v>
      </c>
      <c r="G16" s="156">
        <v>47</v>
      </c>
      <c r="H16" s="154"/>
      <c r="I16" s="154">
        <v>1095791500</v>
      </c>
      <c r="J16" s="154" t="s">
        <v>445</v>
      </c>
      <c r="K16" s="155">
        <v>1497123</v>
      </c>
      <c r="L16" s="154" t="s">
        <v>576</v>
      </c>
      <c r="M16" s="154">
        <v>1</v>
      </c>
      <c r="N16" s="154">
        <v>415010</v>
      </c>
      <c r="O16" s="156">
        <v>52</v>
      </c>
      <c r="P16" s="154"/>
      <c r="Q16" s="154">
        <v>91179560</v>
      </c>
      <c r="R16" s="154" t="s">
        <v>264</v>
      </c>
      <c r="S16" s="155">
        <v>2429858</v>
      </c>
      <c r="T16" s="154" t="s">
        <v>307</v>
      </c>
      <c r="U16" s="154">
        <v>2</v>
      </c>
      <c r="V16" s="154">
        <v>14110501</v>
      </c>
      <c r="W16" s="156">
        <v>19</v>
      </c>
      <c r="X16" s="154"/>
      <c r="Y16" s="154">
        <v>13277313</v>
      </c>
      <c r="Z16" s="154" t="s">
        <v>45</v>
      </c>
      <c r="AA16" s="155">
        <v>370506</v>
      </c>
      <c r="AB16" s="154" t="s">
        <v>576</v>
      </c>
      <c r="AC16" s="154">
        <v>2</v>
      </c>
      <c r="AD16" s="154">
        <v>415010</v>
      </c>
      <c r="AE16" s="156">
        <v>38</v>
      </c>
      <c r="AF16" s="154"/>
      <c r="AG16" s="154">
        <v>91186320</v>
      </c>
      <c r="AH16" s="154" t="s">
        <v>39</v>
      </c>
      <c r="AI16" s="155">
        <v>1544809</v>
      </c>
      <c r="AJ16" s="154" t="s">
        <v>313</v>
      </c>
      <c r="AK16" s="154">
        <v>3</v>
      </c>
      <c r="AL16" s="154">
        <v>14110509</v>
      </c>
      <c r="AM16" s="156">
        <v>46</v>
      </c>
      <c r="AN16" s="154"/>
      <c r="AO16" s="154">
        <v>63482359</v>
      </c>
      <c r="AP16" s="154" t="s">
        <v>279</v>
      </c>
      <c r="AQ16" s="155">
        <v>249970</v>
      </c>
      <c r="AR16" s="154" t="s">
        <v>576</v>
      </c>
      <c r="AS16" s="154">
        <v>3</v>
      </c>
      <c r="AT16" s="154">
        <v>415010</v>
      </c>
      <c r="AU16" s="156">
        <v>34</v>
      </c>
      <c r="AV16" s="154"/>
      <c r="AW16" s="154">
        <v>91474598</v>
      </c>
      <c r="AX16" s="154" t="s">
        <v>140</v>
      </c>
      <c r="AY16" s="157">
        <v>571863</v>
      </c>
      <c r="AZ16" s="154" t="s">
        <v>307</v>
      </c>
      <c r="BA16" s="154">
        <v>4</v>
      </c>
      <c r="BB16" s="154">
        <v>14110501</v>
      </c>
      <c r="BC16" s="154">
        <v>21</v>
      </c>
      <c r="BD16" s="154"/>
      <c r="BE16" s="154">
        <v>91474598</v>
      </c>
      <c r="BF16" s="154" t="s">
        <v>140</v>
      </c>
      <c r="BG16" s="157">
        <v>61644</v>
      </c>
      <c r="BH16" s="154" t="s">
        <v>576</v>
      </c>
      <c r="BI16" s="154">
        <v>4</v>
      </c>
      <c r="BJ16" s="154">
        <v>415010</v>
      </c>
      <c r="BK16" s="154">
        <v>21</v>
      </c>
      <c r="BL16" s="154"/>
      <c r="BQ16" s="154"/>
      <c r="BT16" s="162"/>
      <c r="CB16" s="162"/>
      <c r="CJ16" s="162"/>
      <c r="CR16" s="162"/>
    </row>
    <row r="17" spans="1:96" x14ac:dyDescent="0.2">
      <c r="A17" s="154">
        <v>1098607790</v>
      </c>
      <c r="B17" s="154" t="s">
        <v>274</v>
      </c>
      <c r="C17" s="155">
        <v>6409293</v>
      </c>
      <c r="D17" s="154" t="s">
        <v>339</v>
      </c>
      <c r="E17" s="154">
        <v>1</v>
      </c>
      <c r="F17" s="154">
        <v>14110507</v>
      </c>
      <c r="G17" s="156">
        <v>55</v>
      </c>
      <c r="H17" s="154"/>
      <c r="I17" s="154">
        <v>63490151</v>
      </c>
      <c r="J17" s="154" t="s">
        <v>518</v>
      </c>
      <c r="K17" s="155">
        <v>1449588</v>
      </c>
      <c r="L17" s="154" t="s">
        <v>576</v>
      </c>
      <c r="M17" s="154">
        <v>1</v>
      </c>
      <c r="N17" s="154">
        <v>415010</v>
      </c>
      <c r="O17" s="156">
        <v>101</v>
      </c>
      <c r="P17" s="154"/>
      <c r="Q17" s="154">
        <v>17593842</v>
      </c>
      <c r="R17" s="154" t="s">
        <v>116</v>
      </c>
      <c r="S17" s="155">
        <v>2217354</v>
      </c>
      <c r="T17" s="154" t="s">
        <v>309</v>
      </c>
      <c r="U17" s="154">
        <v>2</v>
      </c>
      <c r="V17" s="154">
        <v>14110504</v>
      </c>
      <c r="W17" s="156">
        <v>24</v>
      </c>
      <c r="X17" s="154"/>
      <c r="Y17" s="154">
        <v>91017761</v>
      </c>
      <c r="Z17" s="154" t="s">
        <v>372</v>
      </c>
      <c r="AA17" s="155">
        <v>369151</v>
      </c>
      <c r="AB17" s="154" t="s">
        <v>576</v>
      </c>
      <c r="AC17" s="154">
        <v>2</v>
      </c>
      <c r="AD17" s="154">
        <v>415010</v>
      </c>
      <c r="AE17" s="156">
        <v>24</v>
      </c>
      <c r="AF17" s="154"/>
      <c r="AG17" s="154">
        <v>28151326</v>
      </c>
      <c r="AH17" s="154" t="s">
        <v>150</v>
      </c>
      <c r="AI17" s="155">
        <v>1501884</v>
      </c>
      <c r="AJ17" s="154" t="s">
        <v>307</v>
      </c>
      <c r="AK17" s="154">
        <v>3</v>
      </c>
      <c r="AL17" s="154">
        <v>14110501</v>
      </c>
      <c r="AM17" s="156">
        <v>49</v>
      </c>
      <c r="AN17" s="154"/>
      <c r="AO17" s="154">
        <v>37750591</v>
      </c>
      <c r="AP17" s="154" t="s">
        <v>457</v>
      </c>
      <c r="AQ17" s="155">
        <v>217742</v>
      </c>
      <c r="AR17" s="154" t="s">
        <v>576</v>
      </c>
      <c r="AS17" s="154">
        <v>3</v>
      </c>
      <c r="AT17" s="154">
        <v>415010</v>
      </c>
      <c r="AU17" s="156">
        <v>35</v>
      </c>
      <c r="AV17" s="154"/>
      <c r="AW17" s="154">
        <v>1098619759</v>
      </c>
      <c r="AX17" s="154" t="s">
        <v>210</v>
      </c>
      <c r="AY17" s="157">
        <v>513589</v>
      </c>
      <c r="AZ17" s="154" t="s">
        <v>307</v>
      </c>
      <c r="BA17" s="154">
        <v>4</v>
      </c>
      <c r="BB17" s="154">
        <v>14110501</v>
      </c>
      <c r="BC17" s="154">
        <v>11</v>
      </c>
      <c r="BD17" s="162"/>
      <c r="BE17" s="153">
        <v>37750940</v>
      </c>
      <c r="BF17" s="153" t="s">
        <v>330</v>
      </c>
      <c r="BG17" s="165">
        <v>41093</v>
      </c>
      <c r="BH17" s="153" t="s">
        <v>576</v>
      </c>
      <c r="BI17" s="153">
        <v>4</v>
      </c>
      <c r="BJ17" s="153">
        <v>415010</v>
      </c>
      <c r="BK17" s="153">
        <v>20</v>
      </c>
      <c r="BL17" s="162"/>
      <c r="BQ17" s="154"/>
      <c r="BT17" s="162"/>
      <c r="CB17" s="162"/>
      <c r="CJ17" s="162"/>
      <c r="CR17" s="162"/>
    </row>
    <row r="18" spans="1:96" x14ac:dyDescent="0.2">
      <c r="A18" s="154">
        <v>1090404283</v>
      </c>
      <c r="B18" s="154" t="s">
        <v>122</v>
      </c>
      <c r="C18" s="155">
        <v>6374094</v>
      </c>
      <c r="D18" s="154" t="s">
        <v>339</v>
      </c>
      <c r="E18" s="154">
        <v>1</v>
      </c>
      <c r="F18" s="154">
        <v>14110507</v>
      </c>
      <c r="G18" s="156">
        <v>105</v>
      </c>
      <c r="H18" s="154"/>
      <c r="I18" s="154">
        <v>1090393033</v>
      </c>
      <c r="J18" s="154" t="s">
        <v>156</v>
      </c>
      <c r="K18" s="155">
        <v>1393290</v>
      </c>
      <c r="L18" s="154" t="s">
        <v>576</v>
      </c>
      <c r="M18" s="154">
        <v>1</v>
      </c>
      <c r="N18" s="154">
        <v>415010</v>
      </c>
      <c r="O18" s="156">
        <v>50</v>
      </c>
      <c r="P18" s="154"/>
      <c r="Q18" s="154">
        <v>63558192</v>
      </c>
      <c r="R18" s="154" t="s">
        <v>119</v>
      </c>
      <c r="S18" s="155">
        <v>2089204</v>
      </c>
      <c r="T18" s="154" t="s">
        <v>307</v>
      </c>
      <c r="U18" s="154">
        <v>2</v>
      </c>
      <c r="V18" s="154">
        <v>14110501</v>
      </c>
      <c r="W18" s="156">
        <v>31</v>
      </c>
      <c r="X18" s="154"/>
      <c r="Y18" s="154">
        <v>63309701</v>
      </c>
      <c r="Z18" s="154" t="s">
        <v>6</v>
      </c>
      <c r="AA18" s="155">
        <v>360651</v>
      </c>
      <c r="AB18" s="154" t="s">
        <v>576</v>
      </c>
      <c r="AC18" s="154">
        <v>2</v>
      </c>
      <c r="AD18" s="154">
        <v>415010</v>
      </c>
      <c r="AE18" s="156">
        <v>47</v>
      </c>
      <c r="AF18" s="154"/>
      <c r="AG18" s="154">
        <v>1098619759</v>
      </c>
      <c r="AH18" s="154" t="s">
        <v>210</v>
      </c>
      <c r="AI18" s="155">
        <v>1465251</v>
      </c>
      <c r="AJ18" s="154" t="s">
        <v>314</v>
      </c>
      <c r="AK18" s="154">
        <v>3</v>
      </c>
      <c r="AL18" s="154">
        <v>14110505</v>
      </c>
      <c r="AM18" s="156">
        <v>34</v>
      </c>
      <c r="AN18" s="154"/>
      <c r="AO18" s="154">
        <v>91155367</v>
      </c>
      <c r="AP18" s="154" t="s">
        <v>70</v>
      </c>
      <c r="AQ18" s="155">
        <v>213021</v>
      </c>
      <c r="AR18" s="154" t="s">
        <v>576</v>
      </c>
      <c r="AS18" s="154">
        <v>3</v>
      </c>
      <c r="AT18" s="154">
        <v>415010</v>
      </c>
      <c r="AU18" s="156">
        <v>44</v>
      </c>
      <c r="AV18" s="154"/>
      <c r="AW18" s="154">
        <v>1098638373</v>
      </c>
      <c r="AX18" s="154" t="s">
        <v>284</v>
      </c>
      <c r="AY18" s="157">
        <v>459297</v>
      </c>
      <c r="AZ18" s="154" t="s">
        <v>307</v>
      </c>
      <c r="BA18" s="154">
        <v>4</v>
      </c>
      <c r="BB18" s="154">
        <v>14110501</v>
      </c>
      <c r="BC18" s="154">
        <v>29</v>
      </c>
      <c r="BD18" s="162"/>
      <c r="BE18" s="153">
        <v>1098619759</v>
      </c>
      <c r="BF18" s="153" t="s">
        <v>210</v>
      </c>
      <c r="BG18" s="165">
        <v>29734</v>
      </c>
      <c r="BH18" s="153" t="s">
        <v>576</v>
      </c>
      <c r="BI18" s="153">
        <v>4</v>
      </c>
      <c r="BJ18" s="153">
        <v>415010</v>
      </c>
      <c r="BK18" s="153">
        <v>11</v>
      </c>
      <c r="BL18" s="162"/>
      <c r="BQ18" s="154"/>
      <c r="BT18" s="162"/>
      <c r="CB18" s="162"/>
      <c r="CJ18" s="162"/>
      <c r="CR18" s="162"/>
    </row>
    <row r="19" spans="1:96" x14ac:dyDescent="0.2">
      <c r="A19" s="154">
        <v>46452893</v>
      </c>
      <c r="B19" s="154" t="s">
        <v>300</v>
      </c>
      <c r="C19" s="155">
        <v>5978275</v>
      </c>
      <c r="D19" s="154" t="s">
        <v>310</v>
      </c>
      <c r="E19" s="154">
        <v>1</v>
      </c>
      <c r="F19" s="154">
        <v>14110502</v>
      </c>
      <c r="G19" s="156">
        <v>14</v>
      </c>
      <c r="H19" s="154"/>
      <c r="I19" s="154">
        <v>60263192</v>
      </c>
      <c r="J19" s="154" t="s">
        <v>57</v>
      </c>
      <c r="K19" s="155">
        <v>1315993</v>
      </c>
      <c r="L19" s="154" t="s">
        <v>576</v>
      </c>
      <c r="M19" s="154">
        <v>1</v>
      </c>
      <c r="N19" s="154">
        <v>415010</v>
      </c>
      <c r="O19" s="156">
        <v>46</v>
      </c>
      <c r="P19" s="154"/>
      <c r="Q19" s="154">
        <v>63365496</v>
      </c>
      <c r="R19" s="154" t="s">
        <v>52</v>
      </c>
      <c r="S19" s="155">
        <v>2060040</v>
      </c>
      <c r="T19" s="154" t="s">
        <v>339</v>
      </c>
      <c r="U19" s="154">
        <v>2</v>
      </c>
      <c r="V19" s="154">
        <v>14110507</v>
      </c>
      <c r="W19" s="156">
        <v>23</v>
      </c>
      <c r="X19" s="154"/>
      <c r="Y19" s="154">
        <v>1095788676</v>
      </c>
      <c r="Z19" s="154" t="s">
        <v>288</v>
      </c>
      <c r="AA19" s="155">
        <v>347801</v>
      </c>
      <c r="AB19" s="154" t="s">
        <v>576</v>
      </c>
      <c r="AC19" s="154">
        <v>2</v>
      </c>
      <c r="AD19" s="154">
        <v>415010</v>
      </c>
      <c r="AE19" s="156">
        <v>35</v>
      </c>
      <c r="AF19" s="154"/>
      <c r="AG19" s="154">
        <v>63482359</v>
      </c>
      <c r="AH19" s="154" t="s">
        <v>279</v>
      </c>
      <c r="AI19" s="155">
        <v>1429392</v>
      </c>
      <c r="AJ19" s="154" t="s">
        <v>307</v>
      </c>
      <c r="AK19" s="154">
        <v>3</v>
      </c>
      <c r="AL19" s="154">
        <v>14110501</v>
      </c>
      <c r="AM19" s="156">
        <v>34</v>
      </c>
      <c r="AN19" s="154"/>
      <c r="AO19" s="154">
        <v>88247644</v>
      </c>
      <c r="AP19" s="154" t="s">
        <v>157</v>
      </c>
      <c r="AQ19" s="155">
        <v>206693</v>
      </c>
      <c r="AR19" s="154" t="s">
        <v>576</v>
      </c>
      <c r="AS19" s="154">
        <v>3</v>
      </c>
      <c r="AT19" s="154">
        <v>415010</v>
      </c>
      <c r="AU19" s="156">
        <v>40</v>
      </c>
      <c r="AV19" s="154"/>
      <c r="AW19" s="154">
        <v>37750940</v>
      </c>
      <c r="AX19" s="154" t="s">
        <v>330</v>
      </c>
      <c r="AY19" s="157">
        <v>400000</v>
      </c>
      <c r="AZ19" s="154" t="s">
        <v>307</v>
      </c>
      <c r="BA19" s="154">
        <v>4</v>
      </c>
      <c r="BB19" s="154">
        <v>14110501</v>
      </c>
      <c r="BC19" s="154">
        <v>20</v>
      </c>
      <c r="BD19" s="162"/>
      <c r="BE19" s="153">
        <v>1098720674</v>
      </c>
      <c r="BF19" s="153" t="s">
        <v>85</v>
      </c>
      <c r="BG19" s="165">
        <v>25980</v>
      </c>
      <c r="BH19" s="153" t="s">
        <v>576</v>
      </c>
      <c r="BI19" s="153">
        <v>4</v>
      </c>
      <c r="BJ19" s="153">
        <v>415010</v>
      </c>
      <c r="BK19" s="153">
        <v>12</v>
      </c>
      <c r="BL19" s="162"/>
      <c r="BQ19" s="154"/>
      <c r="BT19" s="162"/>
      <c r="CB19" s="162"/>
      <c r="CJ19" s="162"/>
      <c r="CR19" s="162"/>
    </row>
    <row r="20" spans="1:96" x14ac:dyDescent="0.2">
      <c r="A20" s="154">
        <v>1114399310</v>
      </c>
      <c r="B20" s="154" t="s">
        <v>18</v>
      </c>
      <c r="C20" s="155">
        <v>5974037</v>
      </c>
      <c r="D20" s="154" t="s">
        <v>309</v>
      </c>
      <c r="E20" s="154">
        <v>1</v>
      </c>
      <c r="F20" s="154">
        <v>14110504</v>
      </c>
      <c r="G20" s="156">
        <v>32</v>
      </c>
      <c r="H20" s="154"/>
      <c r="I20" s="154">
        <v>91155367</v>
      </c>
      <c r="J20" s="154" t="s">
        <v>70</v>
      </c>
      <c r="K20" s="155">
        <v>1248728</v>
      </c>
      <c r="L20" s="154" t="s">
        <v>576</v>
      </c>
      <c r="M20" s="154">
        <v>1</v>
      </c>
      <c r="N20" s="154">
        <v>415010</v>
      </c>
      <c r="O20" s="156">
        <v>71</v>
      </c>
      <c r="P20" s="154"/>
      <c r="Q20" s="154">
        <v>32789706</v>
      </c>
      <c r="R20" s="154" t="s">
        <v>270</v>
      </c>
      <c r="S20" s="155">
        <v>2038596</v>
      </c>
      <c r="T20" s="154" t="s">
        <v>310</v>
      </c>
      <c r="U20" s="154">
        <v>2</v>
      </c>
      <c r="V20" s="154">
        <v>14110502</v>
      </c>
      <c r="W20" s="156">
        <v>46</v>
      </c>
      <c r="X20" s="154"/>
      <c r="Y20" s="154">
        <v>63555417</v>
      </c>
      <c r="Z20" s="154" t="s">
        <v>152</v>
      </c>
      <c r="AA20" s="155">
        <v>333763</v>
      </c>
      <c r="AB20" s="154" t="s">
        <v>576</v>
      </c>
      <c r="AC20" s="154">
        <v>2</v>
      </c>
      <c r="AD20" s="154">
        <v>415010</v>
      </c>
      <c r="AE20" s="156">
        <v>36</v>
      </c>
      <c r="AF20" s="154"/>
      <c r="AG20" s="154">
        <v>63532089</v>
      </c>
      <c r="AH20" s="154" t="s">
        <v>60</v>
      </c>
      <c r="AI20" s="155">
        <v>1412597</v>
      </c>
      <c r="AJ20" s="154" t="s">
        <v>643</v>
      </c>
      <c r="AK20" s="154">
        <v>3</v>
      </c>
      <c r="AL20" s="154">
        <v>14110512</v>
      </c>
      <c r="AM20" s="156">
        <v>20</v>
      </c>
      <c r="AN20" s="154"/>
      <c r="AO20" s="154">
        <v>13871497</v>
      </c>
      <c r="AP20" s="154" t="s">
        <v>30</v>
      </c>
      <c r="AQ20" s="155">
        <v>191730</v>
      </c>
      <c r="AR20" s="154" t="s">
        <v>576</v>
      </c>
      <c r="AS20" s="154">
        <v>3</v>
      </c>
      <c r="AT20" s="154">
        <v>415010</v>
      </c>
      <c r="AU20" s="156">
        <v>24</v>
      </c>
      <c r="AV20" s="154"/>
      <c r="AW20" s="153">
        <v>60299246</v>
      </c>
      <c r="AX20" s="153" t="s">
        <v>9</v>
      </c>
      <c r="AY20" s="165">
        <v>282139</v>
      </c>
      <c r="AZ20" s="153" t="s">
        <v>339</v>
      </c>
      <c r="BA20" s="153">
        <v>4</v>
      </c>
      <c r="BB20" s="153">
        <v>14110507</v>
      </c>
      <c r="BC20" s="153">
        <v>17</v>
      </c>
      <c r="BD20" s="162"/>
      <c r="BE20" s="153">
        <v>60299246</v>
      </c>
      <c r="BF20" s="153" t="s">
        <v>9</v>
      </c>
      <c r="BG20" s="165">
        <v>15480</v>
      </c>
      <c r="BH20" s="153" t="s">
        <v>576</v>
      </c>
      <c r="BI20" s="153">
        <v>4</v>
      </c>
      <c r="BJ20" s="153">
        <v>415010</v>
      </c>
      <c r="BK20" s="153">
        <v>17</v>
      </c>
      <c r="BL20" s="162"/>
      <c r="BQ20" s="154"/>
      <c r="BT20" s="162"/>
      <c r="CB20" s="162"/>
      <c r="CJ20" s="162"/>
      <c r="CR20" s="162"/>
    </row>
    <row r="21" spans="1:96" x14ac:dyDescent="0.2">
      <c r="A21" s="154">
        <v>13511883</v>
      </c>
      <c r="B21" s="154" t="s">
        <v>107</v>
      </c>
      <c r="C21" s="155">
        <v>5722975</v>
      </c>
      <c r="D21" s="154" t="s">
        <v>309</v>
      </c>
      <c r="E21" s="154">
        <v>1</v>
      </c>
      <c r="F21" s="154">
        <v>14110504</v>
      </c>
      <c r="G21" s="156">
        <v>25</v>
      </c>
      <c r="H21" s="154"/>
      <c r="I21" s="154">
        <v>37843752</v>
      </c>
      <c r="J21" s="154" t="s">
        <v>66</v>
      </c>
      <c r="K21" s="155">
        <v>1182763</v>
      </c>
      <c r="L21" s="154" t="s">
        <v>576</v>
      </c>
      <c r="M21" s="154">
        <v>1</v>
      </c>
      <c r="N21" s="154">
        <v>415010</v>
      </c>
      <c r="O21" s="156">
        <v>47</v>
      </c>
      <c r="P21" s="154"/>
      <c r="Q21" s="154">
        <v>1095911030</v>
      </c>
      <c r="R21" s="154" t="s">
        <v>71</v>
      </c>
      <c r="S21" s="155">
        <v>2030930</v>
      </c>
      <c r="T21" s="154" t="s">
        <v>307</v>
      </c>
      <c r="U21" s="154">
        <v>2</v>
      </c>
      <c r="V21" s="154">
        <v>14110501</v>
      </c>
      <c r="W21" s="156">
        <v>30</v>
      </c>
      <c r="X21" s="154"/>
      <c r="Y21" s="154">
        <v>63558192</v>
      </c>
      <c r="Z21" s="154" t="s">
        <v>119</v>
      </c>
      <c r="AA21" s="155">
        <v>332547</v>
      </c>
      <c r="AB21" s="154" t="s">
        <v>576</v>
      </c>
      <c r="AC21" s="154">
        <v>2</v>
      </c>
      <c r="AD21" s="154">
        <v>415010</v>
      </c>
      <c r="AE21" s="156">
        <v>31</v>
      </c>
      <c r="AF21" s="154"/>
      <c r="AG21" s="154">
        <v>91155367</v>
      </c>
      <c r="AH21" s="154" t="s">
        <v>70</v>
      </c>
      <c r="AI21" s="155">
        <v>1392055</v>
      </c>
      <c r="AJ21" s="154" t="s">
        <v>643</v>
      </c>
      <c r="AK21" s="154">
        <v>3</v>
      </c>
      <c r="AL21" s="154">
        <v>14110512</v>
      </c>
      <c r="AM21" s="156">
        <v>44</v>
      </c>
      <c r="AN21" s="154"/>
      <c r="AO21" s="154">
        <v>13512563</v>
      </c>
      <c r="AP21" s="154" t="s">
        <v>375</v>
      </c>
      <c r="AQ21" s="155">
        <v>170574</v>
      </c>
      <c r="AR21" s="154" t="s">
        <v>576</v>
      </c>
      <c r="AS21" s="154">
        <v>3</v>
      </c>
      <c r="AT21" s="154">
        <v>415010</v>
      </c>
      <c r="AU21" s="156">
        <v>36</v>
      </c>
      <c r="AV21" s="154"/>
      <c r="AW21" s="153">
        <v>1098641402</v>
      </c>
      <c r="AX21" s="153" t="s">
        <v>535</v>
      </c>
      <c r="AY21" s="165">
        <v>266188</v>
      </c>
      <c r="AZ21" s="153" t="s">
        <v>307</v>
      </c>
      <c r="BA21" s="153">
        <v>4</v>
      </c>
      <c r="BB21" s="153">
        <v>14110501</v>
      </c>
      <c r="BC21" s="153">
        <v>9</v>
      </c>
      <c r="BD21" s="162"/>
      <c r="BE21" s="153">
        <v>1098641402</v>
      </c>
      <c r="BF21" s="153" t="s">
        <v>535</v>
      </c>
      <c r="BG21" s="165">
        <v>12803</v>
      </c>
      <c r="BH21" s="153" t="s">
        <v>576</v>
      </c>
      <c r="BI21" s="153">
        <v>4</v>
      </c>
      <c r="BJ21" s="153">
        <v>415010</v>
      </c>
      <c r="BK21" s="153">
        <v>9</v>
      </c>
      <c r="BL21" s="162"/>
      <c r="BQ21" s="154"/>
      <c r="BT21" s="162"/>
      <c r="CB21" s="162"/>
      <c r="CJ21" s="162"/>
      <c r="CR21" s="162"/>
    </row>
    <row r="22" spans="1:96" x14ac:dyDescent="0.2">
      <c r="A22" s="154">
        <v>1090392103</v>
      </c>
      <c r="B22" s="154" t="s">
        <v>120</v>
      </c>
      <c r="C22" s="155">
        <v>5641626</v>
      </c>
      <c r="D22" s="154" t="s">
        <v>339</v>
      </c>
      <c r="E22" s="154">
        <v>1</v>
      </c>
      <c r="F22" s="154">
        <v>14110507</v>
      </c>
      <c r="G22" s="156">
        <v>89</v>
      </c>
      <c r="H22" s="154"/>
      <c r="I22" s="154">
        <v>91490682</v>
      </c>
      <c r="J22" s="154" t="s">
        <v>131</v>
      </c>
      <c r="K22" s="155">
        <v>1181870</v>
      </c>
      <c r="L22" s="154" t="s">
        <v>576</v>
      </c>
      <c r="M22" s="154">
        <v>1</v>
      </c>
      <c r="N22" s="154">
        <v>415010</v>
      </c>
      <c r="O22" s="156">
        <v>33</v>
      </c>
      <c r="P22" s="154"/>
      <c r="Q22" s="154">
        <v>13277313</v>
      </c>
      <c r="R22" s="154" t="s">
        <v>45</v>
      </c>
      <c r="S22" s="155">
        <v>2000808</v>
      </c>
      <c r="T22" s="154" t="s">
        <v>307</v>
      </c>
      <c r="U22" s="154">
        <v>2</v>
      </c>
      <c r="V22" s="154">
        <v>14110501</v>
      </c>
      <c r="W22" s="156">
        <v>38</v>
      </c>
      <c r="X22" s="154"/>
      <c r="Y22" s="154">
        <v>1095911030</v>
      </c>
      <c r="Z22" s="154" t="s">
        <v>71</v>
      </c>
      <c r="AA22" s="155">
        <v>312700</v>
      </c>
      <c r="AB22" s="154" t="s">
        <v>576</v>
      </c>
      <c r="AC22" s="154">
        <v>2</v>
      </c>
      <c r="AD22" s="154">
        <v>415010</v>
      </c>
      <c r="AE22" s="156">
        <v>30</v>
      </c>
      <c r="AF22" s="154"/>
      <c r="AG22" s="154">
        <v>13512563</v>
      </c>
      <c r="AH22" s="154" t="s">
        <v>375</v>
      </c>
      <c r="AI22" s="155">
        <v>1366878</v>
      </c>
      <c r="AJ22" s="154" t="s">
        <v>643</v>
      </c>
      <c r="AK22" s="154">
        <v>3</v>
      </c>
      <c r="AL22" s="154">
        <v>14110512</v>
      </c>
      <c r="AM22" s="156">
        <v>36</v>
      </c>
      <c r="AN22" s="154"/>
      <c r="AO22" s="154">
        <v>1098743887</v>
      </c>
      <c r="AP22" s="154" t="s">
        <v>376</v>
      </c>
      <c r="AQ22" s="155">
        <v>166650</v>
      </c>
      <c r="AR22" s="154" t="s">
        <v>576</v>
      </c>
      <c r="AS22" s="154">
        <v>3</v>
      </c>
      <c r="AT22" s="154">
        <v>415010</v>
      </c>
      <c r="AU22" s="156">
        <v>34</v>
      </c>
      <c r="AV22" s="154"/>
      <c r="AW22" s="153">
        <v>1098731126</v>
      </c>
      <c r="AX22" s="153" t="s">
        <v>484</v>
      </c>
      <c r="AY22" s="165">
        <v>212962</v>
      </c>
      <c r="AZ22" s="153" t="s">
        <v>307</v>
      </c>
      <c r="BA22" s="153">
        <v>4</v>
      </c>
      <c r="BB22" s="153">
        <v>14110501</v>
      </c>
      <c r="BC22" s="153">
        <v>7</v>
      </c>
      <c r="BD22" s="162"/>
      <c r="BE22" s="153">
        <v>1095911242</v>
      </c>
      <c r="BF22" s="153" t="s">
        <v>73</v>
      </c>
      <c r="BG22" s="165">
        <v>10663</v>
      </c>
      <c r="BH22" s="153" t="s">
        <v>576</v>
      </c>
      <c r="BI22" s="153">
        <v>4</v>
      </c>
      <c r="BJ22" s="153">
        <v>415010</v>
      </c>
      <c r="BK22" s="153">
        <v>11</v>
      </c>
      <c r="BL22" s="162"/>
      <c r="BQ22" s="154"/>
      <c r="BT22" s="162"/>
      <c r="CB22" s="162"/>
      <c r="CJ22" s="162"/>
      <c r="CR22" s="162"/>
    </row>
    <row r="23" spans="1:96" x14ac:dyDescent="0.2">
      <c r="A23" s="154">
        <v>91185564</v>
      </c>
      <c r="B23" s="154" t="s">
        <v>272</v>
      </c>
      <c r="C23" s="155">
        <v>5597612</v>
      </c>
      <c r="D23" s="154" t="s">
        <v>307</v>
      </c>
      <c r="E23" s="154">
        <v>1</v>
      </c>
      <c r="F23" s="154">
        <v>14110501</v>
      </c>
      <c r="G23" s="156">
        <v>86</v>
      </c>
      <c r="H23" s="154"/>
      <c r="I23" s="154">
        <v>1098607790</v>
      </c>
      <c r="J23" s="154" t="s">
        <v>274</v>
      </c>
      <c r="K23" s="155">
        <v>1134617</v>
      </c>
      <c r="L23" s="154" t="s">
        <v>576</v>
      </c>
      <c r="M23" s="154">
        <v>1</v>
      </c>
      <c r="N23" s="154">
        <v>415010</v>
      </c>
      <c r="O23" s="156">
        <v>55</v>
      </c>
      <c r="P23" s="154"/>
      <c r="Q23" s="154">
        <v>27984691</v>
      </c>
      <c r="R23" s="154" t="s">
        <v>135</v>
      </c>
      <c r="S23" s="155">
        <v>2000000</v>
      </c>
      <c r="T23" s="154" t="s">
        <v>339</v>
      </c>
      <c r="U23" s="154">
        <v>2</v>
      </c>
      <c r="V23" s="154">
        <v>14110507</v>
      </c>
      <c r="W23" s="156">
        <v>48</v>
      </c>
      <c r="X23" s="154"/>
      <c r="Y23" s="154">
        <v>37333024</v>
      </c>
      <c r="Z23" s="154" t="s">
        <v>37</v>
      </c>
      <c r="AA23" s="155">
        <v>308651</v>
      </c>
      <c r="AB23" s="154" t="s">
        <v>576</v>
      </c>
      <c r="AC23" s="154">
        <v>2</v>
      </c>
      <c r="AD23" s="154">
        <v>415010</v>
      </c>
      <c r="AE23" s="156">
        <v>37</v>
      </c>
      <c r="AF23" s="154"/>
      <c r="AG23" s="154">
        <v>60299246</v>
      </c>
      <c r="AH23" s="154" t="s">
        <v>9</v>
      </c>
      <c r="AI23" s="155">
        <v>1167810</v>
      </c>
      <c r="AJ23" s="154" t="s">
        <v>309</v>
      </c>
      <c r="AK23" s="154">
        <v>3</v>
      </c>
      <c r="AL23" s="154">
        <v>14110504</v>
      </c>
      <c r="AM23" s="156">
        <v>25</v>
      </c>
      <c r="AN23" s="154"/>
      <c r="AO23" s="154">
        <v>91080522</v>
      </c>
      <c r="AP23" s="154" t="s">
        <v>292</v>
      </c>
      <c r="AQ23" s="155">
        <v>154193</v>
      </c>
      <c r="AR23" s="154" t="s">
        <v>576</v>
      </c>
      <c r="AS23" s="154">
        <v>3</v>
      </c>
      <c r="AT23" s="154">
        <v>415010</v>
      </c>
      <c r="AU23" s="156">
        <v>35</v>
      </c>
      <c r="AV23" s="154"/>
      <c r="AW23" s="153">
        <v>1095911242</v>
      </c>
      <c r="AX23" s="153" t="s">
        <v>73</v>
      </c>
      <c r="AY23" s="165">
        <v>184191</v>
      </c>
      <c r="AZ23" s="153" t="s">
        <v>307</v>
      </c>
      <c r="BA23" s="153">
        <v>4</v>
      </c>
      <c r="BB23" s="153">
        <v>14110501</v>
      </c>
      <c r="BC23" s="153">
        <v>11</v>
      </c>
      <c r="BD23" s="162"/>
      <c r="BE23" s="153">
        <v>1098731126</v>
      </c>
      <c r="BF23" s="153" t="s">
        <v>484</v>
      </c>
      <c r="BG23" s="165">
        <v>8168</v>
      </c>
      <c r="BH23" s="153" t="s">
        <v>576</v>
      </c>
      <c r="BI23" s="153">
        <v>4</v>
      </c>
      <c r="BJ23" s="153">
        <v>415010</v>
      </c>
      <c r="BK23" s="153">
        <v>7</v>
      </c>
      <c r="BL23" s="162"/>
      <c r="BQ23" s="154"/>
      <c r="BT23" s="162"/>
      <c r="CB23" s="162"/>
      <c r="CJ23" s="162"/>
      <c r="CR23" s="162"/>
    </row>
    <row r="24" spans="1:96" x14ac:dyDescent="0.2">
      <c r="A24" s="154">
        <v>1095791500</v>
      </c>
      <c r="B24" s="154" t="s">
        <v>445</v>
      </c>
      <c r="C24" s="155">
        <v>5506081</v>
      </c>
      <c r="D24" s="154" t="s">
        <v>307</v>
      </c>
      <c r="E24" s="154">
        <v>1</v>
      </c>
      <c r="F24" s="154">
        <v>14110501</v>
      </c>
      <c r="G24" s="156">
        <v>52</v>
      </c>
      <c r="H24" s="154"/>
      <c r="I24" s="154">
        <v>63463429</v>
      </c>
      <c r="J24" s="154" t="s">
        <v>10</v>
      </c>
      <c r="K24" s="155">
        <v>1054288</v>
      </c>
      <c r="L24" s="154" t="s">
        <v>576</v>
      </c>
      <c r="M24" s="154">
        <v>1</v>
      </c>
      <c r="N24" s="154">
        <v>415010</v>
      </c>
      <c r="O24" s="156">
        <v>68</v>
      </c>
      <c r="P24" s="154"/>
      <c r="Q24" s="154">
        <v>1095788676</v>
      </c>
      <c r="R24" s="154" t="s">
        <v>288</v>
      </c>
      <c r="S24" s="155">
        <v>1930734</v>
      </c>
      <c r="T24" s="154" t="s">
        <v>307</v>
      </c>
      <c r="U24" s="154">
        <v>2</v>
      </c>
      <c r="V24" s="154">
        <v>14110501</v>
      </c>
      <c r="W24" s="156">
        <v>35</v>
      </c>
      <c r="X24" s="154"/>
      <c r="Y24" s="154">
        <v>27984691</v>
      </c>
      <c r="Z24" s="154" t="s">
        <v>135</v>
      </c>
      <c r="AA24" s="155">
        <v>307758</v>
      </c>
      <c r="AB24" s="154" t="s">
        <v>576</v>
      </c>
      <c r="AC24" s="154">
        <v>2</v>
      </c>
      <c r="AD24" s="154">
        <v>415010</v>
      </c>
      <c r="AE24" s="156">
        <v>48</v>
      </c>
      <c r="AF24" s="154"/>
      <c r="AG24" s="154">
        <v>91210459</v>
      </c>
      <c r="AH24" s="154" t="s">
        <v>134</v>
      </c>
      <c r="AI24" s="155">
        <v>1011770</v>
      </c>
      <c r="AJ24" s="154" t="s">
        <v>309</v>
      </c>
      <c r="AK24" s="154">
        <v>3</v>
      </c>
      <c r="AL24" s="154">
        <v>14110504</v>
      </c>
      <c r="AM24" s="156">
        <v>20</v>
      </c>
      <c r="AN24" s="154"/>
      <c r="AO24" s="154">
        <v>72246747</v>
      </c>
      <c r="AP24" s="154" t="s">
        <v>520</v>
      </c>
      <c r="AQ24" s="155">
        <v>139127</v>
      </c>
      <c r="AR24" s="154" t="s">
        <v>576</v>
      </c>
      <c r="AS24" s="154">
        <v>3</v>
      </c>
      <c r="AT24" s="154">
        <v>415010</v>
      </c>
      <c r="AU24" s="156">
        <v>35</v>
      </c>
      <c r="AV24" s="154"/>
      <c r="AW24" s="153">
        <v>91436324</v>
      </c>
      <c r="AX24" s="153" t="s">
        <v>7</v>
      </c>
      <c r="AY24" s="165">
        <v>164449</v>
      </c>
      <c r="AZ24" s="153" t="s">
        <v>307</v>
      </c>
      <c r="BA24" s="153">
        <v>4</v>
      </c>
      <c r="BB24" s="153">
        <v>14110501</v>
      </c>
      <c r="BC24" s="153">
        <v>5</v>
      </c>
      <c r="BD24" s="162"/>
      <c r="BE24" s="153">
        <v>1098737370</v>
      </c>
      <c r="BF24" s="153" t="s">
        <v>534</v>
      </c>
      <c r="BG24" s="165">
        <v>5483</v>
      </c>
      <c r="BH24" s="153" t="s">
        <v>576</v>
      </c>
      <c r="BI24" s="153">
        <v>4</v>
      </c>
      <c r="BJ24" s="153">
        <v>415010</v>
      </c>
      <c r="BK24" s="153">
        <v>8</v>
      </c>
      <c r="BL24" s="162"/>
      <c r="BQ24" s="154"/>
      <c r="BT24" s="162"/>
      <c r="CB24" s="162"/>
      <c r="CJ24" s="162"/>
      <c r="CR24" s="162"/>
    </row>
    <row r="25" spans="1:96" x14ac:dyDescent="0.2">
      <c r="A25" s="154">
        <v>91250053</v>
      </c>
      <c r="B25" s="154" t="s">
        <v>154</v>
      </c>
      <c r="C25" s="155">
        <v>5433694</v>
      </c>
      <c r="D25" s="154" t="s">
        <v>309</v>
      </c>
      <c r="E25" s="154">
        <v>1</v>
      </c>
      <c r="F25" s="154">
        <v>14110504</v>
      </c>
      <c r="G25" s="156">
        <v>36</v>
      </c>
      <c r="H25" s="154"/>
      <c r="I25" s="154">
        <v>1053605077</v>
      </c>
      <c r="J25" s="154" t="s">
        <v>128</v>
      </c>
      <c r="K25" s="155">
        <v>1041255</v>
      </c>
      <c r="L25" s="154" t="s">
        <v>576</v>
      </c>
      <c r="M25" s="154">
        <v>1</v>
      </c>
      <c r="N25" s="154">
        <v>415010</v>
      </c>
      <c r="O25" s="156">
        <v>69</v>
      </c>
      <c r="P25" s="154"/>
      <c r="Q25" s="154">
        <v>1098609270</v>
      </c>
      <c r="R25" s="154" t="s">
        <v>283</v>
      </c>
      <c r="S25" s="155">
        <v>1922283</v>
      </c>
      <c r="T25" s="154" t="s">
        <v>339</v>
      </c>
      <c r="U25" s="154">
        <v>2</v>
      </c>
      <c r="V25" s="154">
        <v>14110507</v>
      </c>
      <c r="W25" s="156">
        <v>23</v>
      </c>
      <c r="X25" s="154"/>
      <c r="Y25" s="154">
        <v>7227567</v>
      </c>
      <c r="Z25" s="154" t="s">
        <v>38</v>
      </c>
      <c r="AA25" s="155">
        <v>303439</v>
      </c>
      <c r="AB25" s="154" t="s">
        <v>576</v>
      </c>
      <c r="AC25" s="154">
        <v>2</v>
      </c>
      <c r="AD25" s="154">
        <v>415010</v>
      </c>
      <c r="AE25" s="156">
        <v>57</v>
      </c>
      <c r="AF25" s="154"/>
      <c r="AG25" s="154">
        <v>7227567</v>
      </c>
      <c r="AH25" s="154" t="s">
        <v>38</v>
      </c>
      <c r="AI25" s="155">
        <v>1001666</v>
      </c>
      <c r="AJ25" s="154" t="s">
        <v>307</v>
      </c>
      <c r="AK25" s="154">
        <v>3</v>
      </c>
      <c r="AL25" s="154">
        <v>14110501</v>
      </c>
      <c r="AM25" s="156">
        <v>24</v>
      </c>
      <c r="AN25" s="154"/>
      <c r="AO25" s="154">
        <v>1098619759</v>
      </c>
      <c r="AP25" s="154" t="s">
        <v>210</v>
      </c>
      <c r="AQ25" s="155">
        <v>131729</v>
      </c>
      <c r="AR25" s="154" t="s">
        <v>576</v>
      </c>
      <c r="AS25" s="154">
        <v>3</v>
      </c>
      <c r="AT25" s="154">
        <v>415010</v>
      </c>
      <c r="AU25" s="156">
        <v>34</v>
      </c>
      <c r="AV25" s="154"/>
      <c r="AW25" s="153">
        <v>1098737370</v>
      </c>
      <c r="AX25" s="153" t="s">
        <v>534</v>
      </c>
      <c r="AY25" s="165">
        <v>126845</v>
      </c>
      <c r="AZ25" s="153" t="s">
        <v>307</v>
      </c>
      <c r="BA25" s="153">
        <v>4</v>
      </c>
      <c r="BB25" s="153">
        <v>14110501</v>
      </c>
      <c r="BC25" s="153">
        <v>8</v>
      </c>
      <c r="BD25" s="162"/>
      <c r="BE25" s="153">
        <v>91436324</v>
      </c>
      <c r="BF25" s="153" t="s">
        <v>7</v>
      </c>
      <c r="BG25" s="165">
        <v>4716</v>
      </c>
      <c r="BH25" s="153" t="s">
        <v>576</v>
      </c>
      <c r="BI25" s="153">
        <v>4</v>
      </c>
      <c r="BJ25" s="153">
        <v>415010</v>
      </c>
      <c r="BK25" s="153">
        <v>5</v>
      </c>
      <c r="BL25" s="162"/>
      <c r="BQ25" s="154"/>
      <c r="BT25" s="162"/>
      <c r="CB25" s="162"/>
      <c r="CJ25" s="162"/>
      <c r="CR25" s="162"/>
    </row>
    <row r="26" spans="1:96" x14ac:dyDescent="0.2">
      <c r="A26" s="154">
        <v>91155367</v>
      </c>
      <c r="B26" s="154" t="s">
        <v>70</v>
      </c>
      <c r="C26" s="155">
        <v>5363112</v>
      </c>
      <c r="D26" s="154" t="s">
        <v>339</v>
      </c>
      <c r="E26" s="154">
        <v>1</v>
      </c>
      <c r="F26" s="154">
        <v>14110507</v>
      </c>
      <c r="G26" s="156">
        <v>71</v>
      </c>
      <c r="H26" s="154"/>
      <c r="I26" s="154">
        <v>1095921919</v>
      </c>
      <c r="J26" s="154" t="s">
        <v>295</v>
      </c>
      <c r="K26" s="155">
        <v>1037778</v>
      </c>
      <c r="L26" s="154" t="s">
        <v>576</v>
      </c>
      <c r="M26" s="154">
        <v>1</v>
      </c>
      <c r="N26" s="154">
        <v>415010</v>
      </c>
      <c r="O26" s="156">
        <v>76</v>
      </c>
      <c r="P26" s="154"/>
      <c r="Q26" s="154">
        <v>60361503</v>
      </c>
      <c r="R26" s="154" t="s">
        <v>110</v>
      </c>
      <c r="S26" s="155">
        <v>1880099</v>
      </c>
      <c r="T26" s="154" t="s">
        <v>339</v>
      </c>
      <c r="U26" s="154">
        <v>2</v>
      </c>
      <c r="V26" s="154">
        <v>14110507</v>
      </c>
      <c r="W26" s="156">
        <v>30</v>
      </c>
      <c r="X26" s="154"/>
      <c r="Y26" s="154">
        <v>1098712054</v>
      </c>
      <c r="Z26" s="154" t="s">
        <v>218</v>
      </c>
      <c r="AA26" s="155">
        <v>284035</v>
      </c>
      <c r="AB26" s="154" t="s">
        <v>576</v>
      </c>
      <c r="AC26" s="154">
        <v>2</v>
      </c>
      <c r="AD26" s="154">
        <v>415010</v>
      </c>
      <c r="AE26" s="156">
        <v>44</v>
      </c>
      <c r="AF26" s="154"/>
      <c r="AG26" s="154">
        <v>1095788676</v>
      </c>
      <c r="AH26" s="154" t="s">
        <v>288</v>
      </c>
      <c r="AI26" s="155">
        <v>1000000</v>
      </c>
      <c r="AJ26" s="154" t="s">
        <v>307</v>
      </c>
      <c r="AK26" s="154">
        <v>3</v>
      </c>
      <c r="AL26" s="154">
        <v>14110501</v>
      </c>
      <c r="AM26" s="156">
        <v>20</v>
      </c>
      <c r="AN26" s="154"/>
      <c r="AO26" s="154">
        <v>7227567</v>
      </c>
      <c r="AP26" s="154" t="s">
        <v>38</v>
      </c>
      <c r="AQ26" s="155">
        <v>123262</v>
      </c>
      <c r="AR26" s="154" t="s">
        <v>576</v>
      </c>
      <c r="AS26" s="154">
        <v>3</v>
      </c>
      <c r="AT26" s="154">
        <v>415010</v>
      </c>
      <c r="AU26" s="156">
        <v>24</v>
      </c>
      <c r="AV26" s="154"/>
      <c r="AW26" s="153">
        <v>17959143</v>
      </c>
      <c r="AX26" s="153" t="s">
        <v>305</v>
      </c>
      <c r="AY26" s="165">
        <v>73817</v>
      </c>
      <c r="AZ26" s="153" t="s">
        <v>307</v>
      </c>
      <c r="BA26" s="153">
        <v>4</v>
      </c>
      <c r="BB26" s="153">
        <v>14110501</v>
      </c>
      <c r="BC26" s="153">
        <v>2</v>
      </c>
      <c r="BD26" s="162"/>
      <c r="BE26" s="153">
        <v>17959143</v>
      </c>
      <c r="BF26" s="153" t="s">
        <v>305</v>
      </c>
      <c r="BG26" s="165">
        <v>1053</v>
      </c>
      <c r="BH26" s="153" t="s">
        <v>576</v>
      </c>
      <c r="BI26" s="153">
        <v>4</v>
      </c>
      <c r="BJ26" s="153">
        <v>415010</v>
      </c>
      <c r="BK26" s="153">
        <v>2</v>
      </c>
      <c r="BL26" s="162"/>
      <c r="BQ26" s="154"/>
      <c r="BT26" s="162"/>
      <c r="CB26" s="162"/>
      <c r="CJ26" s="162"/>
      <c r="CR26" s="162"/>
    </row>
    <row r="27" spans="1:96" x14ac:dyDescent="0.2">
      <c r="A27" s="154">
        <v>1090393033</v>
      </c>
      <c r="B27" s="154" t="s">
        <v>156</v>
      </c>
      <c r="C27" s="155">
        <v>5340560</v>
      </c>
      <c r="D27" s="154" t="s">
        <v>307</v>
      </c>
      <c r="E27" s="154">
        <v>1</v>
      </c>
      <c r="F27" s="154">
        <v>14110501</v>
      </c>
      <c r="G27" s="156">
        <v>50</v>
      </c>
      <c r="H27" s="154"/>
      <c r="I27" s="154">
        <v>1090384750</v>
      </c>
      <c r="J27" s="154" t="s">
        <v>474</v>
      </c>
      <c r="K27" s="155">
        <v>1019222</v>
      </c>
      <c r="L27" s="154" t="s">
        <v>576</v>
      </c>
      <c r="M27" s="154">
        <v>1</v>
      </c>
      <c r="N27" s="154">
        <v>415010</v>
      </c>
      <c r="O27" s="156">
        <v>90</v>
      </c>
      <c r="P27" s="154"/>
      <c r="Q27" s="154">
        <v>91080522</v>
      </c>
      <c r="R27" s="154" t="s">
        <v>292</v>
      </c>
      <c r="S27" s="155">
        <v>1876069</v>
      </c>
      <c r="T27" s="154" t="s">
        <v>307</v>
      </c>
      <c r="U27" s="154">
        <v>2</v>
      </c>
      <c r="V27" s="154">
        <v>14110501</v>
      </c>
      <c r="W27" s="156">
        <v>107</v>
      </c>
      <c r="X27" s="154"/>
      <c r="Y27" s="154">
        <v>1093754307</v>
      </c>
      <c r="Z27" s="154" t="s">
        <v>328</v>
      </c>
      <c r="AA27" s="155">
        <v>284035</v>
      </c>
      <c r="AB27" s="154" t="s">
        <v>576</v>
      </c>
      <c r="AC27" s="154">
        <v>2</v>
      </c>
      <c r="AD27" s="154">
        <v>415010</v>
      </c>
      <c r="AE27" s="156">
        <v>44</v>
      </c>
      <c r="AF27" s="154"/>
      <c r="AG27" s="154">
        <v>88247644</v>
      </c>
      <c r="AH27" s="154" t="s">
        <v>157</v>
      </c>
      <c r="AI27" s="155">
        <v>1000000</v>
      </c>
      <c r="AJ27" s="154" t="s">
        <v>307</v>
      </c>
      <c r="AK27" s="154">
        <v>3</v>
      </c>
      <c r="AL27" s="154">
        <v>14110501</v>
      </c>
      <c r="AM27" s="156">
        <v>40</v>
      </c>
      <c r="AN27" s="154"/>
      <c r="AO27" s="154">
        <v>37272532</v>
      </c>
      <c r="AP27" s="154" t="s">
        <v>382</v>
      </c>
      <c r="AQ27" s="155">
        <v>123052</v>
      </c>
      <c r="AR27" s="154" t="s">
        <v>576</v>
      </c>
      <c r="AS27" s="154">
        <v>3</v>
      </c>
      <c r="AT27" s="154">
        <v>415010</v>
      </c>
      <c r="AU27" s="156">
        <v>24</v>
      </c>
      <c r="AV27" s="154"/>
      <c r="BD27" s="162"/>
      <c r="BL27" s="162"/>
      <c r="BQ27" s="154"/>
      <c r="BT27" s="162"/>
      <c r="CB27" s="162"/>
      <c r="CJ27" s="162"/>
      <c r="CR27" s="162"/>
    </row>
    <row r="28" spans="1:96" x14ac:dyDescent="0.2">
      <c r="A28" s="154">
        <v>63490151</v>
      </c>
      <c r="B28" s="154" t="s">
        <v>518</v>
      </c>
      <c r="C28" s="155">
        <v>5250146</v>
      </c>
      <c r="D28" s="154" t="s">
        <v>307</v>
      </c>
      <c r="E28" s="154">
        <v>1</v>
      </c>
      <c r="F28" s="154">
        <v>14110501</v>
      </c>
      <c r="G28" s="156">
        <v>101</v>
      </c>
      <c r="H28" s="154"/>
      <c r="I28" s="154">
        <v>1094346645</v>
      </c>
      <c r="J28" s="154" t="s">
        <v>510</v>
      </c>
      <c r="K28" s="155">
        <v>988960</v>
      </c>
      <c r="L28" s="154" t="s">
        <v>576</v>
      </c>
      <c r="M28" s="154">
        <v>1</v>
      </c>
      <c r="N28" s="154">
        <v>415010</v>
      </c>
      <c r="O28" s="156">
        <v>66</v>
      </c>
      <c r="P28" s="154"/>
      <c r="Q28" s="154">
        <v>91281302</v>
      </c>
      <c r="R28" s="154" t="s">
        <v>211</v>
      </c>
      <c r="S28" s="155">
        <v>1858498</v>
      </c>
      <c r="T28" s="154" t="s">
        <v>307</v>
      </c>
      <c r="U28" s="154">
        <v>2</v>
      </c>
      <c r="V28" s="154">
        <v>14110501</v>
      </c>
      <c r="W28" s="156">
        <v>7</v>
      </c>
      <c r="X28" s="154"/>
      <c r="Y28" s="154">
        <v>63355344</v>
      </c>
      <c r="Z28" s="154" t="s">
        <v>76</v>
      </c>
      <c r="AA28" s="155">
        <v>284035</v>
      </c>
      <c r="AB28" s="154" t="s">
        <v>576</v>
      </c>
      <c r="AC28" s="154">
        <v>2</v>
      </c>
      <c r="AD28" s="154">
        <v>415010</v>
      </c>
      <c r="AE28" s="156">
        <v>44</v>
      </c>
      <c r="AF28" s="154"/>
      <c r="AG28" s="154">
        <v>37272532</v>
      </c>
      <c r="AH28" s="154" t="s">
        <v>382</v>
      </c>
      <c r="AI28" s="155">
        <v>1000000</v>
      </c>
      <c r="AJ28" s="154" t="s">
        <v>307</v>
      </c>
      <c r="AK28" s="154">
        <v>3</v>
      </c>
      <c r="AL28" s="154">
        <v>14110501</v>
      </c>
      <c r="AM28" s="156">
        <v>24</v>
      </c>
      <c r="AN28" s="154"/>
      <c r="AO28" s="154">
        <v>7212375</v>
      </c>
      <c r="AP28" s="154" t="s">
        <v>77</v>
      </c>
      <c r="AQ28" s="155">
        <v>123052</v>
      </c>
      <c r="AR28" s="154" t="s">
        <v>576</v>
      </c>
      <c r="AS28" s="154">
        <v>3</v>
      </c>
      <c r="AT28" s="154">
        <v>415010</v>
      </c>
      <c r="AU28" s="156">
        <v>24</v>
      </c>
      <c r="AV28" s="154"/>
      <c r="BD28" s="162"/>
      <c r="BL28" s="162"/>
      <c r="BQ28" s="154"/>
      <c r="BT28" s="162"/>
      <c r="CB28" s="162"/>
      <c r="CJ28" s="162"/>
      <c r="CR28" s="162"/>
    </row>
    <row r="29" spans="1:96" x14ac:dyDescent="0.2">
      <c r="A29" s="154">
        <v>60358951</v>
      </c>
      <c r="B29" s="154" t="s">
        <v>296</v>
      </c>
      <c r="C29" s="155">
        <v>5239202</v>
      </c>
      <c r="D29" s="154" t="s">
        <v>339</v>
      </c>
      <c r="E29" s="154">
        <v>1</v>
      </c>
      <c r="F29" s="154">
        <v>14110507</v>
      </c>
      <c r="G29" s="156">
        <v>56</v>
      </c>
      <c r="H29" s="154"/>
      <c r="I29" s="154">
        <v>60358951</v>
      </c>
      <c r="J29" s="154" t="s">
        <v>296</v>
      </c>
      <c r="K29" s="155">
        <v>944934</v>
      </c>
      <c r="L29" s="154" t="s">
        <v>576</v>
      </c>
      <c r="M29" s="154">
        <v>1</v>
      </c>
      <c r="N29" s="154">
        <v>415010</v>
      </c>
      <c r="O29" s="156">
        <v>56</v>
      </c>
      <c r="P29" s="154"/>
      <c r="Q29" s="154">
        <v>1098712054</v>
      </c>
      <c r="R29" s="154" t="s">
        <v>218</v>
      </c>
      <c r="S29" s="155">
        <v>1856037</v>
      </c>
      <c r="T29" s="154" t="s">
        <v>643</v>
      </c>
      <c r="U29" s="154">
        <v>2</v>
      </c>
      <c r="V29" s="154">
        <v>14110512</v>
      </c>
      <c r="W29" s="156">
        <v>44</v>
      </c>
      <c r="X29" s="154"/>
      <c r="Y29" s="154">
        <v>1099365244</v>
      </c>
      <c r="Z29" s="154" t="s">
        <v>78</v>
      </c>
      <c r="AA29" s="155">
        <v>284035</v>
      </c>
      <c r="AB29" s="154" t="s">
        <v>576</v>
      </c>
      <c r="AC29" s="154">
        <v>2</v>
      </c>
      <c r="AD29" s="154">
        <v>415010</v>
      </c>
      <c r="AE29" s="156">
        <v>44</v>
      </c>
      <c r="AF29" s="154"/>
      <c r="AG29" s="154">
        <v>7212375</v>
      </c>
      <c r="AH29" s="154" t="s">
        <v>77</v>
      </c>
      <c r="AI29" s="155">
        <v>1000000</v>
      </c>
      <c r="AJ29" s="154" t="s">
        <v>307</v>
      </c>
      <c r="AK29" s="154">
        <v>3</v>
      </c>
      <c r="AL29" s="154">
        <v>14110501</v>
      </c>
      <c r="AM29" s="156">
        <v>24</v>
      </c>
      <c r="AN29" s="154"/>
      <c r="AO29" s="154">
        <v>1095788676</v>
      </c>
      <c r="AP29" s="154" t="s">
        <v>288</v>
      </c>
      <c r="AQ29" s="155">
        <v>102734</v>
      </c>
      <c r="AR29" s="154" t="s">
        <v>576</v>
      </c>
      <c r="AS29" s="154">
        <v>3</v>
      </c>
      <c r="AT29" s="154">
        <v>415010</v>
      </c>
      <c r="AU29" s="156">
        <v>20</v>
      </c>
      <c r="AV29" s="154"/>
      <c r="BD29" s="162"/>
      <c r="BL29" s="162"/>
      <c r="BQ29" s="154"/>
      <c r="BT29" s="162"/>
      <c r="CB29" s="162"/>
      <c r="CJ29" s="162"/>
      <c r="CR29" s="162"/>
    </row>
    <row r="30" spans="1:96" x14ac:dyDescent="0.2">
      <c r="A30" s="154">
        <v>91186320</v>
      </c>
      <c r="B30" s="154" t="s">
        <v>39</v>
      </c>
      <c r="C30" s="155">
        <v>5236325</v>
      </c>
      <c r="D30" s="154" t="s">
        <v>339</v>
      </c>
      <c r="E30" s="154">
        <v>1</v>
      </c>
      <c r="F30" s="154">
        <v>14110507</v>
      </c>
      <c r="G30" s="156">
        <v>50</v>
      </c>
      <c r="H30" s="154"/>
      <c r="I30" s="154">
        <v>63548074</v>
      </c>
      <c r="J30" s="154" t="s">
        <v>62</v>
      </c>
      <c r="K30" s="155">
        <v>943690</v>
      </c>
      <c r="L30" s="154" t="s">
        <v>576</v>
      </c>
      <c r="M30" s="154">
        <v>1</v>
      </c>
      <c r="N30" s="154">
        <v>415010</v>
      </c>
      <c r="O30" s="156">
        <v>44</v>
      </c>
      <c r="P30" s="154"/>
      <c r="Q30" s="154">
        <v>1093754307</v>
      </c>
      <c r="R30" s="154" t="s">
        <v>328</v>
      </c>
      <c r="S30" s="155">
        <v>1856037</v>
      </c>
      <c r="T30" s="154" t="s">
        <v>643</v>
      </c>
      <c r="U30" s="154">
        <v>2</v>
      </c>
      <c r="V30" s="154">
        <v>14110512</v>
      </c>
      <c r="W30" s="156">
        <v>44</v>
      </c>
      <c r="X30" s="154"/>
      <c r="Y30" s="154">
        <v>63464267</v>
      </c>
      <c r="Z30" s="154" t="s">
        <v>79</v>
      </c>
      <c r="AA30" s="155">
        <v>277544</v>
      </c>
      <c r="AB30" s="154" t="s">
        <v>576</v>
      </c>
      <c r="AC30" s="154">
        <v>2</v>
      </c>
      <c r="AD30" s="154">
        <v>415010</v>
      </c>
      <c r="AE30" s="156">
        <v>60</v>
      </c>
      <c r="AF30" s="154"/>
      <c r="AG30" s="154">
        <v>1098743887</v>
      </c>
      <c r="AH30" s="154" t="s">
        <v>376</v>
      </c>
      <c r="AI30" s="155">
        <v>952902</v>
      </c>
      <c r="AJ30" s="154" t="s">
        <v>307</v>
      </c>
      <c r="AK30" s="154">
        <v>3</v>
      </c>
      <c r="AL30" s="154">
        <v>14110501</v>
      </c>
      <c r="AM30" s="156">
        <v>34</v>
      </c>
      <c r="AN30" s="154"/>
      <c r="AO30" s="154">
        <v>17959143</v>
      </c>
      <c r="AP30" s="154" t="s">
        <v>305</v>
      </c>
      <c r="AQ30" s="155">
        <v>100701</v>
      </c>
      <c r="AR30" s="154" t="s">
        <v>576</v>
      </c>
      <c r="AS30" s="154">
        <v>3</v>
      </c>
      <c r="AT30" s="154">
        <v>415010</v>
      </c>
      <c r="AU30" s="156">
        <v>26</v>
      </c>
      <c r="AV30" s="154"/>
      <c r="BD30" s="162"/>
      <c r="BL30" s="162"/>
      <c r="BQ30" s="154"/>
      <c r="BT30" s="162"/>
      <c r="CB30" s="162"/>
      <c r="CJ30" s="162"/>
      <c r="CR30" s="162"/>
    </row>
    <row r="31" spans="1:96" x14ac:dyDescent="0.2">
      <c r="A31" s="154">
        <v>1095931651</v>
      </c>
      <c r="B31" s="154" t="s">
        <v>275</v>
      </c>
      <c r="C31" s="155">
        <v>4846162</v>
      </c>
      <c r="D31" s="154" t="s">
        <v>310</v>
      </c>
      <c r="E31" s="154">
        <v>1</v>
      </c>
      <c r="F31" s="154">
        <v>14110502</v>
      </c>
      <c r="G31" s="156">
        <v>46</v>
      </c>
      <c r="H31" s="154"/>
      <c r="I31" s="154">
        <v>91186320</v>
      </c>
      <c r="J31" s="154" t="s">
        <v>39</v>
      </c>
      <c r="K31" s="155">
        <v>854556</v>
      </c>
      <c r="L31" s="154" t="s">
        <v>576</v>
      </c>
      <c r="M31" s="154">
        <v>1</v>
      </c>
      <c r="N31" s="154">
        <v>415010</v>
      </c>
      <c r="O31" s="156">
        <v>50</v>
      </c>
      <c r="P31" s="154"/>
      <c r="Q31" s="154">
        <v>63355344</v>
      </c>
      <c r="R31" s="154" t="s">
        <v>76</v>
      </c>
      <c r="S31" s="155">
        <v>1856037</v>
      </c>
      <c r="T31" s="154" t="s">
        <v>643</v>
      </c>
      <c r="U31" s="154">
        <v>2</v>
      </c>
      <c r="V31" s="154">
        <v>14110512</v>
      </c>
      <c r="W31" s="156">
        <v>44</v>
      </c>
      <c r="X31" s="154"/>
      <c r="Y31" s="154">
        <v>1096211298</v>
      </c>
      <c r="Z31" s="154" t="s">
        <v>379</v>
      </c>
      <c r="AA31" s="155">
        <v>272168</v>
      </c>
      <c r="AB31" s="154" t="s">
        <v>576</v>
      </c>
      <c r="AC31" s="154">
        <v>2</v>
      </c>
      <c r="AD31" s="154">
        <v>415010</v>
      </c>
      <c r="AE31" s="156">
        <v>29</v>
      </c>
      <c r="AF31" s="154"/>
      <c r="AG31" s="154">
        <v>1090459591</v>
      </c>
      <c r="AH31" s="154" t="s">
        <v>360</v>
      </c>
      <c r="AI31" s="155">
        <v>899805</v>
      </c>
      <c r="AJ31" s="154" t="s">
        <v>307</v>
      </c>
      <c r="AK31" s="154">
        <v>3</v>
      </c>
      <c r="AL31" s="154">
        <v>14110501</v>
      </c>
      <c r="AM31" s="156">
        <v>1</v>
      </c>
      <c r="AN31" s="154"/>
      <c r="AO31" s="154">
        <v>63464267</v>
      </c>
      <c r="AP31" s="154" t="s">
        <v>79</v>
      </c>
      <c r="AQ31" s="155">
        <v>98441</v>
      </c>
      <c r="AR31" s="154" t="s">
        <v>576</v>
      </c>
      <c r="AS31" s="154">
        <v>3</v>
      </c>
      <c r="AT31" s="154">
        <v>415010</v>
      </c>
      <c r="AU31" s="156">
        <v>24</v>
      </c>
      <c r="AV31" s="154"/>
      <c r="BD31" s="162"/>
      <c r="BL31" s="162"/>
      <c r="BQ31" s="154"/>
      <c r="BT31" s="162"/>
      <c r="CB31" s="162"/>
      <c r="CJ31" s="162"/>
      <c r="CR31" s="162"/>
    </row>
    <row r="32" spans="1:96" x14ac:dyDescent="0.2">
      <c r="A32" s="154">
        <v>63463429</v>
      </c>
      <c r="B32" s="154" t="s">
        <v>10</v>
      </c>
      <c r="C32" s="155">
        <v>4775080</v>
      </c>
      <c r="D32" s="154" t="s">
        <v>339</v>
      </c>
      <c r="E32" s="154">
        <v>1</v>
      </c>
      <c r="F32" s="154">
        <v>14110507</v>
      </c>
      <c r="G32" s="156">
        <v>68</v>
      </c>
      <c r="H32" s="154"/>
      <c r="I32" s="154">
        <v>7227567</v>
      </c>
      <c r="J32" s="154" t="s">
        <v>38</v>
      </c>
      <c r="K32" s="155">
        <v>836421</v>
      </c>
      <c r="L32" s="154" t="s">
        <v>576</v>
      </c>
      <c r="M32" s="154">
        <v>1</v>
      </c>
      <c r="N32" s="154">
        <v>415010</v>
      </c>
      <c r="O32" s="156">
        <v>21</v>
      </c>
      <c r="P32" s="154"/>
      <c r="Q32" s="154">
        <v>1099365244</v>
      </c>
      <c r="R32" s="154" t="s">
        <v>78</v>
      </c>
      <c r="S32" s="155">
        <v>1856037</v>
      </c>
      <c r="T32" s="154" t="s">
        <v>643</v>
      </c>
      <c r="U32" s="154">
        <v>2</v>
      </c>
      <c r="V32" s="154">
        <v>14110512</v>
      </c>
      <c r="W32" s="156">
        <v>44</v>
      </c>
      <c r="X32" s="154"/>
      <c r="Y32" s="154">
        <v>7212375</v>
      </c>
      <c r="Z32" s="154" t="s">
        <v>77</v>
      </c>
      <c r="AA32" s="155">
        <v>254958</v>
      </c>
      <c r="AB32" s="154" t="s">
        <v>576</v>
      </c>
      <c r="AC32" s="154">
        <v>2</v>
      </c>
      <c r="AD32" s="154">
        <v>415010</v>
      </c>
      <c r="AE32" s="156">
        <v>31</v>
      </c>
      <c r="AF32" s="154"/>
      <c r="AG32" s="154">
        <v>60361503</v>
      </c>
      <c r="AH32" s="154" t="s">
        <v>110</v>
      </c>
      <c r="AI32" s="155">
        <v>857933</v>
      </c>
      <c r="AJ32" s="154" t="s">
        <v>307</v>
      </c>
      <c r="AK32" s="154">
        <v>3</v>
      </c>
      <c r="AL32" s="154">
        <v>14110501</v>
      </c>
      <c r="AM32" s="156">
        <v>18</v>
      </c>
      <c r="AN32" s="154"/>
      <c r="AO32" s="154">
        <v>63532089</v>
      </c>
      <c r="AP32" s="154" t="s">
        <v>60</v>
      </c>
      <c r="AQ32" s="155">
        <v>90683</v>
      </c>
      <c r="AR32" s="154" t="s">
        <v>576</v>
      </c>
      <c r="AS32" s="154">
        <v>3</v>
      </c>
      <c r="AT32" s="154">
        <v>415010</v>
      </c>
      <c r="AU32" s="156">
        <v>20</v>
      </c>
      <c r="AV32" s="154"/>
      <c r="BD32" s="162"/>
      <c r="BL32" s="162"/>
      <c r="BQ32" s="154"/>
      <c r="BT32" s="162"/>
      <c r="CB32" s="162"/>
      <c r="CJ32" s="162"/>
      <c r="CR32" s="162"/>
    </row>
    <row r="33" spans="1:96" x14ac:dyDescent="0.2">
      <c r="A33" s="154">
        <v>1053605077</v>
      </c>
      <c r="B33" s="154" t="s">
        <v>128</v>
      </c>
      <c r="C33" s="155">
        <v>4644414</v>
      </c>
      <c r="D33" s="154" t="s">
        <v>309</v>
      </c>
      <c r="E33" s="154">
        <v>1</v>
      </c>
      <c r="F33" s="154">
        <v>14110504</v>
      </c>
      <c r="G33" s="156">
        <v>69</v>
      </c>
      <c r="H33" s="154"/>
      <c r="I33" s="154">
        <v>1065564643</v>
      </c>
      <c r="J33" s="154" t="s">
        <v>54</v>
      </c>
      <c r="K33" s="155">
        <v>810376</v>
      </c>
      <c r="L33" s="154" t="s">
        <v>576</v>
      </c>
      <c r="M33" s="154">
        <v>1</v>
      </c>
      <c r="N33" s="154">
        <v>415010</v>
      </c>
      <c r="O33" s="156">
        <v>47</v>
      </c>
      <c r="P33" s="154"/>
      <c r="Q33" s="154">
        <v>72255289</v>
      </c>
      <c r="R33" s="154" t="s">
        <v>563</v>
      </c>
      <c r="S33" s="155">
        <v>1850130</v>
      </c>
      <c r="T33" s="154" t="s">
        <v>307</v>
      </c>
      <c r="U33" s="154">
        <v>2</v>
      </c>
      <c r="V33" s="154">
        <v>14110501</v>
      </c>
      <c r="W33" s="156">
        <v>22</v>
      </c>
      <c r="X33" s="154"/>
      <c r="Y33" s="154">
        <v>32789706</v>
      </c>
      <c r="Z33" s="154" t="s">
        <v>270</v>
      </c>
      <c r="AA33" s="155">
        <v>248478</v>
      </c>
      <c r="AB33" s="154" t="s">
        <v>576</v>
      </c>
      <c r="AC33" s="154">
        <v>2</v>
      </c>
      <c r="AD33" s="154">
        <v>415010</v>
      </c>
      <c r="AE33" s="156">
        <v>46</v>
      </c>
      <c r="AF33" s="154"/>
      <c r="AG33" s="154">
        <v>91080522</v>
      </c>
      <c r="AH33" s="154" t="s">
        <v>292</v>
      </c>
      <c r="AI33" s="155">
        <v>855872</v>
      </c>
      <c r="AJ33" s="154" t="s">
        <v>307</v>
      </c>
      <c r="AK33" s="154">
        <v>3</v>
      </c>
      <c r="AL33" s="154">
        <v>14110501</v>
      </c>
      <c r="AM33" s="156">
        <v>35</v>
      </c>
      <c r="AN33" s="154"/>
      <c r="AO33" s="154">
        <v>60299246</v>
      </c>
      <c r="AP33" s="154" t="s">
        <v>9</v>
      </c>
      <c r="AQ33" s="155">
        <v>84324</v>
      </c>
      <c r="AR33" s="154" t="s">
        <v>576</v>
      </c>
      <c r="AS33" s="154">
        <v>3</v>
      </c>
      <c r="AT33" s="154">
        <v>415010</v>
      </c>
      <c r="AU33" s="156">
        <v>25</v>
      </c>
      <c r="AV33" s="154"/>
      <c r="BD33" s="162"/>
      <c r="BL33" s="162"/>
      <c r="BQ33" s="154"/>
      <c r="BT33" s="162"/>
      <c r="CB33" s="162"/>
      <c r="CJ33" s="162"/>
      <c r="CR33" s="162"/>
    </row>
    <row r="34" spans="1:96" x14ac:dyDescent="0.2">
      <c r="A34" s="154">
        <v>37842685</v>
      </c>
      <c r="B34" s="154" t="s">
        <v>282</v>
      </c>
      <c r="C34" s="155">
        <v>4496111</v>
      </c>
      <c r="D34" s="154" t="s">
        <v>339</v>
      </c>
      <c r="E34" s="154">
        <v>1</v>
      </c>
      <c r="F34" s="154">
        <v>14110507</v>
      </c>
      <c r="G34" s="156">
        <v>32</v>
      </c>
      <c r="H34" s="154"/>
      <c r="I34" s="154">
        <v>37728126</v>
      </c>
      <c r="J34" s="154" t="s">
        <v>269</v>
      </c>
      <c r="K34" s="155">
        <v>802404</v>
      </c>
      <c r="L34" s="154" t="s">
        <v>576</v>
      </c>
      <c r="M34" s="154">
        <v>1</v>
      </c>
      <c r="N34" s="154">
        <v>415010</v>
      </c>
      <c r="O34" s="156">
        <v>60</v>
      </c>
      <c r="P34" s="154"/>
      <c r="Q34" s="154">
        <v>1096211298</v>
      </c>
      <c r="R34" s="154" t="s">
        <v>379</v>
      </c>
      <c r="S34" s="155">
        <v>1829317</v>
      </c>
      <c r="T34" s="154" t="s">
        <v>307</v>
      </c>
      <c r="U34" s="154">
        <v>2</v>
      </c>
      <c r="V34" s="154">
        <v>14110501</v>
      </c>
      <c r="W34" s="156">
        <v>29</v>
      </c>
      <c r="X34" s="154"/>
      <c r="Y34" s="154">
        <v>13485343</v>
      </c>
      <c r="Z34" s="154" t="s">
        <v>80</v>
      </c>
      <c r="AA34" s="155">
        <v>242676</v>
      </c>
      <c r="AB34" s="154" t="s">
        <v>576</v>
      </c>
      <c r="AC34" s="154">
        <v>2</v>
      </c>
      <c r="AD34" s="154">
        <v>415010</v>
      </c>
      <c r="AE34" s="156">
        <v>59</v>
      </c>
      <c r="AF34" s="154"/>
      <c r="AG34" s="154">
        <v>63464267</v>
      </c>
      <c r="AH34" s="154" t="s">
        <v>79</v>
      </c>
      <c r="AI34" s="155">
        <v>800000</v>
      </c>
      <c r="AJ34" s="154" t="s">
        <v>307</v>
      </c>
      <c r="AK34" s="154">
        <v>3</v>
      </c>
      <c r="AL34" s="154">
        <v>14110501</v>
      </c>
      <c r="AM34" s="156">
        <v>24</v>
      </c>
      <c r="AN34" s="154"/>
      <c r="AO34" s="154">
        <v>60361503</v>
      </c>
      <c r="AP34" s="154" t="s">
        <v>110</v>
      </c>
      <c r="AQ34" s="155">
        <v>79507</v>
      </c>
      <c r="AR34" s="154" t="s">
        <v>576</v>
      </c>
      <c r="AS34" s="154">
        <v>3</v>
      </c>
      <c r="AT34" s="154">
        <v>415010</v>
      </c>
      <c r="AU34" s="156">
        <v>18</v>
      </c>
      <c r="AV34" s="154"/>
      <c r="BD34" s="162"/>
      <c r="BL34" s="162"/>
      <c r="BQ34" s="154"/>
      <c r="BT34" s="162"/>
      <c r="CB34" s="162"/>
      <c r="CJ34" s="162"/>
      <c r="CR34" s="162"/>
    </row>
    <row r="35" spans="1:96" x14ac:dyDescent="0.2">
      <c r="A35" s="154">
        <v>1095921919</v>
      </c>
      <c r="B35" s="154" t="s">
        <v>295</v>
      </c>
      <c r="C35" s="155">
        <v>4180914</v>
      </c>
      <c r="D35" s="154" t="s">
        <v>339</v>
      </c>
      <c r="E35" s="154">
        <v>1</v>
      </c>
      <c r="F35" s="154">
        <v>14110507</v>
      </c>
      <c r="G35" s="156">
        <v>76</v>
      </c>
      <c r="H35" s="154"/>
      <c r="I35" s="154">
        <v>13454754</v>
      </c>
      <c r="J35" s="154" t="s">
        <v>381</v>
      </c>
      <c r="K35" s="155">
        <v>772533</v>
      </c>
      <c r="L35" s="154" t="s">
        <v>576</v>
      </c>
      <c r="M35" s="154">
        <v>1</v>
      </c>
      <c r="N35" s="154">
        <v>415010</v>
      </c>
      <c r="O35" s="156">
        <v>67</v>
      </c>
      <c r="P35" s="154"/>
      <c r="Q35" s="154">
        <v>1095936575</v>
      </c>
      <c r="R35" s="154" t="s">
        <v>456</v>
      </c>
      <c r="S35" s="155">
        <v>1800092</v>
      </c>
      <c r="T35" s="154" t="s">
        <v>643</v>
      </c>
      <c r="U35" s="154">
        <v>2</v>
      </c>
      <c r="V35" s="154">
        <v>14110512</v>
      </c>
      <c r="W35" s="156">
        <v>32</v>
      </c>
      <c r="X35" s="154"/>
      <c r="Y35" s="154">
        <v>91179560</v>
      </c>
      <c r="Z35" s="154" t="s">
        <v>264</v>
      </c>
      <c r="AA35" s="155">
        <v>237381</v>
      </c>
      <c r="AB35" s="154" t="s">
        <v>576</v>
      </c>
      <c r="AC35" s="154">
        <v>2</v>
      </c>
      <c r="AD35" s="154">
        <v>415010</v>
      </c>
      <c r="AE35" s="156">
        <v>19</v>
      </c>
      <c r="AF35" s="154"/>
      <c r="AG35" s="154">
        <v>72246747</v>
      </c>
      <c r="AH35" s="154" t="s">
        <v>520</v>
      </c>
      <c r="AI35" s="155">
        <v>772273</v>
      </c>
      <c r="AJ35" s="154" t="s">
        <v>307</v>
      </c>
      <c r="AK35" s="154">
        <v>3</v>
      </c>
      <c r="AL35" s="154">
        <v>14110501</v>
      </c>
      <c r="AM35" s="156">
        <v>35</v>
      </c>
      <c r="AN35" s="154"/>
      <c r="AO35" s="154">
        <v>91210459</v>
      </c>
      <c r="AP35" s="154" t="s">
        <v>134</v>
      </c>
      <c r="AQ35" s="155">
        <v>64950</v>
      </c>
      <c r="AR35" s="154" t="s">
        <v>576</v>
      </c>
      <c r="AS35" s="154">
        <v>3</v>
      </c>
      <c r="AT35" s="154">
        <v>415010</v>
      </c>
      <c r="AU35" s="156">
        <v>20</v>
      </c>
      <c r="AV35" s="154"/>
      <c r="BD35" s="162"/>
      <c r="BL35" s="162"/>
      <c r="BM35" s="158"/>
      <c r="BN35" s="154"/>
      <c r="BO35" s="160"/>
      <c r="BP35" s="154"/>
      <c r="BQ35" s="154"/>
      <c r="BR35" s="154"/>
      <c r="BS35" s="161"/>
      <c r="BT35" s="162"/>
      <c r="CB35" s="162"/>
      <c r="CJ35" s="162"/>
      <c r="CR35" s="162"/>
    </row>
    <row r="36" spans="1:96" x14ac:dyDescent="0.2">
      <c r="A36" s="154">
        <v>37255504</v>
      </c>
      <c r="B36" s="154" t="s">
        <v>29</v>
      </c>
      <c r="C36" s="155">
        <v>4163420</v>
      </c>
      <c r="D36" s="154" t="s">
        <v>339</v>
      </c>
      <c r="E36" s="154">
        <v>1</v>
      </c>
      <c r="F36" s="154">
        <v>14110507</v>
      </c>
      <c r="G36" s="156">
        <v>51</v>
      </c>
      <c r="H36" s="154"/>
      <c r="I36" s="154">
        <v>1052388763</v>
      </c>
      <c r="J36" s="154" t="s">
        <v>322</v>
      </c>
      <c r="K36" s="155">
        <v>756267</v>
      </c>
      <c r="L36" s="154" t="s">
        <v>576</v>
      </c>
      <c r="M36" s="154">
        <v>1</v>
      </c>
      <c r="N36" s="154">
        <v>415010</v>
      </c>
      <c r="O36" s="156">
        <v>32</v>
      </c>
      <c r="P36" s="154"/>
      <c r="Q36" s="154">
        <v>63555417</v>
      </c>
      <c r="R36" s="154" t="s">
        <v>152</v>
      </c>
      <c r="S36" s="155">
        <v>1800000</v>
      </c>
      <c r="T36" s="154" t="s">
        <v>307</v>
      </c>
      <c r="U36" s="154">
        <v>2</v>
      </c>
      <c r="V36" s="154">
        <v>14110501</v>
      </c>
      <c r="W36" s="156">
        <v>36</v>
      </c>
      <c r="X36" s="154"/>
      <c r="Y36" s="154">
        <v>63319678</v>
      </c>
      <c r="Z36" s="154" t="s">
        <v>36</v>
      </c>
      <c r="AA36" s="155">
        <v>226201</v>
      </c>
      <c r="AB36" s="154" t="s">
        <v>576</v>
      </c>
      <c r="AC36" s="154">
        <v>2</v>
      </c>
      <c r="AD36" s="154">
        <v>415010</v>
      </c>
      <c r="AE36" s="156">
        <v>18</v>
      </c>
      <c r="AF36" s="154"/>
      <c r="AG36" s="154">
        <v>17959143</v>
      </c>
      <c r="AH36" s="154" t="s">
        <v>305</v>
      </c>
      <c r="AI36" s="155">
        <v>755427</v>
      </c>
      <c r="AJ36" s="154" t="s">
        <v>307</v>
      </c>
      <c r="AK36" s="154">
        <v>3</v>
      </c>
      <c r="AL36" s="154">
        <v>14110501</v>
      </c>
      <c r="AM36" s="156">
        <v>26</v>
      </c>
      <c r="AN36" s="154"/>
      <c r="AO36" s="154">
        <v>63558192</v>
      </c>
      <c r="AP36" s="154" t="s">
        <v>119</v>
      </c>
      <c r="AQ36" s="155">
        <v>57162</v>
      </c>
      <c r="AR36" s="154" t="s">
        <v>576</v>
      </c>
      <c r="AS36" s="154">
        <v>3</v>
      </c>
      <c r="AT36" s="154">
        <v>415010</v>
      </c>
      <c r="AU36" s="156">
        <v>16</v>
      </c>
      <c r="AV36" s="154"/>
      <c r="BD36" s="162"/>
      <c r="BL36" s="162"/>
      <c r="BT36" s="162"/>
      <c r="CB36" s="162"/>
      <c r="CJ36" s="162"/>
      <c r="CR36" s="162"/>
    </row>
    <row r="37" spans="1:96" x14ac:dyDescent="0.2">
      <c r="A37" s="154">
        <v>37728126</v>
      </c>
      <c r="B37" s="154" t="s">
        <v>269</v>
      </c>
      <c r="C37" s="155">
        <v>4141656</v>
      </c>
      <c r="D37" s="154" t="s">
        <v>309</v>
      </c>
      <c r="E37" s="154">
        <v>1</v>
      </c>
      <c r="F37" s="154">
        <v>14110504</v>
      </c>
      <c r="G37" s="156">
        <v>60</v>
      </c>
      <c r="H37" s="154"/>
      <c r="I37" s="154">
        <v>63464267</v>
      </c>
      <c r="J37" s="154" t="s">
        <v>79</v>
      </c>
      <c r="K37" s="155">
        <v>738643</v>
      </c>
      <c r="L37" s="154" t="s">
        <v>576</v>
      </c>
      <c r="M37" s="154">
        <v>1</v>
      </c>
      <c r="N37" s="154">
        <v>415010</v>
      </c>
      <c r="O37" s="156">
        <v>48</v>
      </c>
      <c r="P37" s="154"/>
      <c r="Q37" s="154">
        <v>63558697</v>
      </c>
      <c r="R37" s="154" t="s">
        <v>5</v>
      </c>
      <c r="S37" s="155">
        <v>1793714</v>
      </c>
      <c r="T37" s="154" t="s">
        <v>643</v>
      </c>
      <c r="U37" s="154">
        <v>2</v>
      </c>
      <c r="V37" s="154">
        <v>14110512</v>
      </c>
      <c r="W37" s="156">
        <v>31</v>
      </c>
      <c r="X37" s="154"/>
      <c r="Y37" s="154">
        <v>72255289</v>
      </c>
      <c r="Z37" s="154" t="s">
        <v>563</v>
      </c>
      <c r="AA37" s="155">
        <v>208806</v>
      </c>
      <c r="AB37" s="154" t="s">
        <v>576</v>
      </c>
      <c r="AC37" s="154">
        <v>2</v>
      </c>
      <c r="AD37" s="154">
        <v>415010</v>
      </c>
      <c r="AE37" s="156">
        <v>22</v>
      </c>
      <c r="AF37" s="154"/>
      <c r="AG37" s="154">
        <v>63558192</v>
      </c>
      <c r="AH37" s="154" t="s">
        <v>119</v>
      </c>
      <c r="AI37" s="155">
        <v>691542</v>
      </c>
      <c r="AJ37" s="154" t="s">
        <v>307</v>
      </c>
      <c r="AK37" s="154">
        <v>3</v>
      </c>
      <c r="AL37" s="154">
        <v>14110501</v>
      </c>
      <c r="AM37" s="156">
        <v>16</v>
      </c>
      <c r="AN37" s="154"/>
      <c r="AO37" s="154">
        <v>63330166</v>
      </c>
      <c r="AP37" s="154" t="s">
        <v>280</v>
      </c>
      <c r="AQ37" s="155">
        <v>52314</v>
      </c>
      <c r="AR37" s="154" t="s">
        <v>576</v>
      </c>
      <c r="AS37" s="154">
        <v>3</v>
      </c>
      <c r="AT37" s="154">
        <v>415010</v>
      </c>
      <c r="AU37" s="156">
        <v>20</v>
      </c>
      <c r="AV37" s="154"/>
      <c r="BD37" s="162"/>
      <c r="BL37" s="162"/>
      <c r="BT37" s="162"/>
      <c r="CB37" s="162"/>
      <c r="CJ37" s="162"/>
      <c r="CR37" s="162"/>
    </row>
    <row r="38" spans="1:96" x14ac:dyDescent="0.2">
      <c r="A38" s="154">
        <v>63548074</v>
      </c>
      <c r="B38" s="154" t="s">
        <v>62</v>
      </c>
      <c r="C38" s="155">
        <v>4135582</v>
      </c>
      <c r="D38" s="154" t="s">
        <v>307</v>
      </c>
      <c r="E38" s="154">
        <v>1</v>
      </c>
      <c r="F38" s="154">
        <v>14110501</v>
      </c>
      <c r="G38" s="156">
        <v>44</v>
      </c>
      <c r="H38" s="154"/>
      <c r="I38" s="154">
        <v>1098787387</v>
      </c>
      <c r="J38" s="154" t="s">
        <v>575</v>
      </c>
      <c r="K38" s="155">
        <v>709139</v>
      </c>
      <c r="L38" s="154" t="s">
        <v>576</v>
      </c>
      <c r="M38" s="154">
        <v>1</v>
      </c>
      <c r="N38" s="154">
        <v>415010</v>
      </c>
      <c r="O38" s="156">
        <v>55</v>
      </c>
      <c r="P38" s="154"/>
      <c r="Q38" s="154">
        <v>1114399310</v>
      </c>
      <c r="R38" s="154" t="s">
        <v>18</v>
      </c>
      <c r="S38" s="155">
        <v>1766667</v>
      </c>
      <c r="T38" s="154" t="s">
        <v>643</v>
      </c>
      <c r="U38" s="154">
        <v>2</v>
      </c>
      <c r="V38" s="154">
        <v>14110512</v>
      </c>
      <c r="W38" s="156">
        <v>21</v>
      </c>
      <c r="X38" s="154"/>
      <c r="Y38" s="154">
        <v>60395174</v>
      </c>
      <c r="Z38" s="154" t="s">
        <v>502</v>
      </c>
      <c r="AA38" s="155">
        <v>208473</v>
      </c>
      <c r="AB38" s="154" t="s">
        <v>576</v>
      </c>
      <c r="AC38" s="154">
        <v>2</v>
      </c>
      <c r="AD38" s="154">
        <v>415010</v>
      </c>
      <c r="AE38" s="156">
        <v>30</v>
      </c>
      <c r="AF38" s="154"/>
      <c r="AG38" s="154">
        <v>1065564643</v>
      </c>
      <c r="AH38" s="154" t="s">
        <v>54</v>
      </c>
      <c r="AI38" s="155">
        <v>600000</v>
      </c>
      <c r="AJ38" s="154" t="s">
        <v>444</v>
      </c>
      <c r="AK38" s="154">
        <v>3</v>
      </c>
      <c r="AL38" s="154">
        <v>14110511</v>
      </c>
      <c r="AM38" s="156">
        <v>12</v>
      </c>
      <c r="AN38" s="154"/>
      <c r="AO38" s="154">
        <v>1093754307</v>
      </c>
      <c r="AP38" s="154" t="s">
        <v>328</v>
      </c>
      <c r="AQ38" s="155">
        <v>52200</v>
      </c>
      <c r="AR38" s="154" t="s">
        <v>576</v>
      </c>
      <c r="AS38" s="154">
        <v>3</v>
      </c>
      <c r="AT38" s="154">
        <v>415010</v>
      </c>
      <c r="AU38" s="156">
        <v>22</v>
      </c>
      <c r="AV38" s="154"/>
      <c r="BD38" s="162"/>
      <c r="BL38" s="162"/>
      <c r="BT38" s="162"/>
      <c r="CB38" s="162"/>
      <c r="CJ38" s="162"/>
      <c r="CR38" s="162"/>
    </row>
    <row r="39" spans="1:96" x14ac:dyDescent="0.2">
      <c r="A39" s="154">
        <v>1098787387</v>
      </c>
      <c r="B39" s="154" t="s">
        <v>575</v>
      </c>
      <c r="C39" s="155">
        <v>4005791</v>
      </c>
      <c r="D39" s="154" t="s">
        <v>309</v>
      </c>
      <c r="E39" s="154">
        <v>1</v>
      </c>
      <c r="F39" s="154">
        <v>14110504</v>
      </c>
      <c r="G39" s="156">
        <v>55</v>
      </c>
      <c r="H39" s="154"/>
      <c r="I39" s="154">
        <v>37255504</v>
      </c>
      <c r="J39" s="154" t="s">
        <v>29</v>
      </c>
      <c r="K39" s="155">
        <v>664663</v>
      </c>
      <c r="L39" s="154" t="s">
        <v>576</v>
      </c>
      <c r="M39" s="154">
        <v>1</v>
      </c>
      <c r="N39" s="154">
        <v>415010</v>
      </c>
      <c r="O39" s="156">
        <v>51</v>
      </c>
      <c r="P39" s="154"/>
      <c r="Q39" s="154">
        <v>91264286</v>
      </c>
      <c r="R39" s="154" t="s">
        <v>34</v>
      </c>
      <c r="S39" s="155">
        <v>1758003</v>
      </c>
      <c r="T39" s="154" t="s">
        <v>309</v>
      </c>
      <c r="U39" s="154">
        <v>2</v>
      </c>
      <c r="V39" s="154">
        <v>14110504</v>
      </c>
      <c r="W39" s="156">
        <v>81</v>
      </c>
      <c r="X39" s="154"/>
      <c r="Y39" s="154">
        <v>49767599</v>
      </c>
      <c r="Z39" s="154" t="s">
        <v>512</v>
      </c>
      <c r="AA39" s="155">
        <v>204390</v>
      </c>
      <c r="AB39" s="154" t="s">
        <v>576</v>
      </c>
      <c r="AC39" s="154">
        <v>2</v>
      </c>
      <c r="AD39" s="154">
        <v>415010</v>
      </c>
      <c r="AE39" s="156">
        <v>23</v>
      </c>
      <c r="AF39" s="154"/>
      <c r="AG39" s="154">
        <v>1095911242</v>
      </c>
      <c r="AH39" s="154" t="s">
        <v>73</v>
      </c>
      <c r="AI39" s="155">
        <v>540216</v>
      </c>
      <c r="AJ39" s="154" t="s">
        <v>643</v>
      </c>
      <c r="AK39" s="154">
        <v>3</v>
      </c>
      <c r="AL39" s="154">
        <v>14110512</v>
      </c>
      <c r="AM39" s="156">
        <v>8</v>
      </c>
      <c r="AN39" s="154"/>
      <c r="AO39" s="154">
        <v>1098731126</v>
      </c>
      <c r="AP39" s="154" t="s">
        <v>484</v>
      </c>
      <c r="AQ39" s="155">
        <v>35269</v>
      </c>
      <c r="AR39" s="154" t="s">
        <v>576</v>
      </c>
      <c r="AS39" s="154">
        <v>3</v>
      </c>
      <c r="AT39" s="154">
        <v>415010</v>
      </c>
      <c r="AU39" s="156">
        <v>20</v>
      </c>
      <c r="AV39" s="154"/>
      <c r="BD39" s="162"/>
      <c r="BL39" s="162"/>
      <c r="BT39" s="162"/>
      <c r="CB39" s="162"/>
      <c r="CJ39" s="162"/>
      <c r="CR39" s="162"/>
    </row>
    <row r="40" spans="1:96" x14ac:dyDescent="0.2">
      <c r="A40" s="154">
        <v>13454754</v>
      </c>
      <c r="B40" s="154" t="s">
        <v>381</v>
      </c>
      <c r="C40" s="155">
        <v>3868275</v>
      </c>
      <c r="D40" s="154" t="s">
        <v>308</v>
      </c>
      <c r="E40" s="154">
        <v>1</v>
      </c>
      <c r="F40" s="154">
        <v>14110503</v>
      </c>
      <c r="G40" s="156">
        <v>67</v>
      </c>
      <c r="H40" s="154"/>
      <c r="I40" s="154">
        <v>77189388</v>
      </c>
      <c r="J40" s="154" t="s">
        <v>159</v>
      </c>
      <c r="K40" s="155">
        <v>624202</v>
      </c>
      <c r="L40" s="154" t="s">
        <v>576</v>
      </c>
      <c r="M40" s="154">
        <v>1</v>
      </c>
      <c r="N40" s="154">
        <v>415010</v>
      </c>
      <c r="O40" s="156">
        <v>44</v>
      </c>
      <c r="P40" s="154"/>
      <c r="Q40" s="154">
        <v>91351437</v>
      </c>
      <c r="R40" s="154" t="s">
        <v>75</v>
      </c>
      <c r="S40" s="155">
        <v>1755265</v>
      </c>
      <c r="T40" s="154" t="s">
        <v>643</v>
      </c>
      <c r="U40" s="154">
        <v>2</v>
      </c>
      <c r="V40" s="154">
        <v>14110512</v>
      </c>
      <c r="W40" s="156">
        <v>26</v>
      </c>
      <c r="X40" s="154"/>
      <c r="Y40" s="154">
        <v>1095936575</v>
      </c>
      <c r="Z40" s="154" t="s">
        <v>456</v>
      </c>
      <c r="AA40" s="155">
        <v>199524</v>
      </c>
      <c r="AB40" s="154" t="s">
        <v>576</v>
      </c>
      <c r="AC40" s="154">
        <v>2</v>
      </c>
      <c r="AD40" s="154">
        <v>415010</v>
      </c>
      <c r="AE40" s="156">
        <v>32</v>
      </c>
      <c r="AF40" s="154"/>
      <c r="AG40" s="154">
        <v>63330166</v>
      </c>
      <c r="AH40" s="154" t="s">
        <v>280</v>
      </c>
      <c r="AI40" s="155">
        <v>509206</v>
      </c>
      <c r="AJ40" s="154" t="s">
        <v>307</v>
      </c>
      <c r="AK40" s="154">
        <v>3</v>
      </c>
      <c r="AL40" s="154">
        <v>14110501</v>
      </c>
      <c r="AM40" s="156">
        <v>20</v>
      </c>
      <c r="AN40" s="154"/>
      <c r="AO40" s="154">
        <v>1098638373</v>
      </c>
      <c r="AP40" s="154" t="s">
        <v>284</v>
      </c>
      <c r="AQ40" s="155">
        <v>32473</v>
      </c>
      <c r="AR40" s="154" t="s">
        <v>576</v>
      </c>
      <c r="AS40" s="154">
        <v>3</v>
      </c>
      <c r="AT40" s="154">
        <v>415010</v>
      </c>
      <c r="AU40" s="156">
        <v>22</v>
      </c>
      <c r="AV40" s="154"/>
      <c r="BD40" s="162"/>
      <c r="BL40" s="162"/>
      <c r="BT40" s="162"/>
      <c r="CB40" s="162"/>
      <c r="CJ40" s="162"/>
      <c r="CR40" s="162"/>
    </row>
    <row r="41" spans="1:96" x14ac:dyDescent="0.2">
      <c r="A41" s="154">
        <v>1099365244</v>
      </c>
      <c r="B41" s="154" t="s">
        <v>78</v>
      </c>
      <c r="C41" s="155">
        <v>3751627</v>
      </c>
      <c r="D41" s="154" t="s">
        <v>339</v>
      </c>
      <c r="E41" s="154">
        <v>1</v>
      </c>
      <c r="F41" s="154">
        <v>14110507</v>
      </c>
      <c r="G41" s="156">
        <v>39</v>
      </c>
      <c r="H41" s="154"/>
      <c r="I41" s="154">
        <v>91250053</v>
      </c>
      <c r="J41" s="154" t="s">
        <v>154</v>
      </c>
      <c r="K41" s="155">
        <v>624170</v>
      </c>
      <c r="L41" s="154" t="s">
        <v>576</v>
      </c>
      <c r="M41" s="154">
        <v>1</v>
      </c>
      <c r="N41" s="154">
        <v>415010</v>
      </c>
      <c r="O41" s="156">
        <v>36</v>
      </c>
      <c r="P41" s="154"/>
      <c r="Q41" s="154">
        <v>49767599</v>
      </c>
      <c r="R41" s="154" t="s">
        <v>512</v>
      </c>
      <c r="S41" s="155">
        <v>1732877</v>
      </c>
      <c r="T41" s="154" t="s">
        <v>307</v>
      </c>
      <c r="U41" s="154">
        <v>2</v>
      </c>
      <c r="V41" s="154">
        <v>14110501</v>
      </c>
      <c r="W41" s="156">
        <v>23</v>
      </c>
      <c r="X41" s="154"/>
      <c r="Y41" s="154">
        <v>63558697</v>
      </c>
      <c r="Z41" s="154" t="s">
        <v>5</v>
      </c>
      <c r="AA41" s="155">
        <v>192580</v>
      </c>
      <c r="AB41" s="154" t="s">
        <v>576</v>
      </c>
      <c r="AC41" s="154">
        <v>2</v>
      </c>
      <c r="AD41" s="154">
        <v>415010</v>
      </c>
      <c r="AE41" s="156">
        <v>31</v>
      </c>
      <c r="AF41" s="154"/>
      <c r="AG41" s="154">
        <v>1098731126</v>
      </c>
      <c r="AH41" s="154" t="s">
        <v>484</v>
      </c>
      <c r="AI41" s="155">
        <v>506371</v>
      </c>
      <c r="AJ41" s="154" t="s">
        <v>643</v>
      </c>
      <c r="AK41" s="154">
        <v>3</v>
      </c>
      <c r="AL41" s="154">
        <v>14110512</v>
      </c>
      <c r="AM41" s="156">
        <v>20</v>
      </c>
      <c r="AN41" s="154"/>
      <c r="AO41" s="154">
        <v>49743481</v>
      </c>
      <c r="AP41" s="154" t="s">
        <v>472</v>
      </c>
      <c r="AQ41" s="155">
        <v>31411</v>
      </c>
      <c r="AR41" s="154" t="s">
        <v>576</v>
      </c>
      <c r="AS41" s="154">
        <v>3</v>
      </c>
      <c r="AT41" s="154">
        <v>415010</v>
      </c>
      <c r="AU41" s="156">
        <v>12</v>
      </c>
      <c r="AV41" s="154"/>
      <c r="BD41" s="162"/>
      <c r="BL41" s="162"/>
      <c r="BT41" s="162"/>
      <c r="CB41" s="162"/>
      <c r="CJ41" s="162"/>
      <c r="CR41" s="162"/>
    </row>
    <row r="42" spans="1:96" x14ac:dyDescent="0.2">
      <c r="A42" s="154">
        <v>24176073</v>
      </c>
      <c r="B42" s="154" t="s">
        <v>387</v>
      </c>
      <c r="C42" s="155">
        <v>3717312</v>
      </c>
      <c r="D42" s="154" t="s">
        <v>308</v>
      </c>
      <c r="E42" s="154">
        <v>1</v>
      </c>
      <c r="F42" s="154">
        <v>14110503</v>
      </c>
      <c r="G42" s="156">
        <v>26</v>
      </c>
      <c r="H42" s="154"/>
      <c r="I42" s="154">
        <v>37442977</v>
      </c>
      <c r="J42" s="154" t="s">
        <v>301</v>
      </c>
      <c r="K42" s="155">
        <v>623784</v>
      </c>
      <c r="L42" s="154" t="s">
        <v>576</v>
      </c>
      <c r="M42" s="154">
        <v>1</v>
      </c>
      <c r="N42" s="154">
        <v>415010</v>
      </c>
      <c r="O42" s="156">
        <v>64</v>
      </c>
      <c r="P42" s="154"/>
      <c r="Q42" s="154">
        <v>60388983</v>
      </c>
      <c r="R42" s="154" t="s">
        <v>109</v>
      </c>
      <c r="S42" s="155">
        <v>1704961</v>
      </c>
      <c r="T42" s="154" t="s">
        <v>339</v>
      </c>
      <c r="U42" s="154">
        <v>2</v>
      </c>
      <c r="V42" s="154">
        <v>14110507</v>
      </c>
      <c r="W42" s="156">
        <v>23</v>
      </c>
      <c r="X42" s="154"/>
      <c r="Y42" s="154">
        <v>1053608290</v>
      </c>
      <c r="Z42" s="154" t="s">
        <v>333</v>
      </c>
      <c r="AA42" s="155">
        <v>185427</v>
      </c>
      <c r="AB42" s="154" t="s">
        <v>576</v>
      </c>
      <c r="AC42" s="154">
        <v>2</v>
      </c>
      <c r="AD42" s="154">
        <v>415010</v>
      </c>
      <c r="AE42" s="156">
        <v>36</v>
      </c>
      <c r="AF42" s="154"/>
      <c r="AG42" s="154">
        <v>49743481</v>
      </c>
      <c r="AH42" s="154" t="s">
        <v>472</v>
      </c>
      <c r="AI42" s="155">
        <v>500000</v>
      </c>
      <c r="AJ42" s="154" t="s">
        <v>307</v>
      </c>
      <c r="AK42" s="154">
        <v>3</v>
      </c>
      <c r="AL42" s="154">
        <v>14110501</v>
      </c>
      <c r="AM42" s="156">
        <v>12</v>
      </c>
      <c r="AN42" s="154"/>
      <c r="AO42" s="154">
        <v>1092155332</v>
      </c>
      <c r="AP42" s="154" t="s">
        <v>158</v>
      </c>
      <c r="AQ42" s="155">
        <v>30761</v>
      </c>
      <c r="AR42" s="154" t="s">
        <v>576</v>
      </c>
      <c r="AS42" s="154">
        <v>3</v>
      </c>
      <c r="AT42" s="154">
        <v>415010</v>
      </c>
      <c r="AU42" s="156">
        <v>24</v>
      </c>
      <c r="AV42" s="154"/>
      <c r="BD42" s="162"/>
      <c r="BL42" s="162"/>
      <c r="BT42" s="162"/>
      <c r="CB42" s="162"/>
      <c r="CJ42" s="162"/>
      <c r="CR42" s="162"/>
    </row>
    <row r="43" spans="1:96" x14ac:dyDescent="0.2">
      <c r="A43" s="154">
        <v>37728791</v>
      </c>
      <c r="B43" s="154" t="s">
        <v>267</v>
      </c>
      <c r="C43" s="155">
        <v>3628721</v>
      </c>
      <c r="D43" s="154" t="s">
        <v>310</v>
      </c>
      <c r="E43" s="154">
        <v>1</v>
      </c>
      <c r="F43" s="154">
        <v>14110502</v>
      </c>
      <c r="G43" s="156">
        <v>30</v>
      </c>
      <c r="H43" s="154"/>
      <c r="I43" s="154">
        <v>1114399310</v>
      </c>
      <c r="J43" s="154" t="s">
        <v>18</v>
      </c>
      <c r="K43" s="155">
        <v>609707</v>
      </c>
      <c r="L43" s="154" t="s">
        <v>576</v>
      </c>
      <c r="M43" s="154">
        <v>1</v>
      </c>
      <c r="N43" s="154">
        <v>415010</v>
      </c>
      <c r="O43" s="156">
        <v>32</v>
      </c>
      <c r="P43" s="154"/>
      <c r="Q43" s="154">
        <v>1098743887</v>
      </c>
      <c r="R43" s="154" t="s">
        <v>376</v>
      </c>
      <c r="S43" s="155">
        <v>1687878</v>
      </c>
      <c r="T43" s="154" t="s">
        <v>643</v>
      </c>
      <c r="U43" s="154">
        <v>2</v>
      </c>
      <c r="V43" s="154">
        <v>14110512</v>
      </c>
      <c r="W43" s="156">
        <v>20</v>
      </c>
      <c r="X43" s="154"/>
      <c r="Y43" s="154">
        <v>60299246</v>
      </c>
      <c r="Z43" s="154" t="s">
        <v>9</v>
      </c>
      <c r="AA43" s="155">
        <v>181851</v>
      </c>
      <c r="AB43" s="154" t="s">
        <v>576</v>
      </c>
      <c r="AC43" s="154">
        <v>2</v>
      </c>
      <c r="AD43" s="154">
        <v>415010</v>
      </c>
      <c r="AE43" s="156">
        <v>35</v>
      </c>
      <c r="AF43" s="154"/>
      <c r="AG43" s="154">
        <v>63309701</v>
      </c>
      <c r="AH43" s="154" t="s">
        <v>6</v>
      </c>
      <c r="AI43" s="155">
        <v>486562</v>
      </c>
      <c r="AJ43" s="154" t="s">
        <v>307</v>
      </c>
      <c r="AK43" s="154">
        <v>3</v>
      </c>
      <c r="AL43" s="154">
        <v>14110501</v>
      </c>
      <c r="AM43" s="156">
        <v>11</v>
      </c>
      <c r="AN43" s="154"/>
      <c r="AO43" s="154">
        <v>37545783</v>
      </c>
      <c r="AP43" s="154" t="s">
        <v>460</v>
      </c>
      <c r="AQ43" s="155">
        <v>29663</v>
      </c>
      <c r="AR43" s="154" t="s">
        <v>576</v>
      </c>
      <c r="AS43" s="154">
        <v>3</v>
      </c>
      <c r="AT43" s="154">
        <v>415010</v>
      </c>
      <c r="AU43" s="156">
        <v>16</v>
      </c>
      <c r="AV43" s="154"/>
      <c r="BD43" s="162"/>
      <c r="BL43" s="162"/>
      <c r="BT43" s="162"/>
      <c r="CB43" s="162"/>
      <c r="CJ43" s="162"/>
      <c r="CR43" s="162"/>
    </row>
    <row r="44" spans="1:96" x14ac:dyDescent="0.2">
      <c r="A44" s="154">
        <v>1090384750</v>
      </c>
      <c r="B44" s="154" t="s">
        <v>474</v>
      </c>
      <c r="C44" s="155">
        <v>3430378</v>
      </c>
      <c r="D44" s="154" t="s">
        <v>309</v>
      </c>
      <c r="E44" s="154">
        <v>1</v>
      </c>
      <c r="F44" s="154">
        <v>14110504</v>
      </c>
      <c r="G44" s="156">
        <v>90</v>
      </c>
      <c r="H44" s="154"/>
      <c r="I44" s="154">
        <v>1092343655</v>
      </c>
      <c r="J44" s="154" t="s">
        <v>99</v>
      </c>
      <c r="K44" s="155">
        <v>605013</v>
      </c>
      <c r="L44" s="154" t="s">
        <v>576</v>
      </c>
      <c r="M44" s="154">
        <v>1</v>
      </c>
      <c r="N44" s="154">
        <v>415010</v>
      </c>
      <c r="O44" s="156">
        <v>32</v>
      </c>
      <c r="P44" s="154"/>
      <c r="Q44" s="154">
        <v>60299246</v>
      </c>
      <c r="R44" s="154" t="s">
        <v>9</v>
      </c>
      <c r="S44" s="155">
        <v>1628664</v>
      </c>
      <c r="T44" s="154" t="s">
        <v>339</v>
      </c>
      <c r="U44" s="154">
        <v>2</v>
      </c>
      <c r="V44" s="154">
        <v>14110507</v>
      </c>
      <c r="W44" s="156">
        <v>35</v>
      </c>
      <c r="X44" s="154"/>
      <c r="Y44" s="154">
        <v>60361503</v>
      </c>
      <c r="Z44" s="154" t="s">
        <v>110</v>
      </c>
      <c r="AA44" s="155">
        <v>179911</v>
      </c>
      <c r="AB44" s="154" t="s">
        <v>576</v>
      </c>
      <c r="AC44" s="154">
        <v>2</v>
      </c>
      <c r="AD44" s="154">
        <v>415010</v>
      </c>
      <c r="AE44" s="156">
        <v>30</v>
      </c>
      <c r="AF44" s="154"/>
      <c r="AG44" s="154">
        <v>1093754307</v>
      </c>
      <c r="AH44" s="154" t="s">
        <v>328</v>
      </c>
      <c r="AI44" s="155">
        <v>462534</v>
      </c>
      <c r="AJ44" s="154" t="s">
        <v>307</v>
      </c>
      <c r="AK44" s="154">
        <v>3</v>
      </c>
      <c r="AL44" s="154">
        <v>14110501</v>
      </c>
      <c r="AM44" s="156">
        <v>22</v>
      </c>
      <c r="AN44" s="154"/>
      <c r="AO44" s="154">
        <v>63309701</v>
      </c>
      <c r="AP44" s="154" t="s">
        <v>6</v>
      </c>
      <c r="AQ44" s="155">
        <v>28172</v>
      </c>
      <c r="AR44" s="154" t="s">
        <v>576</v>
      </c>
      <c r="AS44" s="154">
        <v>3</v>
      </c>
      <c r="AT44" s="154">
        <v>415010</v>
      </c>
      <c r="AU44" s="156">
        <v>11</v>
      </c>
      <c r="AV44" s="154"/>
      <c r="BD44" s="162"/>
      <c r="BL44" s="162"/>
      <c r="BT44" s="162"/>
      <c r="CB44" s="162"/>
      <c r="CJ44" s="162"/>
      <c r="CR44" s="162"/>
    </row>
    <row r="45" spans="1:96" x14ac:dyDescent="0.2">
      <c r="A45" s="154">
        <v>1065564643</v>
      </c>
      <c r="B45" s="154" t="s">
        <v>54</v>
      </c>
      <c r="C45" s="155">
        <v>3314814</v>
      </c>
      <c r="D45" s="154" t="s">
        <v>307</v>
      </c>
      <c r="E45" s="154">
        <v>1</v>
      </c>
      <c r="F45" s="154">
        <v>14110501</v>
      </c>
      <c r="G45" s="156">
        <v>47</v>
      </c>
      <c r="H45" s="154"/>
      <c r="I45" s="154">
        <v>1095931651</v>
      </c>
      <c r="J45" s="154" t="s">
        <v>275</v>
      </c>
      <c r="K45" s="155">
        <v>587874</v>
      </c>
      <c r="L45" s="154" t="s">
        <v>576</v>
      </c>
      <c r="M45" s="154">
        <v>1</v>
      </c>
      <c r="N45" s="154">
        <v>415010</v>
      </c>
      <c r="O45" s="156">
        <v>46</v>
      </c>
      <c r="P45" s="154"/>
      <c r="Q45" s="154">
        <v>37333024</v>
      </c>
      <c r="R45" s="154" t="s">
        <v>37</v>
      </c>
      <c r="S45" s="155">
        <v>1618309</v>
      </c>
      <c r="T45" s="154" t="s">
        <v>307</v>
      </c>
      <c r="U45" s="154">
        <v>2</v>
      </c>
      <c r="V45" s="154">
        <v>14110501</v>
      </c>
      <c r="W45" s="156">
        <v>37</v>
      </c>
      <c r="X45" s="154"/>
      <c r="Y45" s="154">
        <v>49743481</v>
      </c>
      <c r="Z45" s="154" t="s">
        <v>472</v>
      </c>
      <c r="AA45" s="155">
        <v>176477</v>
      </c>
      <c r="AB45" s="154" t="s">
        <v>576</v>
      </c>
      <c r="AC45" s="154">
        <v>2</v>
      </c>
      <c r="AD45" s="154">
        <v>415010</v>
      </c>
      <c r="AE45" s="156">
        <v>32</v>
      </c>
      <c r="AF45" s="154"/>
      <c r="AG45" s="154">
        <v>1096211298</v>
      </c>
      <c r="AH45" s="154" t="s">
        <v>379</v>
      </c>
      <c r="AI45" s="155">
        <v>409994</v>
      </c>
      <c r="AJ45" s="154" t="s">
        <v>444</v>
      </c>
      <c r="AK45" s="154">
        <v>3</v>
      </c>
      <c r="AL45" s="154">
        <v>14110511</v>
      </c>
      <c r="AM45" s="156">
        <v>20</v>
      </c>
      <c r="AN45" s="154"/>
      <c r="AO45" s="154">
        <v>1098712054</v>
      </c>
      <c r="AP45" s="154" t="s">
        <v>218</v>
      </c>
      <c r="AQ45" s="155">
        <v>24838</v>
      </c>
      <c r="AR45" s="154" t="s">
        <v>576</v>
      </c>
      <c r="AS45" s="154">
        <v>3</v>
      </c>
      <c r="AT45" s="154">
        <v>415010</v>
      </c>
      <c r="AU45" s="156">
        <v>15</v>
      </c>
      <c r="AV45" s="154"/>
      <c r="BD45" s="162"/>
      <c r="BL45" s="162"/>
      <c r="BT45" s="162"/>
      <c r="CB45" s="162"/>
      <c r="CJ45" s="162"/>
      <c r="CR45" s="162"/>
    </row>
    <row r="46" spans="1:96" x14ac:dyDescent="0.2">
      <c r="A46" s="154">
        <v>91520861</v>
      </c>
      <c r="B46" s="154" t="s">
        <v>147</v>
      </c>
      <c r="C46" s="155">
        <v>3256069</v>
      </c>
      <c r="D46" s="154" t="s">
        <v>307</v>
      </c>
      <c r="E46" s="154">
        <v>1</v>
      </c>
      <c r="F46" s="154">
        <v>14110501</v>
      </c>
      <c r="G46" s="156">
        <v>17</v>
      </c>
      <c r="H46" s="154"/>
      <c r="I46" s="154">
        <v>60388983</v>
      </c>
      <c r="J46" s="154" t="s">
        <v>109</v>
      </c>
      <c r="K46" s="155">
        <v>568139</v>
      </c>
      <c r="L46" s="154" t="s">
        <v>576</v>
      </c>
      <c r="M46" s="154">
        <v>1</v>
      </c>
      <c r="N46" s="154">
        <v>415010</v>
      </c>
      <c r="O46" s="156">
        <v>26</v>
      </c>
      <c r="P46" s="154"/>
      <c r="Q46" s="154">
        <v>7212375</v>
      </c>
      <c r="R46" s="154" t="s">
        <v>77</v>
      </c>
      <c r="S46" s="155">
        <v>1601694</v>
      </c>
      <c r="T46" s="154" t="s">
        <v>307</v>
      </c>
      <c r="U46" s="154">
        <v>2</v>
      </c>
      <c r="V46" s="154">
        <v>14110501</v>
      </c>
      <c r="W46" s="156">
        <v>31</v>
      </c>
      <c r="X46" s="154"/>
      <c r="Y46" s="154">
        <v>91218337</v>
      </c>
      <c r="Z46" s="154" t="s">
        <v>23</v>
      </c>
      <c r="AA46" s="155">
        <v>173763</v>
      </c>
      <c r="AB46" s="154" t="s">
        <v>576</v>
      </c>
      <c r="AC46" s="154">
        <v>2</v>
      </c>
      <c r="AD46" s="154">
        <v>415010</v>
      </c>
      <c r="AE46" s="156">
        <v>22</v>
      </c>
      <c r="AF46" s="154"/>
      <c r="AG46" s="154">
        <v>91295132</v>
      </c>
      <c r="AH46" s="154" t="s">
        <v>115</v>
      </c>
      <c r="AI46" s="155">
        <v>406015</v>
      </c>
      <c r="AJ46" s="154" t="s">
        <v>313</v>
      </c>
      <c r="AK46" s="154">
        <v>3</v>
      </c>
      <c r="AL46" s="154">
        <v>14110509</v>
      </c>
      <c r="AM46" s="156">
        <v>7</v>
      </c>
      <c r="AN46" s="154"/>
      <c r="AO46" s="153">
        <v>1096211298</v>
      </c>
      <c r="AP46" s="153" t="s">
        <v>379</v>
      </c>
      <c r="AQ46" s="153">
        <v>21866</v>
      </c>
      <c r="AR46" s="153" t="s">
        <v>576</v>
      </c>
      <c r="AS46" s="153">
        <v>3</v>
      </c>
      <c r="AT46" s="153">
        <v>415010</v>
      </c>
      <c r="AU46" s="153">
        <v>20</v>
      </c>
      <c r="AV46" s="162"/>
      <c r="BD46" s="162"/>
      <c r="BL46" s="162"/>
      <c r="BT46" s="162"/>
      <c r="CB46" s="162"/>
      <c r="CJ46" s="162"/>
      <c r="CR46" s="162"/>
    </row>
    <row r="47" spans="1:96" x14ac:dyDescent="0.2">
      <c r="A47" s="154">
        <v>60363572</v>
      </c>
      <c r="B47" s="154" t="s">
        <v>138</v>
      </c>
      <c r="C47" s="155">
        <v>3168433</v>
      </c>
      <c r="D47" s="154" t="s">
        <v>308</v>
      </c>
      <c r="E47" s="154">
        <v>1</v>
      </c>
      <c r="F47" s="154">
        <v>14110503</v>
      </c>
      <c r="G47" s="156">
        <v>34</v>
      </c>
      <c r="H47" s="154"/>
      <c r="I47" s="154">
        <v>1098712054</v>
      </c>
      <c r="J47" s="154" t="s">
        <v>218</v>
      </c>
      <c r="K47" s="155">
        <v>512203</v>
      </c>
      <c r="L47" s="154" t="s">
        <v>576</v>
      </c>
      <c r="M47" s="154">
        <v>1</v>
      </c>
      <c r="N47" s="154">
        <v>415010</v>
      </c>
      <c r="O47" s="156">
        <v>46</v>
      </c>
      <c r="P47" s="154"/>
      <c r="Q47" s="154">
        <v>37726209</v>
      </c>
      <c r="R47" s="154" t="s">
        <v>217</v>
      </c>
      <c r="S47" s="155">
        <v>1542240</v>
      </c>
      <c r="T47" s="154" t="s">
        <v>309</v>
      </c>
      <c r="U47" s="154">
        <v>2</v>
      </c>
      <c r="V47" s="154">
        <v>14110504</v>
      </c>
      <c r="W47" s="156">
        <v>84</v>
      </c>
      <c r="X47" s="154"/>
      <c r="Y47" s="154">
        <v>17593842</v>
      </c>
      <c r="Z47" s="154" t="s">
        <v>116</v>
      </c>
      <c r="AA47" s="155">
        <v>170118</v>
      </c>
      <c r="AB47" s="154" t="s">
        <v>576</v>
      </c>
      <c r="AC47" s="154">
        <v>2</v>
      </c>
      <c r="AD47" s="154">
        <v>415010</v>
      </c>
      <c r="AE47" s="156">
        <v>24</v>
      </c>
      <c r="AF47" s="154"/>
      <c r="AG47" s="153">
        <v>37255504</v>
      </c>
      <c r="AH47" s="153" t="s">
        <v>29</v>
      </c>
      <c r="AI47" s="165">
        <v>401818</v>
      </c>
      <c r="AJ47" s="153" t="s">
        <v>307</v>
      </c>
      <c r="AK47" s="153">
        <v>3</v>
      </c>
      <c r="AL47" s="153">
        <v>14110501</v>
      </c>
      <c r="AM47" s="153">
        <v>9</v>
      </c>
      <c r="AN47" s="162"/>
      <c r="AO47" s="153">
        <v>37442977</v>
      </c>
      <c r="AP47" s="153" t="s">
        <v>301</v>
      </c>
      <c r="AQ47" s="153">
        <v>19913</v>
      </c>
      <c r="AR47" s="153" t="s">
        <v>576</v>
      </c>
      <c r="AS47" s="153">
        <v>3</v>
      </c>
      <c r="AT47" s="153">
        <v>415010</v>
      </c>
      <c r="AU47" s="153">
        <v>12</v>
      </c>
      <c r="AV47" s="162"/>
      <c r="BD47" s="162"/>
      <c r="BL47" s="162"/>
      <c r="BT47" s="162"/>
      <c r="CB47" s="162"/>
      <c r="CJ47" s="162"/>
      <c r="CR47" s="162"/>
    </row>
    <row r="48" spans="1:96" x14ac:dyDescent="0.2">
      <c r="A48" s="154">
        <v>7227567</v>
      </c>
      <c r="B48" s="154" t="s">
        <v>38</v>
      </c>
      <c r="C48" s="155">
        <v>3136275</v>
      </c>
      <c r="D48" s="154" t="s">
        <v>310</v>
      </c>
      <c r="E48" s="154">
        <v>1</v>
      </c>
      <c r="F48" s="154">
        <v>14110502</v>
      </c>
      <c r="G48" s="156">
        <v>21</v>
      </c>
      <c r="H48" s="154"/>
      <c r="I48" s="154">
        <v>1099365244</v>
      </c>
      <c r="J48" s="154" t="s">
        <v>78</v>
      </c>
      <c r="K48" s="155">
        <v>467237</v>
      </c>
      <c r="L48" s="154" t="s">
        <v>576</v>
      </c>
      <c r="M48" s="154">
        <v>1</v>
      </c>
      <c r="N48" s="154">
        <v>415010</v>
      </c>
      <c r="O48" s="156">
        <v>39</v>
      </c>
      <c r="P48" s="154"/>
      <c r="Q48" s="154">
        <v>1100395909</v>
      </c>
      <c r="R48" s="154" t="s">
        <v>303</v>
      </c>
      <c r="S48" s="155">
        <v>1519265</v>
      </c>
      <c r="T48" s="154" t="s">
        <v>643</v>
      </c>
      <c r="U48" s="154">
        <v>2</v>
      </c>
      <c r="V48" s="154">
        <v>14110512</v>
      </c>
      <c r="W48" s="156">
        <v>12</v>
      </c>
      <c r="X48" s="154"/>
      <c r="Y48" s="154">
        <v>60335490</v>
      </c>
      <c r="Z48" s="154" t="s">
        <v>137</v>
      </c>
      <c r="AA48" s="155">
        <v>158846</v>
      </c>
      <c r="AB48" s="154" t="s">
        <v>576</v>
      </c>
      <c r="AC48" s="154">
        <v>2</v>
      </c>
      <c r="AD48" s="154">
        <v>415010</v>
      </c>
      <c r="AE48" s="156">
        <v>26</v>
      </c>
      <c r="AF48" s="154"/>
      <c r="AG48" s="153">
        <v>37545783</v>
      </c>
      <c r="AH48" s="153" t="s">
        <v>460</v>
      </c>
      <c r="AI48" s="165">
        <v>358833</v>
      </c>
      <c r="AJ48" s="153" t="s">
        <v>307</v>
      </c>
      <c r="AK48" s="153">
        <v>3</v>
      </c>
      <c r="AL48" s="153">
        <v>14110501</v>
      </c>
      <c r="AM48" s="153">
        <v>16</v>
      </c>
      <c r="AN48" s="162"/>
      <c r="AO48" s="153">
        <v>1065564643</v>
      </c>
      <c r="AP48" s="153" t="s">
        <v>54</v>
      </c>
      <c r="AQ48" s="153">
        <v>19679</v>
      </c>
      <c r="AR48" s="153" t="s">
        <v>576</v>
      </c>
      <c r="AS48" s="153">
        <v>3</v>
      </c>
      <c r="AT48" s="153">
        <v>415010</v>
      </c>
      <c r="AU48" s="153">
        <v>12</v>
      </c>
      <c r="AV48" s="162"/>
      <c r="BD48" s="162"/>
      <c r="BL48" s="162"/>
      <c r="BT48" s="162"/>
      <c r="CB48" s="162"/>
      <c r="CJ48" s="162"/>
      <c r="CR48" s="162"/>
    </row>
    <row r="49" spans="1:96" x14ac:dyDescent="0.2">
      <c r="A49" s="154">
        <v>91264286</v>
      </c>
      <c r="B49" s="154" t="s">
        <v>34</v>
      </c>
      <c r="C49" s="155">
        <v>3104234</v>
      </c>
      <c r="D49" s="154" t="s">
        <v>309</v>
      </c>
      <c r="E49" s="154">
        <v>1</v>
      </c>
      <c r="F49" s="154">
        <v>14110504</v>
      </c>
      <c r="G49" s="156">
        <v>36</v>
      </c>
      <c r="H49" s="154"/>
      <c r="I49" s="154">
        <v>37842685</v>
      </c>
      <c r="J49" s="154" t="s">
        <v>282</v>
      </c>
      <c r="K49" s="155">
        <v>458865</v>
      </c>
      <c r="L49" s="154" t="s">
        <v>576</v>
      </c>
      <c r="M49" s="154">
        <v>1</v>
      </c>
      <c r="N49" s="154">
        <v>415010</v>
      </c>
      <c r="O49" s="156">
        <v>32</v>
      </c>
      <c r="P49" s="154"/>
      <c r="Q49" s="154">
        <v>27984574</v>
      </c>
      <c r="R49" s="154" t="s">
        <v>13</v>
      </c>
      <c r="S49" s="155">
        <v>1500000</v>
      </c>
      <c r="T49" s="154" t="s">
        <v>307</v>
      </c>
      <c r="U49" s="154">
        <v>2</v>
      </c>
      <c r="V49" s="154">
        <v>14110501</v>
      </c>
      <c r="W49" s="156">
        <v>20</v>
      </c>
      <c r="X49" s="154"/>
      <c r="Y49" s="154">
        <v>91351437</v>
      </c>
      <c r="Z49" s="154" t="s">
        <v>75</v>
      </c>
      <c r="AA49" s="155">
        <v>158179</v>
      </c>
      <c r="AB49" s="154" t="s">
        <v>576</v>
      </c>
      <c r="AC49" s="154">
        <v>2</v>
      </c>
      <c r="AD49" s="154">
        <v>415010</v>
      </c>
      <c r="AE49" s="156">
        <v>26</v>
      </c>
      <c r="AF49" s="154"/>
      <c r="AG49" s="153">
        <v>63365496</v>
      </c>
      <c r="AH49" s="153" t="s">
        <v>52</v>
      </c>
      <c r="AI49" s="165">
        <v>323110</v>
      </c>
      <c r="AJ49" s="153" t="s">
        <v>307</v>
      </c>
      <c r="AK49" s="153">
        <v>3</v>
      </c>
      <c r="AL49" s="153">
        <v>14110501</v>
      </c>
      <c r="AM49" s="153">
        <v>4</v>
      </c>
      <c r="AN49" s="162"/>
      <c r="AO49" s="153">
        <v>37255504</v>
      </c>
      <c r="AP49" s="153" t="s">
        <v>29</v>
      </c>
      <c r="AQ49" s="153">
        <v>19328</v>
      </c>
      <c r="AR49" s="153" t="s">
        <v>576</v>
      </c>
      <c r="AS49" s="153">
        <v>3</v>
      </c>
      <c r="AT49" s="153">
        <v>415010</v>
      </c>
      <c r="AU49" s="153">
        <v>9</v>
      </c>
      <c r="AV49" s="162"/>
      <c r="BD49" s="162"/>
      <c r="BL49" s="162"/>
      <c r="BT49" s="162"/>
      <c r="CB49" s="162"/>
      <c r="CJ49" s="162"/>
      <c r="CR49" s="162"/>
    </row>
    <row r="50" spans="1:96" x14ac:dyDescent="0.2">
      <c r="A50" s="154">
        <v>1052388763</v>
      </c>
      <c r="B50" s="154" t="s">
        <v>322</v>
      </c>
      <c r="C50" s="155">
        <v>3089473</v>
      </c>
      <c r="D50" s="154" t="s">
        <v>309</v>
      </c>
      <c r="E50" s="154">
        <v>1</v>
      </c>
      <c r="F50" s="154">
        <v>14110504</v>
      </c>
      <c r="G50" s="156">
        <v>28</v>
      </c>
      <c r="H50" s="154"/>
      <c r="I50" s="154">
        <v>13511883</v>
      </c>
      <c r="J50" s="154" t="s">
        <v>107</v>
      </c>
      <c r="K50" s="155">
        <v>457075</v>
      </c>
      <c r="L50" s="154" t="s">
        <v>576</v>
      </c>
      <c r="M50" s="154">
        <v>1</v>
      </c>
      <c r="N50" s="154">
        <v>415010</v>
      </c>
      <c r="O50" s="156">
        <v>25</v>
      </c>
      <c r="P50" s="154"/>
      <c r="Q50" s="154">
        <v>63309701</v>
      </c>
      <c r="R50" s="154" t="s">
        <v>6</v>
      </c>
      <c r="S50" s="155">
        <v>1475169</v>
      </c>
      <c r="T50" s="154" t="s">
        <v>307</v>
      </c>
      <c r="U50" s="154">
        <v>2</v>
      </c>
      <c r="V50" s="154">
        <v>14110501</v>
      </c>
      <c r="W50" s="156">
        <v>47</v>
      </c>
      <c r="X50" s="154"/>
      <c r="Y50" s="154">
        <v>27984574</v>
      </c>
      <c r="Z50" s="154" t="s">
        <v>13</v>
      </c>
      <c r="AA50" s="155">
        <v>154102</v>
      </c>
      <c r="AB50" s="154" t="s">
        <v>576</v>
      </c>
      <c r="AC50" s="154">
        <v>2</v>
      </c>
      <c r="AD50" s="154">
        <v>415010</v>
      </c>
      <c r="AE50" s="156">
        <v>20</v>
      </c>
      <c r="AF50" s="154"/>
      <c r="AG50" s="153">
        <v>1098712054</v>
      </c>
      <c r="AH50" s="153" t="s">
        <v>218</v>
      </c>
      <c r="AI50" s="165">
        <v>319757</v>
      </c>
      <c r="AJ50" s="153" t="s">
        <v>307</v>
      </c>
      <c r="AK50" s="153">
        <v>3</v>
      </c>
      <c r="AL50" s="153">
        <v>14110501</v>
      </c>
      <c r="AM50" s="153">
        <v>15</v>
      </c>
      <c r="AN50" s="162"/>
      <c r="AO50" s="153">
        <v>1095911242</v>
      </c>
      <c r="AP50" s="153" t="s">
        <v>73</v>
      </c>
      <c r="AQ50" s="153">
        <v>15920</v>
      </c>
      <c r="AR50" s="153" t="s">
        <v>576</v>
      </c>
      <c r="AS50" s="153">
        <v>3</v>
      </c>
      <c r="AT50" s="153">
        <v>415010</v>
      </c>
      <c r="AU50" s="153">
        <v>8</v>
      </c>
      <c r="AV50" s="162"/>
      <c r="BD50" s="162"/>
      <c r="BL50" s="162"/>
      <c r="BT50" s="162"/>
      <c r="CB50" s="162"/>
      <c r="CJ50" s="162"/>
      <c r="CR50" s="162"/>
    </row>
    <row r="51" spans="1:96" x14ac:dyDescent="0.2">
      <c r="A51" s="154">
        <v>1095788676</v>
      </c>
      <c r="B51" s="154" t="s">
        <v>288</v>
      </c>
      <c r="C51" s="155">
        <v>3040530</v>
      </c>
      <c r="D51" s="154" t="s">
        <v>339</v>
      </c>
      <c r="E51" s="154">
        <v>1</v>
      </c>
      <c r="F51" s="154">
        <v>14110507</v>
      </c>
      <c r="G51" s="156">
        <v>40</v>
      </c>
      <c r="H51" s="154"/>
      <c r="I51" s="154">
        <v>1093737113</v>
      </c>
      <c r="J51" s="154" t="s">
        <v>359</v>
      </c>
      <c r="K51" s="155">
        <v>454980</v>
      </c>
      <c r="L51" s="154" t="s">
        <v>576</v>
      </c>
      <c r="M51" s="154">
        <v>1</v>
      </c>
      <c r="N51" s="154">
        <v>415010</v>
      </c>
      <c r="O51" s="156">
        <v>57</v>
      </c>
      <c r="P51" s="154"/>
      <c r="Q51" s="154">
        <v>60335490</v>
      </c>
      <c r="R51" s="154" t="s">
        <v>137</v>
      </c>
      <c r="S51" s="155">
        <v>1423564</v>
      </c>
      <c r="T51" s="154" t="s">
        <v>312</v>
      </c>
      <c r="U51" s="154">
        <v>2</v>
      </c>
      <c r="V51" s="154">
        <v>14110506</v>
      </c>
      <c r="W51" s="156">
        <v>26</v>
      </c>
      <c r="X51" s="154"/>
      <c r="Y51" s="154">
        <v>63365496</v>
      </c>
      <c r="Z51" s="154" t="s">
        <v>52</v>
      </c>
      <c r="AA51" s="155">
        <v>151571</v>
      </c>
      <c r="AB51" s="154" t="s">
        <v>576</v>
      </c>
      <c r="AC51" s="154">
        <v>2</v>
      </c>
      <c r="AD51" s="154">
        <v>415010</v>
      </c>
      <c r="AE51" s="156">
        <v>23</v>
      </c>
      <c r="AF51" s="154"/>
      <c r="AG51" s="153">
        <v>37442977</v>
      </c>
      <c r="AH51" s="153" t="s">
        <v>301</v>
      </c>
      <c r="AI51" s="165">
        <v>316999</v>
      </c>
      <c r="AJ51" s="153" t="s">
        <v>307</v>
      </c>
      <c r="AK51" s="153">
        <v>3</v>
      </c>
      <c r="AL51" s="153">
        <v>14110501</v>
      </c>
      <c r="AM51" s="153">
        <v>12</v>
      </c>
      <c r="AN51" s="162"/>
      <c r="AO51" s="153">
        <v>5687954</v>
      </c>
      <c r="AP51" s="153" t="s">
        <v>46</v>
      </c>
      <c r="AQ51" s="153">
        <v>14128</v>
      </c>
      <c r="AR51" s="153" t="s">
        <v>576</v>
      </c>
      <c r="AS51" s="153">
        <v>3</v>
      </c>
      <c r="AT51" s="153">
        <v>415010</v>
      </c>
      <c r="AU51" s="153">
        <v>10</v>
      </c>
      <c r="AV51" s="162"/>
      <c r="BD51" s="162"/>
      <c r="BL51" s="162"/>
      <c r="BT51" s="162"/>
      <c r="CB51" s="162"/>
      <c r="CJ51" s="162"/>
      <c r="CR51" s="162"/>
    </row>
    <row r="52" spans="1:96" x14ac:dyDescent="0.2">
      <c r="A52" s="154">
        <v>63347962</v>
      </c>
      <c r="B52" s="154" t="s">
        <v>562</v>
      </c>
      <c r="C52" s="155">
        <v>3000000</v>
      </c>
      <c r="D52" s="154" t="s">
        <v>307</v>
      </c>
      <c r="E52" s="154">
        <v>1</v>
      </c>
      <c r="F52" s="154">
        <v>14110501</v>
      </c>
      <c r="G52" s="156">
        <v>24</v>
      </c>
      <c r="H52" s="154"/>
      <c r="I52" s="154">
        <v>37333024</v>
      </c>
      <c r="J52" s="154" t="s">
        <v>37</v>
      </c>
      <c r="K52" s="155">
        <v>414001</v>
      </c>
      <c r="L52" s="154" t="s">
        <v>576</v>
      </c>
      <c r="M52" s="154">
        <v>1</v>
      </c>
      <c r="N52" s="154">
        <v>415010</v>
      </c>
      <c r="O52" s="156">
        <v>41</v>
      </c>
      <c r="P52" s="154"/>
      <c r="Q52" s="154">
        <v>60395174</v>
      </c>
      <c r="R52" s="154" t="s">
        <v>502</v>
      </c>
      <c r="S52" s="155">
        <v>1353927</v>
      </c>
      <c r="T52" s="154" t="s">
        <v>307</v>
      </c>
      <c r="U52" s="154">
        <v>2</v>
      </c>
      <c r="V52" s="154">
        <v>14110501</v>
      </c>
      <c r="W52" s="156">
        <v>30</v>
      </c>
      <c r="X52" s="154"/>
      <c r="Y52" s="154">
        <v>37272532</v>
      </c>
      <c r="Z52" s="154" t="s">
        <v>382</v>
      </c>
      <c r="AA52" s="155">
        <v>146640</v>
      </c>
      <c r="AB52" s="154" t="s">
        <v>576</v>
      </c>
      <c r="AC52" s="154">
        <v>2</v>
      </c>
      <c r="AD52" s="154">
        <v>415010</v>
      </c>
      <c r="AE52" s="156">
        <v>36</v>
      </c>
      <c r="AF52" s="154"/>
      <c r="AG52" s="153">
        <v>37548620</v>
      </c>
      <c r="AH52" s="153" t="s">
        <v>143</v>
      </c>
      <c r="AI52" s="165">
        <v>316359</v>
      </c>
      <c r="AJ52" s="153" t="s">
        <v>444</v>
      </c>
      <c r="AK52" s="153">
        <v>3</v>
      </c>
      <c r="AL52" s="153">
        <v>14110511</v>
      </c>
      <c r="AM52" s="153">
        <v>15</v>
      </c>
      <c r="AN52" s="162"/>
      <c r="AO52" s="153">
        <v>91295132</v>
      </c>
      <c r="AP52" s="153" t="s">
        <v>115</v>
      </c>
      <c r="AQ52" s="153">
        <v>13096</v>
      </c>
      <c r="AR52" s="153" t="s">
        <v>576</v>
      </c>
      <c r="AS52" s="153">
        <v>3</v>
      </c>
      <c r="AT52" s="153">
        <v>415010</v>
      </c>
      <c r="AU52" s="153">
        <v>7</v>
      </c>
      <c r="AV52" s="162"/>
      <c r="BD52" s="162"/>
      <c r="BL52" s="162"/>
      <c r="BT52" s="162"/>
      <c r="CB52" s="162"/>
      <c r="CJ52" s="162"/>
      <c r="CR52" s="162"/>
    </row>
    <row r="53" spans="1:96" x14ac:dyDescent="0.2">
      <c r="A53" s="154">
        <v>18914640</v>
      </c>
      <c r="B53" s="154" t="s">
        <v>12</v>
      </c>
      <c r="C53" s="155">
        <v>2987020</v>
      </c>
      <c r="D53" s="154" t="s">
        <v>339</v>
      </c>
      <c r="E53" s="154">
        <v>1</v>
      </c>
      <c r="F53" s="154">
        <v>14110507</v>
      </c>
      <c r="G53" s="156">
        <v>32</v>
      </c>
      <c r="H53" s="154"/>
      <c r="I53" s="154">
        <v>1098726425</v>
      </c>
      <c r="J53" s="154" t="s">
        <v>476</v>
      </c>
      <c r="K53" s="155">
        <v>408038</v>
      </c>
      <c r="L53" s="154" t="s">
        <v>576</v>
      </c>
      <c r="M53" s="154">
        <v>1</v>
      </c>
      <c r="N53" s="154">
        <v>415010</v>
      </c>
      <c r="O53" s="156">
        <v>43</v>
      </c>
      <c r="P53" s="154"/>
      <c r="Q53" s="154">
        <v>88229506</v>
      </c>
      <c r="R53" s="154" t="s">
        <v>123</v>
      </c>
      <c r="S53" s="155">
        <v>1349222</v>
      </c>
      <c r="T53" s="154" t="s">
        <v>308</v>
      </c>
      <c r="U53" s="154">
        <v>2</v>
      </c>
      <c r="V53" s="154">
        <v>14110503</v>
      </c>
      <c r="W53" s="156">
        <v>8</v>
      </c>
      <c r="X53" s="154"/>
      <c r="Y53" s="154">
        <v>1098609270</v>
      </c>
      <c r="Z53" s="154" t="s">
        <v>283</v>
      </c>
      <c r="AA53" s="155">
        <v>141438</v>
      </c>
      <c r="AB53" s="154" t="s">
        <v>576</v>
      </c>
      <c r="AC53" s="154">
        <v>2</v>
      </c>
      <c r="AD53" s="154">
        <v>415010</v>
      </c>
      <c r="AE53" s="156">
        <v>23</v>
      </c>
      <c r="AF53" s="154"/>
      <c r="AG53" s="153">
        <v>1090392103</v>
      </c>
      <c r="AH53" s="153" t="s">
        <v>120</v>
      </c>
      <c r="AI53" s="165">
        <v>300000</v>
      </c>
      <c r="AJ53" s="153" t="s">
        <v>444</v>
      </c>
      <c r="AK53" s="153">
        <v>3</v>
      </c>
      <c r="AL53" s="153">
        <v>14110511</v>
      </c>
      <c r="AM53" s="153">
        <v>12</v>
      </c>
      <c r="AN53" s="162"/>
      <c r="AO53" s="153">
        <v>37548620</v>
      </c>
      <c r="AP53" s="153" t="s">
        <v>143</v>
      </c>
      <c r="AQ53" s="153">
        <v>12801</v>
      </c>
      <c r="AR53" s="153" t="s">
        <v>576</v>
      </c>
      <c r="AS53" s="153">
        <v>3</v>
      </c>
      <c r="AT53" s="153">
        <v>415010</v>
      </c>
      <c r="AU53" s="153">
        <v>15</v>
      </c>
      <c r="AV53" s="162"/>
      <c r="BD53" s="162"/>
      <c r="BL53" s="162"/>
      <c r="BT53" s="162"/>
      <c r="CB53" s="162"/>
      <c r="CJ53" s="162"/>
      <c r="CR53" s="162"/>
    </row>
    <row r="54" spans="1:96" x14ac:dyDescent="0.2">
      <c r="A54" s="154">
        <v>63464267</v>
      </c>
      <c r="B54" s="154" t="s">
        <v>79</v>
      </c>
      <c r="C54" s="155">
        <v>2955341</v>
      </c>
      <c r="D54" s="154" t="s">
        <v>307</v>
      </c>
      <c r="E54" s="154">
        <v>1</v>
      </c>
      <c r="F54" s="154">
        <v>14110501</v>
      </c>
      <c r="G54" s="156">
        <v>48</v>
      </c>
      <c r="H54" s="154"/>
      <c r="I54" s="154">
        <v>13277760</v>
      </c>
      <c r="J54" s="154" t="s">
        <v>294</v>
      </c>
      <c r="K54" s="155">
        <v>404469</v>
      </c>
      <c r="L54" s="154" t="s">
        <v>576</v>
      </c>
      <c r="M54" s="154">
        <v>1</v>
      </c>
      <c r="N54" s="154">
        <v>415010</v>
      </c>
      <c r="O54" s="156">
        <v>59</v>
      </c>
      <c r="P54" s="154"/>
      <c r="Q54" s="154">
        <v>13485343</v>
      </c>
      <c r="R54" s="154" t="s">
        <v>80</v>
      </c>
      <c r="S54" s="155">
        <v>1274686</v>
      </c>
      <c r="T54" s="154" t="s">
        <v>339</v>
      </c>
      <c r="U54" s="154">
        <v>2</v>
      </c>
      <c r="V54" s="154">
        <v>14110507</v>
      </c>
      <c r="W54" s="156">
        <v>59</v>
      </c>
      <c r="X54" s="154"/>
      <c r="Y54" s="154">
        <v>72246747</v>
      </c>
      <c r="Z54" s="154" t="s">
        <v>520</v>
      </c>
      <c r="AA54" s="155">
        <v>139127</v>
      </c>
      <c r="AB54" s="154" t="s">
        <v>576</v>
      </c>
      <c r="AC54" s="154">
        <v>2</v>
      </c>
      <c r="AD54" s="154">
        <v>415010</v>
      </c>
      <c r="AE54" s="156">
        <v>35</v>
      </c>
      <c r="AF54" s="154"/>
      <c r="AG54" s="153">
        <v>37894454</v>
      </c>
      <c r="AH54" s="153" t="s">
        <v>347</v>
      </c>
      <c r="AI54" s="165">
        <v>300000</v>
      </c>
      <c r="AJ54" s="153" t="s">
        <v>307</v>
      </c>
      <c r="AK54" s="153">
        <v>3</v>
      </c>
      <c r="AL54" s="153">
        <v>14110501</v>
      </c>
      <c r="AM54" s="153">
        <v>4</v>
      </c>
      <c r="AN54" s="162"/>
      <c r="AO54" s="153">
        <v>91436324</v>
      </c>
      <c r="AP54" s="153" t="s">
        <v>7</v>
      </c>
      <c r="AQ54" s="153">
        <v>11772</v>
      </c>
      <c r="AR54" s="153" t="s">
        <v>576</v>
      </c>
      <c r="AS54" s="153">
        <v>3</v>
      </c>
      <c r="AT54" s="153">
        <v>415010</v>
      </c>
      <c r="AU54" s="153">
        <v>10</v>
      </c>
      <c r="AV54" s="162"/>
      <c r="BD54" s="162"/>
      <c r="BL54" s="162"/>
      <c r="BT54" s="162"/>
      <c r="CB54" s="162"/>
      <c r="CJ54" s="162"/>
      <c r="CR54" s="162"/>
    </row>
    <row r="55" spans="1:96" x14ac:dyDescent="0.2">
      <c r="A55" s="154">
        <v>60388983</v>
      </c>
      <c r="B55" s="154" t="s">
        <v>109</v>
      </c>
      <c r="C55" s="155">
        <v>2885545</v>
      </c>
      <c r="D55" s="154" t="s">
        <v>307</v>
      </c>
      <c r="E55" s="154">
        <v>1</v>
      </c>
      <c r="F55" s="154">
        <v>14110501</v>
      </c>
      <c r="G55" s="156">
        <v>26</v>
      </c>
      <c r="H55" s="154"/>
      <c r="I55" s="154">
        <v>1095788676</v>
      </c>
      <c r="J55" s="154" t="s">
        <v>288</v>
      </c>
      <c r="K55" s="155">
        <v>388510</v>
      </c>
      <c r="L55" s="154" t="s">
        <v>576</v>
      </c>
      <c r="M55" s="154">
        <v>1</v>
      </c>
      <c r="N55" s="154">
        <v>415010</v>
      </c>
      <c r="O55" s="156">
        <v>40</v>
      </c>
      <c r="P55" s="154"/>
      <c r="Q55" s="154">
        <v>91441363</v>
      </c>
      <c r="R55" s="154" t="s">
        <v>265</v>
      </c>
      <c r="S55" s="155">
        <v>1265911</v>
      </c>
      <c r="T55" s="154" t="s">
        <v>643</v>
      </c>
      <c r="U55" s="154">
        <v>2</v>
      </c>
      <c r="V55" s="154">
        <v>14110512</v>
      </c>
      <c r="W55" s="156">
        <v>20</v>
      </c>
      <c r="X55" s="154"/>
      <c r="Y55" s="154">
        <v>91527608</v>
      </c>
      <c r="Z55" s="154" t="s">
        <v>43</v>
      </c>
      <c r="AA55" s="155">
        <v>134569</v>
      </c>
      <c r="AB55" s="154" t="s">
        <v>576</v>
      </c>
      <c r="AC55" s="154">
        <v>2</v>
      </c>
      <c r="AD55" s="154">
        <v>415010</v>
      </c>
      <c r="AE55" s="156">
        <v>21</v>
      </c>
      <c r="AF55" s="154"/>
      <c r="AG55" s="153">
        <v>1098638373</v>
      </c>
      <c r="AH55" s="153" t="s">
        <v>284</v>
      </c>
      <c r="AI55" s="165">
        <v>287737</v>
      </c>
      <c r="AJ55" s="153" t="s">
        <v>307</v>
      </c>
      <c r="AK55" s="153">
        <v>3</v>
      </c>
      <c r="AL55" s="153">
        <v>14110501</v>
      </c>
      <c r="AM55" s="153">
        <v>22</v>
      </c>
      <c r="AN55" s="162"/>
      <c r="AO55" s="153">
        <v>1098641402</v>
      </c>
      <c r="AP55" s="153" t="s">
        <v>535</v>
      </c>
      <c r="AQ55" s="153">
        <v>11772</v>
      </c>
      <c r="AR55" s="153" t="s">
        <v>576</v>
      </c>
      <c r="AS55" s="153">
        <v>3</v>
      </c>
      <c r="AT55" s="153">
        <v>415010</v>
      </c>
      <c r="AU55" s="153">
        <v>10</v>
      </c>
      <c r="AV55" s="162"/>
      <c r="BD55" s="162"/>
      <c r="BL55" s="162"/>
      <c r="BT55" s="162"/>
      <c r="CB55" s="162"/>
      <c r="CJ55" s="162"/>
      <c r="CR55" s="162"/>
    </row>
    <row r="56" spans="1:96" x14ac:dyDescent="0.2">
      <c r="A56" s="154">
        <v>1094346645</v>
      </c>
      <c r="B56" s="154" t="s">
        <v>510</v>
      </c>
      <c r="C56" s="155">
        <v>2820494</v>
      </c>
      <c r="D56" s="154" t="s">
        <v>307</v>
      </c>
      <c r="E56" s="154">
        <v>1</v>
      </c>
      <c r="F56" s="154">
        <v>14110501</v>
      </c>
      <c r="G56" s="156">
        <v>66</v>
      </c>
      <c r="H56" s="154"/>
      <c r="I56" s="154">
        <v>63347962</v>
      </c>
      <c r="J56" s="154" t="s">
        <v>562</v>
      </c>
      <c r="K56" s="155">
        <v>369151</v>
      </c>
      <c r="L56" s="154" t="s">
        <v>576</v>
      </c>
      <c r="M56" s="154">
        <v>1</v>
      </c>
      <c r="N56" s="154">
        <v>415010</v>
      </c>
      <c r="O56" s="156">
        <v>24</v>
      </c>
      <c r="P56" s="154"/>
      <c r="Q56" s="154">
        <v>91527608</v>
      </c>
      <c r="R56" s="154" t="s">
        <v>43</v>
      </c>
      <c r="S56" s="155">
        <v>1248428</v>
      </c>
      <c r="T56" s="154" t="s">
        <v>307</v>
      </c>
      <c r="U56" s="154">
        <v>2</v>
      </c>
      <c r="V56" s="154">
        <v>14110501</v>
      </c>
      <c r="W56" s="156">
        <v>21</v>
      </c>
      <c r="X56" s="154"/>
      <c r="Y56" s="154">
        <v>1114399310</v>
      </c>
      <c r="Z56" s="154" t="s">
        <v>18</v>
      </c>
      <c r="AA56" s="155">
        <v>129045</v>
      </c>
      <c r="AB56" s="154" t="s">
        <v>576</v>
      </c>
      <c r="AC56" s="154">
        <v>2</v>
      </c>
      <c r="AD56" s="154">
        <v>415010</v>
      </c>
      <c r="AE56" s="156">
        <v>21</v>
      </c>
      <c r="AF56" s="154"/>
      <c r="AG56" s="153">
        <v>5687954</v>
      </c>
      <c r="AH56" s="153" t="s">
        <v>46</v>
      </c>
      <c r="AI56" s="165">
        <v>266632</v>
      </c>
      <c r="AJ56" s="153" t="s">
        <v>307</v>
      </c>
      <c r="AK56" s="153">
        <v>3</v>
      </c>
      <c r="AL56" s="153">
        <v>14110501</v>
      </c>
      <c r="AM56" s="153">
        <v>10</v>
      </c>
      <c r="AN56" s="162"/>
      <c r="AO56" s="153">
        <v>37750940</v>
      </c>
      <c r="AP56" s="153" t="s">
        <v>330</v>
      </c>
      <c r="AQ56" s="153">
        <v>11615</v>
      </c>
      <c r="AR56" s="153" t="s">
        <v>576</v>
      </c>
      <c r="AS56" s="153">
        <v>3</v>
      </c>
      <c r="AT56" s="153">
        <v>415010</v>
      </c>
      <c r="AU56" s="153">
        <v>10</v>
      </c>
      <c r="AV56" s="162"/>
      <c r="BD56" s="162"/>
      <c r="BL56" s="162"/>
      <c r="BT56" s="162"/>
      <c r="CB56" s="162"/>
      <c r="CJ56" s="162"/>
      <c r="CR56" s="162"/>
    </row>
    <row r="57" spans="1:96" x14ac:dyDescent="0.2">
      <c r="A57" s="154">
        <v>1049606235</v>
      </c>
      <c r="B57" s="154" t="s">
        <v>325</v>
      </c>
      <c r="C57" s="155">
        <v>2814781</v>
      </c>
      <c r="D57" s="154" t="s">
        <v>307</v>
      </c>
      <c r="E57" s="154">
        <v>1</v>
      </c>
      <c r="F57" s="154">
        <v>14110501</v>
      </c>
      <c r="G57" s="156">
        <v>24</v>
      </c>
      <c r="H57" s="154"/>
      <c r="I57" s="154">
        <v>91264286</v>
      </c>
      <c r="J57" s="154" t="s">
        <v>34</v>
      </c>
      <c r="K57" s="155">
        <v>356590</v>
      </c>
      <c r="L57" s="154" t="s">
        <v>576</v>
      </c>
      <c r="M57" s="154">
        <v>1</v>
      </c>
      <c r="N57" s="154">
        <v>415010</v>
      </c>
      <c r="O57" s="156">
        <v>36</v>
      </c>
      <c r="P57" s="154"/>
      <c r="Q57" s="154">
        <v>37844652</v>
      </c>
      <c r="R57" s="154" t="s">
        <v>480</v>
      </c>
      <c r="S57" s="155">
        <v>1200000</v>
      </c>
      <c r="T57" s="154" t="s">
        <v>307</v>
      </c>
      <c r="U57" s="154">
        <v>2</v>
      </c>
      <c r="V57" s="154">
        <v>14110501</v>
      </c>
      <c r="W57" s="156">
        <v>8</v>
      </c>
      <c r="X57" s="154"/>
      <c r="Y57" s="153">
        <v>60388983</v>
      </c>
      <c r="Z57" s="153" t="s">
        <v>109</v>
      </c>
      <c r="AA57" s="165">
        <v>125448</v>
      </c>
      <c r="AB57" s="153" t="s">
        <v>576</v>
      </c>
      <c r="AC57" s="153">
        <v>2</v>
      </c>
      <c r="AD57" s="153">
        <v>415010</v>
      </c>
      <c r="AE57" s="153">
        <v>23</v>
      </c>
      <c r="AF57" s="154"/>
      <c r="AG57" s="153">
        <v>1092155332</v>
      </c>
      <c r="AH57" s="153" t="s">
        <v>158</v>
      </c>
      <c r="AI57" s="165">
        <v>250000</v>
      </c>
      <c r="AJ57" s="153" t="s">
        <v>307</v>
      </c>
      <c r="AK57" s="153">
        <v>3</v>
      </c>
      <c r="AL57" s="153">
        <v>14110501</v>
      </c>
      <c r="AM57" s="153">
        <v>24</v>
      </c>
      <c r="AN57" s="162"/>
      <c r="AO57" s="153">
        <v>1090392103</v>
      </c>
      <c r="AP57" s="153" t="s">
        <v>120</v>
      </c>
      <c r="AQ57" s="153">
        <v>9837</v>
      </c>
      <c r="AR57" s="153" t="s">
        <v>576</v>
      </c>
      <c r="AS57" s="153">
        <v>3</v>
      </c>
      <c r="AT57" s="153">
        <v>415010</v>
      </c>
      <c r="AU57" s="153">
        <v>12</v>
      </c>
      <c r="AV57" s="162"/>
      <c r="BD57" s="162"/>
      <c r="BL57" s="162"/>
      <c r="BT57" s="162"/>
      <c r="CB57" s="162"/>
      <c r="CJ57" s="162"/>
      <c r="CR57" s="162"/>
    </row>
    <row r="58" spans="1:96" x14ac:dyDescent="0.2">
      <c r="A58" s="154">
        <v>1098690267</v>
      </c>
      <c r="B58" s="154" t="s">
        <v>522</v>
      </c>
      <c r="C58" s="155">
        <v>2782662</v>
      </c>
      <c r="D58" s="154" t="s">
        <v>309</v>
      </c>
      <c r="E58" s="154">
        <v>1</v>
      </c>
      <c r="F58" s="154">
        <v>14110504</v>
      </c>
      <c r="G58" s="156">
        <v>25</v>
      </c>
      <c r="H58" s="154"/>
      <c r="I58" s="154">
        <v>1098606476</v>
      </c>
      <c r="J58" s="154" t="s">
        <v>496</v>
      </c>
      <c r="K58" s="155">
        <v>347801</v>
      </c>
      <c r="L58" s="154" t="s">
        <v>576</v>
      </c>
      <c r="M58" s="154">
        <v>1</v>
      </c>
      <c r="N58" s="154">
        <v>415010</v>
      </c>
      <c r="O58" s="156">
        <v>35</v>
      </c>
      <c r="P58" s="154"/>
      <c r="Q58" s="154">
        <v>37750591</v>
      </c>
      <c r="R58" s="154" t="s">
        <v>457</v>
      </c>
      <c r="S58" s="155">
        <v>1154207</v>
      </c>
      <c r="T58" s="154" t="s">
        <v>339</v>
      </c>
      <c r="U58" s="154">
        <v>2</v>
      </c>
      <c r="V58" s="154">
        <v>14110507</v>
      </c>
      <c r="W58" s="156">
        <v>26</v>
      </c>
      <c r="X58" s="154"/>
      <c r="Y58" s="154">
        <v>1098743887</v>
      </c>
      <c r="Z58" s="154" t="s">
        <v>376</v>
      </c>
      <c r="AA58" s="155">
        <v>117562</v>
      </c>
      <c r="AB58" s="154" t="s">
        <v>576</v>
      </c>
      <c r="AC58" s="154">
        <v>2</v>
      </c>
      <c r="AD58" s="154">
        <v>415010</v>
      </c>
      <c r="AE58" s="156">
        <v>20</v>
      </c>
      <c r="AF58" s="154"/>
      <c r="AG58" s="153">
        <v>91436324</v>
      </c>
      <c r="AH58" s="153" t="s">
        <v>7</v>
      </c>
      <c r="AI58" s="165">
        <v>222198</v>
      </c>
      <c r="AJ58" s="153" t="s">
        <v>307</v>
      </c>
      <c r="AK58" s="153">
        <v>3</v>
      </c>
      <c r="AL58" s="153">
        <v>14110501</v>
      </c>
      <c r="AM58" s="153">
        <v>10</v>
      </c>
      <c r="AN58" s="162"/>
      <c r="AO58" s="153">
        <v>1095926854</v>
      </c>
      <c r="AP58" s="153" t="s">
        <v>463</v>
      </c>
      <c r="AQ58" s="153">
        <v>8807</v>
      </c>
      <c r="AR58" s="153" t="s">
        <v>576</v>
      </c>
      <c r="AS58" s="153">
        <v>3</v>
      </c>
      <c r="AT58" s="153">
        <v>415010</v>
      </c>
      <c r="AU58" s="153">
        <v>8</v>
      </c>
      <c r="AV58" s="162"/>
      <c r="BD58" s="162"/>
      <c r="BL58" s="162"/>
      <c r="BT58" s="162"/>
      <c r="CB58" s="162"/>
      <c r="CJ58" s="162"/>
      <c r="CR58" s="162"/>
    </row>
    <row r="59" spans="1:96" x14ac:dyDescent="0.2">
      <c r="A59" s="154">
        <v>77189388</v>
      </c>
      <c r="B59" s="154" t="s">
        <v>159</v>
      </c>
      <c r="C59" s="155">
        <v>2706244</v>
      </c>
      <c r="D59" s="154" t="s">
        <v>307</v>
      </c>
      <c r="E59" s="154">
        <v>1</v>
      </c>
      <c r="F59" s="154">
        <v>14110501</v>
      </c>
      <c r="G59" s="156">
        <v>44</v>
      </c>
      <c r="H59" s="154"/>
      <c r="I59" s="154">
        <v>1049606235</v>
      </c>
      <c r="J59" s="154" t="s">
        <v>325</v>
      </c>
      <c r="K59" s="155">
        <v>346355</v>
      </c>
      <c r="L59" s="154" t="s">
        <v>576</v>
      </c>
      <c r="M59" s="154">
        <v>1</v>
      </c>
      <c r="N59" s="154">
        <v>415010</v>
      </c>
      <c r="O59" s="156">
        <v>24</v>
      </c>
      <c r="P59" s="154"/>
      <c r="Q59" s="154">
        <v>49743481</v>
      </c>
      <c r="R59" s="154" t="s">
        <v>472</v>
      </c>
      <c r="S59" s="155">
        <v>1073443</v>
      </c>
      <c r="T59" s="154" t="s">
        <v>307</v>
      </c>
      <c r="U59" s="154">
        <v>2</v>
      </c>
      <c r="V59" s="154">
        <v>14110501</v>
      </c>
      <c r="W59" s="156">
        <v>32</v>
      </c>
      <c r="X59" s="154"/>
      <c r="Y59" s="154">
        <v>91250053</v>
      </c>
      <c r="Z59" s="154" t="s">
        <v>154</v>
      </c>
      <c r="AA59" s="155">
        <v>116205</v>
      </c>
      <c r="AB59" s="154" t="s">
        <v>576</v>
      </c>
      <c r="AC59" s="154">
        <v>2</v>
      </c>
      <c r="AD59" s="154">
        <v>415010</v>
      </c>
      <c r="AE59" s="156">
        <v>22</v>
      </c>
      <c r="AF59" s="154"/>
      <c r="AG59" s="153">
        <v>1098641402</v>
      </c>
      <c r="AH59" s="153" t="s">
        <v>535</v>
      </c>
      <c r="AI59" s="165">
        <v>222198</v>
      </c>
      <c r="AJ59" s="153" t="s">
        <v>307</v>
      </c>
      <c r="AK59" s="153">
        <v>3</v>
      </c>
      <c r="AL59" s="153">
        <v>14110501</v>
      </c>
      <c r="AM59" s="153">
        <v>10</v>
      </c>
      <c r="AN59" s="162"/>
      <c r="AO59" s="153">
        <v>91287373</v>
      </c>
      <c r="AP59" s="153" t="s">
        <v>136</v>
      </c>
      <c r="AQ59" s="165">
        <v>8516</v>
      </c>
      <c r="AR59" s="153" t="s">
        <v>576</v>
      </c>
      <c r="AS59" s="153">
        <v>3</v>
      </c>
      <c r="AT59" s="153">
        <v>415010</v>
      </c>
      <c r="AU59" s="153">
        <v>7</v>
      </c>
      <c r="AV59" s="162"/>
      <c r="BD59" s="162"/>
      <c r="BL59" s="162"/>
      <c r="BT59" s="162"/>
      <c r="CB59" s="162"/>
      <c r="CJ59" s="162"/>
      <c r="CR59" s="162"/>
    </row>
    <row r="60" spans="1:96" x14ac:dyDescent="0.2">
      <c r="A60" s="154">
        <v>91441363</v>
      </c>
      <c r="B60" s="154" t="s">
        <v>265</v>
      </c>
      <c r="C60" s="155">
        <v>2679162</v>
      </c>
      <c r="D60" s="154" t="s">
        <v>339</v>
      </c>
      <c r="E60" s="154">
        <v>1</v>
      </c>
      <c r="F60" s="154">
        <v>14110507</v>
      </c>
      <c r="G60" s="156">
        <v>24</v>
      </c>
      <c r="H60" s="154"/>
      <c r="I60" s="154">
        <v>60363572</v>
      </c>
      <c r="J60" s="154" t="s">
        <v>138</v>
      </c>
      <c r="K60" s="155">
        <v>343631</v>
      </c>
      <c r="L60" s="154" t="s">
        <v>576</v>
      </c>
      <c r="M60" s="154">
        <v>1</v>
      </c>
      <c r="N60" s="154">
        <v>415010</v>
      </c>
      <c r="O60" s="156">
        <v>34</v>
      </c>
      <c r="P60" s="154"/>
      <c r="Q60" s="154">
        <v>91250053</v>
      </c>
      <c r="R60" s="154" t="s">
        <v>154</v>
      </c>
      <c r="S60" s="155">
        <v>1029555</v>
      </c>
      <c r="T60" s="154" t="s">
        <v>307</v>
      </c>
      <c r="U60" s="154">
        <v>2</v>
      </c>
      <c r="V60" s="154">
        <v>14110501</v>
      </c>
      <c r="W60" s="156">
        <v>22</v>
      </c>
      <c r="X60" s="154"/>
      <c r="Y60" s="154">
        <v>1090404283</v>
      </c>
      <c r="Z60" s="154" t="s">
        <v>122</v>
      </c>
      <c r="AA60" s="155">
        <v>113620</v>
      </c>
      <c r="AB60" s="154" t="s">
        <v>576</v>
      </c>
      <c r="AC60" s="154">
        <v>2</v>
      </c>
      <c r="AD60" s="154">
        <v>415010</v>
      </c>
      <c r="AE60" s="156">
        <v>44</v>
      </c>
      <c r="AF60" s="154"/>
      <c r="AG60" s="153">
        <v>91287373</v>
      </c>
      <c r="AH60" s="153" t="s">
        <v>136</v>
      </c>
      <c r="AI60" s="165">
        <v>221980</v>
      </c>
      <c r="AJ60" s="153" t="s">
        <v>307</v>
      </c>
      <c r="AK60" s="153">
        <v>3</v>
      </c>
      <c r="AL60" s="153">
        <v>14110501</v>
      </c>
      <c r="AM60" s="153">
        <v>7</v>
      </c>
      <c r="AN60" s="162"/>
      <c r="AO60" s="153">
        <v>63365496</v>
      </c>
      <c r="AP60" s="153" t="s">
        <v>52</v>
      </c>
      <c r="AQ60" s="153">
        <v>7710</v>
      </c>
      <c r="AR60" s="153" t="s">
        <v>576</v>
      </c>
      <c r="AS60" s="153">
        <v>3</v>
      </c>
      <c r="AT60" s="153">
        <v>415010</v>
      </c>
      <c r="AU60" s="153">
        <v>4</v>
      </c>
      <c r="AV60" s="162"/>
      <c r="BD60" s="162"/>
      <c r="BL60" s="162"/>
      <c r="BT60" s="162"/>
      <c r="CB60" s="162"/>
      <c r="CJ60" s="162"/>
      <c r="CR60" s="162"/>
    </row>
    <row r="61" spans="1:96" x14ac:dyDescent="0.2">
      <c r="A61" s="154">
        <v>1095929860</v>
      </c>
      <c r="B61" s="154" t="s">
        <v>273</v>
      </c>
      <c r="C61" s="155">
        <v>2575041</v>
      </c>
      <c r="D61" s="154" t="s">
        <v>309</v>
      </c>
      <c r="E61" s="154">
        <v>1</v>
      </c>
      <c r="F61" s="154">
        <v>14110504</v>
      </c>
      <c r="G61" s="156">
        <v>23</v>
      </c>
      <c r="H61" s="154"/>
      <c r="I61" s="154">
        <v>37844652</v>
      </c>
      <c r="J61" s="154" t="s">
        <v>480</v>
      </c>
      <c r="K61" s="155">
        <v>342306</v>
      </c>
      <c r="L61" s="154" t="s">
        <v>576</v>
      </c>
      <c r="M61" s="154">
        <v>1</v>
      </c>
      <c r="N61" s="154">
        <v>415010</v>
      </c>
      <c r="O61" s="156">
        <v>29</v>
      </c>
      <c r="P61" s="154"/>
      <c r="Q61" s="154">
        <v>91244485</v>
      </c>
      <c r="R61" s="154" t="s">
        <v>320</v>
      </c>
      <c r="S61" s="155">
        <v>1012959</v>
      </c>
      <c r="T61" s="154" t="s">
        <v>643</v>
      </c>
      <c r="U61" s="154">
        <v>2</v>
      </c>
      <c r="V61" s="154">
        <v>14110512</v>
      </c>
      <c r="W61" s="156">
        <v>4</v>
      </c>
      <c r="X61" s="154"/>
      <c r="Y61" s="154">
        <v>88168548</v>
      </c>
      <c r="Z61" s="154" t="s">
        <v>329</v>
      </c>
      <c r="AA61" s="155">
        <v>105868</v>
      </c>
      <c r="AB61" s="154" t="s">
        <v>576</v>
      </c>
      <c r="AC61" s="154">
        <v>2</v>
      </c>
      <c r="AD61" s="154">
        <v>415010</v>
      </c>
      <c r="AE61" s="156">
        <v>26</v>
      </c>
      <c r="AF61" s="154"/>
      <c r="AG61" s="153">
        <v>37750940</v>
      </c>
      <c r="AH61" s="153" t="s">
        <v>330</v>
      </c>
      <c r="AI61" s="165">
        <v>219175</v>
      </c>
      <c r="AJ61" s="153" t="s">
        <v>307</v>
      </c>
      <c r="AK61" s="153">
        <v>3</v>
      </c>
      <c r="AL61" s="153">
        <v>14110501</v>
      </c>
      <c r="AM61" s="153">
        <v>10</v>
      </c>
      <c r="AN61" s="162"/>
      <c r="AO61" s="153">
        <v>37894454</v>
      </c>
      <c r="AP61" s="153" t="s">
        <v>347</v>
      </c>
      <c r="AQ61" s="153">
        <v>7159</v>
      </c>
      <c r="AR61" s="153" t="s">
        <v>576</v>
      </c>
      <c r="AS61" s="153">
        <v>3</v>
      </c>
      <c r="AT61" s="153">
        <v>415010</v>
      </c>
      <c r="AU61" s="153">
        <v>4</v>
      </c>
      <c r="AV61" s="162"/>
      <c r="BD61" s="162"/>
      <c r="BL61" s="162"/>
      <c r="BT61" s="162"/>
      <c r="CB61" s="162"/>
      <c r="CJ61" s="162"/>
      <c r="CR61" s="162"/>
    </row>
    <row r="62" spans="1:96" x14ac:dyDescent="0.2">
      <c r="A62" s="154">
        <v>91210459</v>
      </c>
      <c r="B62" s="154" t="s">
        <v>134</v>
      </c>
      <c r="C62" s="155">
        <v>2537928</v>
      </c>
      <c r="D62" s="154" t="s">
        <v>307</v>
      </c>
      <c r="E62" s="154">
        <v>1</v>
      </c>
      <c r="F62" s="154">
        <v>14110501</v>
      </c>
      <c r="G62" s="156">
        <v>23</v>
      </c>
      <c r="H62" s="154"/>
      <c r="I62" s="154">
        <v>1065620468</v>
      </c>
      <c r="J62" s="154" t="s">
        <v>449</v>
      </c>
      <c r="K62" s="155">
        <v>324371</v>
      </c>
      <c r="L62" s="154" t="s">
        <v>576</v>
      </c>
      <c r="M62" s="154">
        <v>1</v>
      </c>
      <c r="N62" s="154">
        <v>415010</v>
      </c>
      <c r="O62" s="156">
        <v>38</v>
      </c>
      <c r="P62" s="154"/>
      <c r="Q62" s="154">
        <v>7227567</v>
      </c>
      <c r="R62" s="154" t="s">
        <v>38</v>
      </c>
      <c r="S62" s="155">
        <v>1012577</v>
      </c>
      <c r="T62" s="154" t="s">
        <v>307</v>
      </c>
      <c r="U62" s="154">
        <v>2</v>
      </c>
      <c r="V62" s="154">
        <v>14110501</v>
      </c>
      <c r="W62" s="156">
        <v>57</v>
      </c>
      <c r="X62" s="154"/>
      <c r="Y62" s="154">
        <v>1098769419</v>
      </c>
      <c r="Z62" s="154" t="s">
        <v>452</v>
      </c>
      <c r="AA62" s="155">
        <v>99759</v>
      </c>
      <c r="AB62" s="154" t="s">
        <v>576</v>
      </c>
      <c r="AC62" s="154">
        <v>2</v>
      </c>
      <c r="AD62" s="154">
        <v>415010</v>
      </c>
      <c r="AE62" s="156">
        <v>32</v>
      </c>
      <c r="AF62" s="154"/>
      <c r="AG62" s="153">
        <v>1095926854</v>
      </c>
      <c r="AH62" s="153" t="s">
        <v>463</v>
      </c>
      <c r="AI62" s="165">
        <v>203761</v>
      </c>
      <c r="AJ62" s="153" t="s">
        <v>307</v>
      </c>
      <c r="AK62" s="153">
        <v>3</v>
      </c>
      <c r="AL62" s="153">
        <v>14110501</v>
      </c>
      <c r="AM62" s="153">
        <v>8</v>
      </c>
      <c r="AN62" s="162"/>
      <c r="AO62" s="153">
        <v>91488799</v>
      </c>
      <c r="AP62" s="153" t="s">
        <v>383</v>
      </c>
      <c r="AQ62" s="153">
        <v>6979</v>
      </c>
      <c r="AR62" s="153" t="s">
        <v>576</v>
      </c>
      <c r="AS62" s="153">
        <v>3</v>
      </c>
      <c r="AT62" s="153">
        <v>415010</v>
      </c>
      <c r="AU62" s="153">
        <v>8</v>
      </c>
      <c r="AV62" s="162"/>
      <c r="BD62" s="162"/>
      <c r="BL62" s="162"/>
      <c r="BT62" s="162"/>
      <c r="CB62" s="162"/>
      <c r="CJ62" s="162"/>
      <c r="CR62" s="162"/>
    </row>
    <row r="63" spans="1:96" x14ac:dyDescent="0.2">
      <c r="A63" s="154">
        <v>60268468</v>
      </c>
      <c r="B63" s="154" t="s">
        <v>53</v>
      </c>
      <c r="C63" s="155">
        <v>2502683</v>
      </c>
      <c r="D63" s="154" t="s">
        <v>339</v>
      </c>
      <c r="E63" s="154">
        <v>1</v>
      </c>
      <c r="F63" s="154">
        <v>14110507</v>
      </c>
      <c r="G63" s="156">
        <v>12</v>
      </c>
      <c r="H63" s="154"/>
      <c r="I63" s="154">
        <v>24176073</v>
      </c>
      <c r="J63" s="154" t="s">
        <v>387</v>
      </c>
      <c r="K63" s="155">
        <v>308606</v>
      </c>
      <c r="L63" s="154" t="s">
        <v>576</v>
      </c>
      <c r="M63" s="154">
        <v>1</v>
      </c>
      <c r="N63" s="154">
        <v>415010</v>
      </c>
      <c r="O63" s="156">
        <v>26</v>
      </c>
      <c r="P63" s="154"/>
      <c r="Q63" s="154">
        <v>1053608290</v>
      </c>
      <c r="R63" s="154" t="s">
        <v>333</v>
      </c>
      <c r="S63" s="155">
        <v>1000000</v>
      </c>
      <c r="T63" s="154" t="s">
        <v>307</v>
      </c>
      <c r="U63" s="154">
        <v>2</v>
      </c>
      <c r="V63" s="154">
        <v>14110501</v>
      </c>
      <c r="W63" s="156">
        <v>36</v>
      </c>
      <c r="X63" s="154"/>
      <c r="Y63" s="154">
        <v>37750940</v>
      </c>
      <c r="Z63" s="154" t="s">
        <v>330</v>
      </c>
      <c r="AA63" s="155">
        <v>99727</v>
      </c>
      <c r="AB63" s="154" t="s">
        <v>576</v>
      </c>
      <c r="AC63" s="154">
        <v>2</v>
      </c>
      <c r="AD63" s="154">
        <v>415010</v>
      </c>
      <c r="AE63" s="156">
        <v>31</v>
      </c>
      <c r="AF63" s="154"/>
      <c r="AG63" s="153">
        <v>1121868554</v>
      </c>
      <c r="AH63" s="153" t="s">
        <v>374</v>
      </c>
      <c r="AI63" s="165">
        <v>200000</v>
      </c>
      <c r="AJ63" s="153" t="s">
        <v>307</v>
      </c>
      <c r="AK63" s="153">
        <v>3</v>
      </c>
      <c r="AL63" s="153">
        <v>14110501</v>
      </c>
      <c r="AM63" s="153">
        <v>6</v>
      </c>
      <c r="AN63" s="162"/>
      <c r="AO63" s="153">
        <v>1121868554</v>
      </c>
      <c r="AP63" s="153" t="s">
        <v>374</v>
      </c>
      <c r="AQ63" s="153">
        <v>6702</v>
      </c>
      <c r="AR63" s="153" t="s">
        <v>576</v>
      </c>
      <c r="AS63" s="153">
        <v>3</v>
      </c>
      <c r="AT63" s="153">
        <v>415010</v>
      </c>
      <c r="AU63" s="153">
        <v>6</v>
      </c>
      <c r="AV63" s="162"/>
      <c r="BD63" s="162"/>
      <c r="BL63" s="162"/>
      <c r="BT63" s="162"/>
      <c r="CB63" s="162"/>
      <c r="CJ63" s="162"/>
      <c r="CR63" s="162"/>
    </row>
    <row r="64" spans="1:96" x14ac:dyDescent="0.2">
      <c r="A64" s="154">
        <v>1093737113</v>
      </c>
      <c r="B64" s="154" t="s">
        <v>359</v>
      </c>
      <c r="C64" s="155">
        <v>2476872</v>
      </c>
      <c r="D64" s="154" t="s">
        <v>339</v>
      </c>
      <c r="E64" s="154">
        <v>1</v>
      </c>
      <c r="F64" s="154">
        <v>14110507</v>
      </c>
      <c r="G64" s="156">
        <v>57</v>
      </c>
      <c r="H64" s="154"/>
      <c r="I64" s="154">
        <v>37728791</v>
      </c>
      <c r="J64" s="154" t="s">
        <v>267</v>
      </c>
      <c r="K64" s="155">
        <v>308073</v>
      </c>
      <c r="L64" s="154" t="s">
        <v>576</v>
      </c>
      <c r="M64" s="154">
        <v>1</v>
      </c>
      <c r="N64" s="154">
        <v>415010</v>
      </c>
      <c r="O64" s="156">
        <v>30</v>
      </c>
      <c r="P64" s="154"/>
      <c r="Q64" s="154">
        <v>1120742777</v>
      </c>
      <c r="R64" s="154" t="s">
        <v>634</v>
      </c>
      <c r="S64" s="155">
        <v>1000000</v>
      </c>
      <c r="T64" s="154" t="s">
        <v>307</v>
      </c>
      <c r="U64" s="154">
        <v>2</v>
      </c>
      <c r="V64" s="154">
        <v>14110501</v>
      </c>
      <c r="W64" s="156">
        <v>6</v>
      </c>
      <c r="X64" s="154"/>
      <c r="Y64" s="154">
        <v>1090451208</v>
      </c>
      <c r="Z64" s="154" t="s">
        <v>338</v>
      </c>
      <c r="AA64" s="155">
        <v>99417</v>
      </c>
      <c r="AB64" s="154" t="s">
        <v>576</v>
      </c>
      <c r="AC64" s="154">
        <v>2</v>
      </c>
      <c r="AD64" s="154">
        <v>415010</v>
      </c>
      <c r="AE64" s="156">
        <v>44</v>
      </c>
      <c r="AF64" s="154"/>
      <c r="AG64" s="153">
        <v>91488799</v>
      </c>
      <c r="AH64" s="153" t="s">
        <v>383</v>
      </c>
      <c r="AI64" s="165">
        <v>161501</v>
      </c>
      <c r="AJ64" s="153" t="s">
        <v>307</v>
      </c>
      <c r="AK64" s="153">
        <v>3</v>
      </c>
      <c r="AL64" s="153">
        <v>14110501</v>
      </c>
      <c r="AM64" s="153">
        <v>8</v>
      </c>
      <c r="AN64" s="162"/>
      <c r="AO64" s="153">
        <v>63548074</v>
      </c>
      <c r="AP64" s="153" t="s">
        <v>62</v>
      </c>
      <c r="AQ64" s="153">
        <v>3643</v>
      </c>
      <c r="AR64" s="153" t="s">
        <v>576</v>
      </c>
      <c r="AS64" s="153">
        <v>3</v>
      </c>
      <c r="AT64" s="153">
        <v>415010</v>
      </c>
      <c r="AU64" s="153">
        <v>4</v>
      </c>
      <c r="AV64" s="162"/>
      <c r="BD64" s="162"/>
      <c r="BL64" s="162"/>
      <c r="BT64" s="162"/>
      <c r="CB64" s="162"/>
      <c r="CJ64" s="162"/>
      <c r="CR64" s="162"/>
    </row>
    <row r="65" spans="1:96" x14ac:dyDescent="0.2">
      <c r="A65" s="154">
        <v>1092343655</v>
      </c>
      <c r="B65" s="154" t="s">
        <v>99</v>
      </c>
      <c r="C65" s="155">
        <v>2471587</v>
      </c>
      <c r="D65" s="154" t="s">
        <v>309</v>
      </c>
      <c r="E65" s="154">
        <v>1</v>
      </c>
      <c r="F65" s="154">
        <v>14110504</v>
      </c>
      <c r="G65" s="156">
        <v>28</v>
      </c>
      <c r="H65" s="154"/>
      <c r="I65" s="154">
        <v>18914640</v>
      </c>
      <c r="J65" s="154" t="s">
        <v>12</v>
      </c>
      <c r="K65" s="155">
        <v>304852</v>
      </c>
      <c r="L65" s="154" t="s">
        <v>576</v>
      </c>
      <c r="M65" s="154">
        <v>1</v>
      </c>
      <c r="N65" s="154">
        <v>415010</v>
      </c>
      <c r="O65" s="156">
        <v>32</v>
      </c>
      <c r="P65" s="154"/>
      <c r="Q65" s="154">
        <v>1098699480</v>
      </c>
      <c r="R65" s="154" t="s">
        <v>487</v>
      </c>
      <c r="S65" s="155">
        <v>954369</v>
      </c>
      <c r="T65" s="154" t="s">
        <v>307</v>
      </c>
      <c r="U65" s="154">
        <v>2</v>
      </c>
      <c r="V65" s="154">
        <v>14110501</v>
      </c>
      <c r="W65" s="156">
        <v>19</v>
      </c>
      <c r="X65" s="154"/>
      <c r="Y65" s="154">
        <v>1098726425</v>
      </c>
      <c r="Z65" s="154" t="s">
        <v>476</v>
      </c>
      <c r="AA65" s="155">
        <v>98441</v>
      </c>
      <c r="AB65" s="154" t="s">
        <v>576</v>
      </c>
      <c r="AC65" s="154">
        <v>2</v>
      </c>
      <c r="AD65" s="154">
        <v>415010</v>
      </c>
      <c r="AE65" s="156">
        <v>24</v>
      </c>
      <c r="AF65" s="154"/>
      <c r="AG65" s="153">
        <v>63548074</v>
      </c>
      <c r="AH65" s="153" t="s">
        <v>62</v>
      </c>
      <c r="AI65" s="165">
        <v>152597</v>
      </c>
      <c r="AJ65" s="153" t="s">
        <v>307</v>
      </c>
      <c r="AK65" s="153">
        <v>3</v>
      </c>
      <c r="AL65" s="153">
        <v>14110501</v>
      </c>
      <c r="AM65" s="153">
        <v>4</v>
      </c>
      <c r="AN65" s="162"/>
      <c r="AO65" s="153">
        <v>1099367393</v>
      </c>
      <c r="AP65" s="153" t="s">
        <v>455</v>
      </c>
      <c r="AQ65" s="153">
        <v>499</v>
      </c>
      <c r="AR65" s="153" t="s">
        <v>576</v>
      </c>
      <c r="AS65" s="153">
        <v>3</v>
      </c>
      <c r="AT65" s="153">
        <v>415010</v>
      </c>
      <c r="AU65" s="153">
        <v>2</v>
      </c>
      <c r="AV65" s="162"/>
      <c r="BD65" s="162"/>
      <c r="BL65" s="162"/>
      <c r="BT65" s="162"/>
      <c r="CB65" s="162"/>
      <c r="CJ65" s="162"/>
      <c r="CR65" s="162"/>
    </row>
    <row r="66" spans="1:96" x14ac:dyDescent="0.2">
      <c r="A66" s="154">
        <v>51866344</v>
      </c>
      <c r="B66" s="154" t="s">
        <v>22</v>
      </c>
      <c r="C66" s="155">
        <v>2470295</v>
      </c>
      <c r="D66" s="154" t="s">
        <v>339</v>
      </c>
      <c r="E66" s="154">
        <v>1</v>
      </c>
      <c r="F66" s="154">
        <v>14110507</v>
      </c>
      <c r="G66" s="156">
        <v>22</v>
      </c>
      <c r="H66" s="154"/>
      <c r="I66" s="154">
        <v>91210459</v>
      </c>
      <c r="J66" s="154" t="s">
        <v>134</v>
      </c>
      <c r="K66" s="155">
        <v>299352</v>
      </c>
      <c r="L66" s="154" t="s">
        <v>576</v>
      </c>
      <c r="M66" s="154">
        <v>1</v>
      </c>
      <c r="N66" s="154">
        <v>415010</v>
      </c>
      <c r="O66" s="156">
        <v>23</v>
      </c>
      <c r="P66" s="154"/>
      <c r="Q66" s="153">
        <v>91295132</v>
      </c>
      <c r="R66" s="153" t="s">
        <v>115</v>
      </c>
      <c r="S66" s="165">
        <v>902260</v>
      </c>
      <c r="T66" s="153" t="s">
        <v>313</v>
      </c>
      <c r="U66" s="153">
        <v>2</v>
      </c>
      <c r="V66" s="153">
        <v>14110509</v>
      </c>
      <c r="W66" s="153">
        <v>22</v>
      </c>
      <c r="X66" s="154"/>
      <c r="Y66" s="154">
        <v>37750591</v>
      </c>
      <c r="Z66" s="154" t="s">
        <v>457</v>
      </c>
      <c r="AA66" s="155">
        <v>95821</v>
      </c>
      <c r="AB66" s="154" t="s">
        <v>576</v>
      </c>
      <c r="AC66" s="154">
        <v>2</v>
      </c>
      <c r="AD66" s="154">
        <v>415010</v>
      </c>
      <c r="AE66" s="156">
        <v>26</v>
      </c>
      <c r="AF66" s="154"/>
      <c r="AG66" s="153">
        <v>46668029</v>
      </c>
      <c r="AH66" s="153" t="s">
        <v>114</v>
      </c>
      <c r="AI66" s="165">
        <v>62750</v>
      </c>
      <c r="AJ66" s="153" t="s">
        <v>321</v>
      </c>
      <c r="AK66" s="153">
        <v>3</v>
      </c>
      <c r="AL66" s="153">
        <v>14110510</v>
      </c>
      <c r="AM66" s="153">
        <v>5</v>
      </c>
      <c r="AN66" s="162"/>
      <c r="AO66" s="153">
        <v>1098737370</v>
      </c>
      <c r="AP66" s="153" t="s">
        <v>534</v>
      </c>
      <c r="AQ66" s="153">
        <v>180</v>
      </c>
      <c r="AR66" s="153" t="s">
        <v>576</v>
      </c>
      <c r="AS66" s="153">
        <v>3</v>
      </c>
      <c r="AT66" s="153">
        <v>415010</v>
      </c>
      <c r="AU66" s="153">
        <v>1</v>
      </c>
      <c r="AV66" s="162"/>
      <c r="BD66" s="162"/>
      <c r="BL66" s="162"/>
      <c r="BT66" s="162"/>
      <c r="CB66" s="162"/>
      <c r="CJ66" s="162"/>
      <c r="CR66" s="162"/>
    </row>
    <row r="67" spans="1:96" x14ac:dyDescent="0.2">
      <c r="A67" s="154">
        <v>7212375</v>
      </c>
      <c r="B67" s="154" t="s">
        <v>77</v>
      </c>
      <c r="C67" s="155">
        <v>2442032</v>
      </c>
      <c r="D67" s="154" t="s">
        <v>307</v>
      </c>
      <c r="E67" s="154">
        <v>1</v>
      </c>
      <c r="F67" s="154">
        <v>14110501</v>
      </c>
      <c r="G67" s="156">
        <v>24</v>
      </c>
      <c r="H67" s="154"/>
      <c r="I67" s="154">
        <v>1090451208</v>
      </c>
      <c r="J67" s="154" t="s">
        <v>338</v>
      </c>
      <c r="K67" s="155">
        <v>293277</v>
      </c>
      <c r="L67" s="154" t="s">
        <v>576</v>
      </c>
      <c r="M67" s="154">
        <v>1</v>
      </c>
      <c r="N67" s="154">
        <v>415010</v>
      </c>
      <c r="O67" s="156">
        <v>36</v>
      </c>
      <c r="P67" s="154"/>
      <c r="Q67" s="154">
        <v>1098769419</v>
      </c>
      <c r="R67" s="154" t="s">
        <v>452</v>
      </c>
      <c r="S67" s="155">
        <v>900049</v>
      </c>
      <c r="T67" s="154" t="s">
        <v>643</v>
      </c>
      <c r="U67" s="154">
        <v>2</v>
      </c>
      <c r="V67" s="154">
        <v>14110512</v>
      </c>
      <c r="W67" s="156">
        <v>32</v>
      </c>
      <c r="X67" s="154"/>
      <c r="Y67" s="154">
        <v>1098699480</v>
      </c>
      <c r="Z67" s="154" t="s">
        <v>487</v>
      </c>
      <c r="AA67" s="155">
        <v>93234</v>
      </c>
      <c r="AB67" s="154" t="s">
        <v>576</v>
      </c>
      <c r="AC67" s="154">
        <v>2</v>
      </c>
      <c r="AD67" s="154">
        <v>415010</v>
      </c>
      <c r="AE67" s="156">
        <v>19</v>
      </c>
      <c r="AF67" s="154"/>
      <c r="AG67" s="153">
        <v>91490682</v>
      </c>
      <c r="AH67" s="153" t="s">
        <v>131</v>
      </c>
      <c r="AI67" s="165">
        <v>41400</v>
      </c>
      <c r="AJ67" s="153" t="s">
        <v>321</v>
      </c>
      <c r="AK67" s="153">
        <v>3</v>
      </c>
      <c r="AL67" s="153">
        <v>14110510</v>
      </c>
      <c r="AM67" s="153">
        <v>4</v>
      </c>
      <c r="AN67" s="162"/>
      <c r="AO67" s="153">
        <v>46668029</v>
      </c>
      <c r="AP67" s="153" t="s">
        <v>114</v>
      </c>
      <c r="AQ67" s="153">
        <v>10</v>
      </c>
      <c r="AR67" s="153" t="s">
        <v>576</v>
      </c>
      <c r="AS67" s="153">
        <v>3</v>
      </c>
      <c r="AT67" s="153">
        <v>415010</v>
      </c>
      <c r="AU67" s="153">
        <v>5</v>
      </c>
      <c r="AV67" s="162"/>
      <c r="BD67" s="162"/>
      <c r="BL67" s="162"/>
      <c r="BT67" s="162"/>
      <c r="CB67" s="162"/>
      <c r="CJ67" s="162"/>
      <c r="CR67" s="162"/>
    </row>
    <row r="68" spans="1:96" x14ac:dyDescent="0.2">
      <c r="A68" s="154">
        <v>63319678</v>
      </c>
      <c r="B68" s="154" t="s">
        <v>36</v>
      </c>
      <c r="C68" s="155">
        <v>2403565</v>
      </c>
      <c r="D68" s="154" t="s">
        <v>309</v>
      </c>
      <c r="E68" s="154">
        <v>1</v>
      </c>
      <c r="F68" s="154">
        <v>14110504</v>
      </c>
      <c r="G68" s="156">
        <v>8</v>
      </c>
      <c r="H68" s="154"/>
      <c r="I68" s="154">
        <v>49743481</v>
      </c>
      <c r="J68" s="154" t="s">
        <v>472</v>
      </c>
      <c r="K68" s="155">
        <v>285464</v>
      </c>
      <c r="L68" s="154" t="s">
        <v>576</v>
      </c>
      <c r="M68" s="154">
        <v>1</v>
      </c>
      <c r="N68" s="154">
        <v>415010</v>
      </c>
      <c r="O68" s="156">
        <v>40</v>
      </c>
      <c r="P68" s="154"/>
      <c r="Q68" s="154">
        <v>37620340</v>
      </c>
      <c r="R68" s="154" t="s">
        <v>81</v>
      </c>
      <c r="S68" s="155">
        <v>897111</v>
      </c>
      <c r="T68" s="154" t="s">
        <v>307</v>
      </c>
      <c r="U68" s="154">
        <v>2</v>
      </c>
      <c r="V68" s="154">
        <v>14110501</v>
      </c>
      <c r="W68" s="156">
        <v>16</v>
      </c>
      <c r="X68" s="154"/>
      <c r="Y68" s="154">
        <v>63330166</v>
      </c>
      <c r="Z68" s="154" t="s">
        <v>280</v>
      </c>
      <c r="AA68" s="155">
        <v>90276</v>
      </c>
      <c r="AB68" s="154" t="s">
        <v>576</v>
      </c>
      <c r="AC68" s="154">
        <v>2</v>
      </c>
      <c r="AD68" s="154">
        <v>415010</v>
      </c>
      <c r="AE68" s="156">
        <v>13</v>
      </c>
      <c r="AF68" s="154"/>
      <c r="AG68" s="153">
        <v>1098720674</v>
      </c>
      <c r="AH68" s="153" t="s">
        <v>85</v>
      </c>
      <c r="AI68" s="165">
        <v>41400</v>
      </c>
      <c r="AJ68" s="153" t="s">
        <v>321</v>
      </c>
      <c r="AK68" s="153">
        <v>3</v>
      </c>
      <c r="AL68" s="153">
        <v>14110510</v>
      </c>
      <c r="AM68" s="153">
        <v>4</v>
      </c>
      <c r="AN68" s="162"/>
      <c r="AO68" s="153">
        <v>91218337</v>
      </c>
      <c r="AP68" s="153" t="s">
        <v>23</v>
      </c>
      <c r="AQ68" s="153">
        <v>8</v>
      </c>
      <c r="AR68" s="153" t="s">
        <v>576</v>
      </c>
      <c r="AS68" s="153">
        <v>3</v>
      </c>
      <c r="AT68" s="153">
        <v>415010</v>
      </c>
      <c r="AU68" s="153">
        <v>4</v>
      </c>
      <c r="AV68" s="162"/>
      <c r="BD68" s="162"/>
      <c r="BL68" s="162"/>
      <c r="BT68" s="162"/>
      <c r="CB68" s="162"/>
      <c r="CJ68" s="162"/>
      <c r="CR68" s="162"/>
    </row>
    <row r="69" spans="1:96" x14ac:dyDescent="0.2">
      <c r="A69" s="154">
        <v>37844652</v>
      </c>
      <c r="B69" s="154" t="s">
        <v>480</v>
      </c>
      <c r="C69" s="155">
        <v>2300783</v>
      </c>
      <c r="D69" s="154" t="s">
        <v>307</v>
      </c>
      <c r="E69" s="154">
        <v>1</v>
      </c>
      <c r="F69" s="154">
        <v>14110501</v>
      </c>
      <c r="G69" s="156">
        <v>29</v>
      </c>
      <c r="H69" s="154"/>
      <c r="I69" s="154">
        <v>91520861</v>
      </c>
      <c r="J69" s="154" t="s">
        <v>147</v>
      </c>
      <c r="K69" s="155">
        <v>285405</v>
      </c>
      <c r="L69" s="154" t="s">
        <v>576</v>
      </c>
      <c r="M69" s="154">
        <v>1</v>
      </c>
      <c r="N69" s="154">
        <v>415010</v>
      </c>
      <c r="O69" s="156">
        <v>17</v>
      </c>
      <c r="P69" s="154"/>
      <c r="Q69" s="154">
        <v>63464267</v>
      </c>
      <c r="R69" s="154" t="s">
        <v>79</v>
      </c>
      <c r="S69" s="155">
        <v>876856</v>
      </c>
      <c r="T69" s="154" t="s">
        <v>307</v>
      </c>
      <c r="U69" s="154">
        <v>2</v>
      </c>
      <c r="V69" s="154">
        <v>14110501</v>
      </c>
      <c r="W69" s="156">
        <v>60</v>
      </c>
      <c r="X69" s="154"/>
      <c r="Y69" s="154">
        <v>91441363</v>
      </c>
      <c r="Z69" s="154" t="s">
        <v>265</v>
      </c>
      <c r="AA69" s="155">
        <v>88169</v>
      </c>
      <c r="AB69" s="154" t="s">
        <v>576</v>
      </c>
      <c r="AC69" s="154">
        <v>2</v>
      </c>
      <c r="AD69" s="154">
        <v>415010</v>
      </c>
      <c r="AE69" s="156">
        <v>20</v>
      </c>
      <c r="AF69" s="154"/>
      <c r="AG69" s="153">
        <v>91218337</v>
      </c>
      <c r="AH69" s="153" t="s">
        <v>23</v>
      </c>
      <c r="AI69" s="165">
        <v>37400</v>
      </c>
      <c r="AJ69" s="153" t="s">
        <v>321</v>
      </c>
      <c r="AK69" s="153">
        <v>3</v>
      </c>
      <c r="AL69" s="153">
        <v>14110510</v>
      </c>
      <c r="AM69" s="153">
        <v>4</v>
      </c>
      <c r="AN69" s="162"/>
      <c r="AO69" s="153">
        <v>91474598</v>
      </c>
      <c r="AP69" s="153" t="s">
        <v>140</v>
      </c>
      <c r="AQ69" s="153">
        <v>8</v>
      </c>
      <c r="AR69" s="153" t="s">
        <v>576</v>
      </c>
      <c r="AS69" s="153">
        <v>3</v>
      </c>
      <c r="AT69" s="153">
        <v>415010</v>
      </c>
      <c r="AU69" s="153">
        <v>4</v>
      </c>
      <c r="AV69" s="162"/>
      <c r="BD69" s="162"/>
      <c r="BL69" s="162"/>
      <c r="BT69" s="162"/>
      <c r="CB69" s="162"/>
      <c r="CJ69" s="162"/>
      <c r="CR69" s="162"/>
    </row>
    <row r="70" spans="1:96" x14ac:dyDescent="0.2">
      <c r="A70" s="154">
        <v>88229506</v>
      </c>
      <c r="B70" s="154" t="s">
        <v>123</v>
      </c>
      <c r="C70" s="155">
        <v>2291622</v>
      </c>
      <c r="D70" s="154" t="s">
        <v>307</v>
      </c>
      <c r="E70" s="154">
        <v>1</v>
      </c>
      <c r="F70" s="154">
        <v>14110501</v>
      </c>
      <c r="G70" s="156">
        <v>15</v>
      </c>
      <c r="H70" s="154"/>
      <c r="I70" s="154">
        <v>7212375</v>
      </c>
      <c r="J70" s="154" t="s">
        <v>77</v>
      </c>
      <c r="K70" s="155">
        <v>284152</v>
      </c>
      <c r="L70" s="154" t="s">
        <v>576</v>
      </c>
      <c r="M70" s="154">
        <v>1</v>
      </c>
      <c r="N70" s="154">
        <v>415010</v>
      </c>
      <c r="O70" s="156">
        <v>24</v>
      </c>
      <c r="P70" s="154"/>
      <c r="Q70" s="154">
        <v>1092343696</v>
      </c>
      <c r="R70" s="154" t="s">
        <v>368</v>
      </c>
      <c r="S70" s="155">
        <v>843938</v>
      </c>
      <c r="T70" s="154" t="s">
        <v>643</v>
      </c>
      <c r="U70" s="154">
        <v>2</v>
      </c>
      <c r="V70" s="154">
        <v>14110512</v>
      </c>
      <c r="W70" s="156">
        <v>20</v>
      </c>
      <c r="X70" s="154"/>
      <c r="Y70" s="154">
        <v>91295132</v>
      </c>
      <c r="Z70" s="154" t="s">
        <v>115</v>
      </c>
      <c r="AA70" s="155">
        <v>85320</v>
      </c>
      <c r="AB70" s="154" t="s">
        <v>576</v>
      </c>
      <c r="AC70" s="154">
        <v>2</v>
      </c>
      <c r="AD70" s="154">
        <v>415010</v>
      </c>
      <c r="AE70" s="156">
        <v>22</v>
      </c>
      <c r="AF70" s="154"/>
      <c r="AG70" s="153">
        <v>91474598</v>
      </c>
      <c r="AH70" s="153" t="s">
        <v>140</v>
      </c>
      <c r="AI70" s="165">
        <v>37400</v>
      </c>
      <c r="AJ70" s="153" t="s">
        <v>321</v>
      </c>
      <c r="AK70" s="153">
        <v>3</v>
      </c>
      <c r="AL70" s="153">
        <v>14110510</v>
      </c>
      <c r="AM70" s="153">
        <v>4</v>
      </c>
      <c r="AN70" s="162"/>
      <c r="AO70" s="153">
        <v>63549700</v>
      </c>
      <c r="AP70" s="153" t="s">
        <v>63</v>
      </c>
      <c r="AQ70" s="153">
        <v>8</v>
      </c>
      <c r="AR70" s="153" t="s">
        <v>576</v>
      </c>
      <c r="AS70" s="153">
        <v>3</v>
      </c>
      <c r="AT70" s="153">
        <v>415010</v>
      </c>
      <c r="AU70" s="153">
        <v>4</v>
      </c>
      <c r="AV70" s="162"/>
      <c r="BD70" s="162"/>
      <c r="BL70" s="162"/>
      <c r="BT70" s="162"/>
      <c r="CB70" s="162"/>
      <c r="CJ70" s="162"/>
      <c r="CR70" s="162"/>
    </row>
    <row r="71" spans="1:96" x14ac:dyDescent="0.2">
      <c r="A71" s="154">
        <v>1090430310</v>
      </c>
      <c r="B71" s="154" t="s">
        <v>398</v>
      </c>
      <c r="C71" s="155">
        <v>2248074</v>
      </c>
      <c r="D71" s="154" t="s">
        <v>309</v>
      </c>
      <c r="E71" s="154">
        <v>1</v>
      </c>
      <c r="F71" s="154">
        <v>14110504</v>
      </c>
      <c r="G71" s="156">
        <v>32</v>
      </c>
      <c r="H71" s="154"/>
      <c r="I71" s="154">
        <v>1098716265</v>
      </c>
      <c r="J71" s="154" t="s">
        <v>42</v>
      </c>
      <c r="K71" s="155">
        <v>284035</v>
      </c>
      <c r="L71" s="154" t="s">
        <v>576</v>
      </c>
      <c r="M71" s="154">
        <v>1</v>
      </c>
      <c r="N71" s="154">
        <v>415010</v>
      </c>
      <c r="O71" s="156">
        <v>44</v>
      </c>
      <c r="P71" s="154"/>
      <c r="Q71" s="154">
        <v>1098726425</v>
      </c>
      <c r="R71" s="154" t="s">
        <v>476</v>
      </c>
      <c r="S71" s="155">
        <v>800000</v>
      </c>
      <c r="T71" s="154" t="s">
        <v>307</v>
      </c>
      <c r="U71" s="154">
        <v>2</v>
      </c>
      <c r="V71" s="154">
        <v>14110501</v>
      </c>
      <c r="W71" s="156">
        <v>24</v>
      </c>
      <c r="X71" s="154"/>
      <c r="Y71" s="154">
        <v>37620340</v>
      </c>
      <c r="Z71" s="154" t="s">
        <v>81</v>
      </c>
      <c r="AA71" s="155">
        <v>74153</v>
      </c>
      <c r="AB71" s="154" t="s">
        <v>576</v>
      </c>
      <c r="AC71" s="154">
        <v>2</v>
      </c>
      <c r="AD71" s="154">
        <v>415010</v>
      </c>
      <c r="AE71" s="156">
        <v>16</v>
      </c>
      <c r="AF71" s="154"/>
      <c r="AG71" s="153">
        <v>63549700</v>
      </c>
      <c r="AH71" s="153" t="s">
        <v>63</v>
      </c>
      <c r="AI71" s="165">
        <v>37400</v>
      </c>
      <c r="AJ71" s="153" t="s">
        <v>321</v>
      </c>
      <c r="AK71" s="153">
        <v>3</v>
      </c>
      <c r="AL71" s="153">
        <v>14110510</v>
      </c>
      <c r="AM71" s="153">
        <v>4</v>
      </c>
      <c r="AN71" s="162"/>
      <c r="AO71" s="153">
        <v>91490682</v>
      </c>
      <c r="AP71" s="153" t="s">
        <v>131</v>
      </c>
      <c r="AQ71" s="153">
        <v>8</v>
      </c>
      <c r="AR71" s="153" t="s">
        <v>576</v>
      </c>
      <c r="AS71" s="153">
        <v>3</v>
      </c>
      <c r="AT71" s="153">
        <v>415010</v>
      </c>
      <c r="AU71" s="153">
        <v>4</v>
      </c>
      <c r="AV71" s="162"/>
      <c r="BD71" s="162"/>
      <c r="BL71" s="162"/>
      <c r="BT71" s="162"/>
      <c r="CB71" s="162"/>
      <c r="CJ71" s="162"/>
      <c r="CR71" s="162"/>
    </row>
    <row r="72" spans="1:96" x14ac:dyDescent="0.2">
      <c r="A72" s="154">
        <v>1102720739</v>
      </c>
      <c r="B72" s="154" t="s">
        <v>458</v>
      </c>
      <c r="C72" s="155">
        <v>2214691</v>
      </c>
      <c r="D72" s="154" t="s">
        <v>309</v>
      </c>
      <c r="E72" s="154">
        <v>1</v>
      </c>
      <c r="F72" s="154">
        <v>14110504</v>
      </c>
      <c r="G72" s="156">
        <v>15</v>
      </c>
      <c r="H72" s="154"/>
      <c r="I72" s="154">
        <v>1090364139</v>
      </c>
      <c r="J72" s="154" t="s">
        <v>509</v>
      </c>
      <c r="K72" s="155">
        <v>284035</v>
      </c>
      <c r="L72" s="154" t="s">
        <v>576</v>
      </c>
      <c r="M72" s="154">
        <v>1</v>
      </c>
      <c r="N72" s="154">
        <v>415010</v>
      </c>
      <c r="O72" s="156">
        <v>44</v>
      </c>
      <c r="P72" s="154"/>
      <c r="Q72" s="154">
        <v>88168548</v>
      </c>
      <c r="R72" s="154" t="s">
        <v>329</v>
      </c>
      <c r="S72" s="155">
        <v>794226</v>
      </c>
      <c r="T72" s="154" t="s">
        <v>307</v>
      </c>
      <c r="U72" s="154">
        <v>2</v>
      </c>
      <c r="V72" s="154">
        <v>14110501</v>
      </c>
      <c r="W72" s="156">
        <v>26</v>
      </c>
      <c r="X72" s="154"/>
      <c r="Y72" s="154">
        <v>91281302</v>
      </c>
      <c r="Z72" s="154" t="s">
        <v>211</v>
      </c>
      <c r="AA72" s="155">
        <v>71290</v>
      </c>
      <c r="AB72" s="154" t="s">
        <v>576</v>
      </c>
      <c r="AC72" s="154">
        <v>2</v>
      </c>
      <c r="AD72" s="154">
        <v>415010</v>
      </c>
      <c r="AE72" s="156">
        <v>7</v>
      </c>
      <c r="AF72" s="154"/>
      <c r="AG72" s="153">
        <v>1099367393</v>
      </c>
      <c r="AH72" s="153" t="s">
        <v>455</v>
      </c>
      <c r="AI72" s="165">
        <v>34929</v>
      </c>
      <c r="AJ72" s="153" t="s">
        <v>307</v>
      </c>
      <c r="AK72" s="153">
        <v>3</v>
      </c>
      <c r="AL72" s="153">
        <v>14110501</v>
      </c>
      <c r="AM72" s="153">
        <v>2</v>
      </c>
      <c r="AN72" s="162"/>
      <c r="AO72" s="153">
        <v>1098720674</v>
      </c>
      <c r="AP72" s="153" t="s">
        <v>85</v>
      </c>
      <c r="AQ72" s="153">
        <v>8</v>
      </c>
      <c r="AR72" s="153" t="s">
        <v>576</v>
      </c>
      <c r="AS72" s="153">
        <v>3</v>
      </c>
      <c r="AT72" s="153">
        <v>415010</v>
      </c>
      <c r="AU72" s="153">
        <v>4</v>
      </c>
      <c r="AV72" s="162"/>
      <c r="BD72" s="162"/>
      <c r="BL72" s="162"/>
      <c r="BT72" s="162"/>
      <c r="CB72" s="162"/>
      <c r="CJ72" s="162"/>
      <c r="CR72" s="162"/>
    </row>
    <row r="73" spans="1:96" x14ac:dyDescent="0.2">
      <c r="A73" s="154">
        <v>1098712054</v>
      </c>
      <c r="B73" s="154" t="s">
        <v>218</v>
      </c>
      <c r="C73" s="155">
        <v>2142871</v>
      </c>
      <c r="D73" s="154" t="s">
        <v>307</v>
      </c>
      <c r="E73" s="154">
        <v>1</v>
      </c>
      <c r="F73" s="154">
        <v>14110501</v>
      </c>
      <c r="G73" s="156">
        <v>46</v>
      </c>
      <c r="H73" s="154"/>
      <c r="I73" s="154">
        <v>60395174</v>
      </c>
      <c r="J73" s="154" t="s">
        <v>502</v>
      </c>
      <c r="K73" s="155">
        <v>281962</v>
      </c>
      <c r="L73" s="154" t="s">
        <v>576</v>
      </c>
      <c r="M73" s="154">
        <v>1</v>
      </c>
      <c r="N73" s="154">
        <v>415010</v>
      </c>
      <c r="O73" s="156">
        <v>98</v>
      </c>
      <c r="P73" s="154"/>
      <c r="Q73" s="154">
        <v>37272532</v>
      </c>
      <c r="R73" s="154" t="s">
        <v>382</v>
      </c>
      <c r="S73" s="155">
        <v>790800</v>
      </c>
      <c r="T73" s="154" t="s">
        <v>307</v>
      </c>
      <c r="U73" s="154">
        <v>2</v>
      </c>
      <c r="V73" s="154">
        <v>14110501</v>
      </c>
      <c r="W73" s="156">
        <v>36</v>
      </c>
      <c r="X73" s="154"/>
      <c r="Y73" s="154">
        <v>37255504</v>
      </c>
      <c r="Z73" s="154" t="s">
        <v>29</v>
      </c>
      <c r="AA73" s="155">
        <v>67911</v>
      </c>
      <c r="AB73" s="154" t="s">
        <v>576</v>
      </c>
      <c r="AC73" s="154">
        <v>2</v>
      </c>
      <c r="AD73" s="154">
        <v>415010</v>
      </c>
      <c r="AE73" s="156">
        <v>18</v>
      </c>
      <c r="AF73" s="154"/>
      <c r="AG73" s="153">
        <v>1098737370</v>
      </c>
      <c r="AH73" s="153" t="s">
        <v>534</v>
      </c>
      <c r="AI73" s="165">
        <v>18976</v>
      </c>
      <c r="AJ73" s="153" t="s">
        <v>307</v>
      </c>
      <c r="AK73" s="153">
        <v>3</v>
      </c>
      <c r="AL73" s="153">
        <v>14110501</v>
      </c>
      <c r="AM73" s="153">
        <v>1</v>
      </c>
      <c r="AN73" s="162"/>
      <c r="AV73" s="162"/>
      <c r="BD73" s="162"/>
      <c r="BL73" s="162"/>
      <c r="BT73" s="162"/>
      <c r="CB73" s="162"/>
      <c r="CJ73" s="162"/>
      <c r="CR73" s="162"/>
    </row>
    <row r="74" spans="1:96" x14ac:dyDescent="0.2">
      <c r="A74" s="154">
        <v>13277760</v>
      </c>
      <c r="B74" s="154" t="s">
        <v>294</v>
      </c>
      <c r="C74" s="155">
        <v>2124448</v>
      </c>
      <c r="D74" s="154" t="s">
        <v>339</v>
      </c>
      <c r="E74" s="154">
        <v>1</v>
      </c>
      <c r="F74" s="154">
        <v>14110507</v>
      </c>
      <c r="G74" s="156">
        <v>59</v>
      </c>
      <c r="H74" s="154"/>
      <c r="I74" s="154">
        <v>1064706500</v>
      </c>
      <c r="J74" s="154" t="s">
        <v>507</v>
      </c>
      <c r="K74" s="155">
        <v>278252</v>
      </c>
      <c r="L74" s="154" t="s">
        <v>576</v>
      </c>
      <c r="M74" s="154">
        <v>1</v>
      </c>
      <c r="N74" s="154">
        <v>415010</v>
      </c>
      <c r="O74" s="156">
        <v>35</v>
      </c>
      <c r="P74" s="154"/>
      <c r="Q74" s="154">
        <v>37255504</v>
      </c>
      <c r="R74" s="154" t="s">
        <v>29</v>
      </c>
      <c r="S74" s="155">
        <v>774525</v>
      </c>
      <c r="T74" s="154" t="s">
        <v>307</v>
      </c>
      <c r="U74" s="154">
        <v>2</v>
      </c>
      <c r="V74" s="154">
        <v>14110501</v>
      </c>
      <c r="W74" s="156">
        <v>18</v>
      </c>
      <c r="X74" s="154"/>
      <c r="Y74" s="154">
        <v>1100395909</v>
      </c>
      <c r="Z74" s="154" t="s">
        <v>303</v>
      </c>
      <c r="AA74" s="155">
        <v>64951</v>
      </c>
      <c r="AB74" s="154" t="s">
        <v>576</v>
      </c>
      <c r="AC74" s="154">
        <v>2</v>
      </c>
      <c r="AD74" s="154">
        <v>415010</v>
      </c>
      <c r="AE74" s="156">
        <v>12</v>
      </c>
      <c r="AF74" s="154"/>
      <c r="AN74" s="162"/>
      <c r="AV74" s="162"/>
      <c r="BD74" s="162"/>
      <c r="BL74" s="162"/>
      <c r="BT74" s="162"/>
      <c r="CB74" s="162"/>
      <c r="CJ74" s="162"/>
      <c r="CR74" s="162"/>
    </row>
    <row r="75" spans="1:96" x14ac:dyDescent="0.2">
      <c r="A75" s="154">
        <v>1098690126</v>
      </c>
      <c r="B75" s="154" t="s">
        <v>331</v>
      </c>
      <c r="C75" s="155">
        <v>2080303</v>
      </c>
      <c r="D75" s="154" t="s">
        <v>307</v>
      </c>
      <c r="E75" s="154">
        <v>1</v>
      </c>
      <c r="F75" s="154">
        <v>169095</v>
      </c>
      <c r="G75" s="156">
        <v>1</v>
      </c>
      <c r="H75" s="154"/>
      <c r="I75" s="154">
        <v>13277313</v>
      </c>
      <c r="J75" s="154" t="s">
        <v>45</v>
      </c>
      <c r="K75" s="155">
        <v>270851</v>
      </c>
      <c r="L75" s="154" t="s">
        <v>576</v>
      </c>
      <c r="M75" s="154">
        <v>1</v>
      </c>
      <c r="N75" s="154">
        <v>415010</v>
      </c>
      <c r="O75" s="156">
        <v>36</v>
      </c>
      <c r="P75" s="154"/>
      <c r="Q75" s="154">
        <v>72246747</v>
      </c>
      <c r="R75" s="154" t="s">
        <v>520</v>
      </c>
      <c r="S75" s="155">
        <v>772273</v>
      </c>
      <c r="T75" s="154" t="s">
        <v>307</v>
      </c>
      <c r="U75" s="154">
        <v>2</v>
      </c>
      <c r="V75" s="154">
        <v>14110501</v>
      </c>
      <c r="W75" s="156">
        <v>35</v>
      </c>
      <c r="X75" s="154"/>
      <c r="Y75" s="154">
        <v>1098737370</v>
      </c>
      <c r="Z75" s="154" t="s">
        <v>534</v>
      </c>
      <c r="AA75" s="155">
        <v>61642</v>
      </c>
      <c r="AB75" s="154" t="s">
        <v>576</v>
      </c>
      <c r="AC75" s="154">
        <v>2</v>
      </c>
      <c r="AD75" s="154">
        <v>415010</v>
      </c>
      <c r="AE75" s="156">
        <v>20</v>
      </c>
      <c r="AF75" s="154"/>
      <c r="AN75" s="162"/>
      <c r="AV75" s="162"/>
      <c r="BD75" s="162"/>
      <c r="BL75" s="162"/>
      <c r="BT75" s="162"/>
      <c r="CB75" s="162"/>
      <c r="CJ75" s="162"/>
      <c r="CR75" s="162"/>
    </row>
    <row r="76" spans="1:96" x14ac:dyDescent="0.2">
      <c r="A76" s="154">
        <v>91351437</v>
      </c>
      <c r="B76" s="154" t="s">
        <v>75</v>
      </c>
      <c r="C76" s="155">
        <v>2044989</v>
      </c>
      <c r="D76" s="154" t="s">
        <v>307</v>
      </c>
      <c r="E76" s="154">
        <v>1</v>
      </c>
      <c r="F76" s="154">
        <v>14110504</v>
      </c>
      <c r="G76" s="156">
        <v>18</v>
      </c>
      <c r="H76" s="154"/>
      <c r="I76" s="154">
        <v>46366318</v>
      </c>
      <c r="J76" s="154" t="s">
        <v>58</v>
      </c>
      <c r="K76" s="155">
        <v>256500</v>
      </c>
      <c r="L76" s="154" t="s">
        <v>576</v>
      </c>
      <c r="M76" s="154">
        <v>1</v>
      </c>
      <c r="N76" s="154">
        <v>415010</v>
      </c>
      <c r="O76" s="156">
        <v>27</v>
      </c>
      <c r="P76" s="154"/>
      <c r="Q76" s="154">
        <v>88240636</v>
      </c>
      <c r="R76" s="154" t="s">
        <v>538</v>
      </c>
      <c r="S76" s="155">
        <v>761115</v>
      </c>
      <c r="T76" s="154" t="s">
        <v>314</v>
      </c>
      <c r="U76" s="154">
        <v>2</v>
      </c>
      <c r="V76" s="154">
        <v>14110505</v>
      </c>
      <c r="W76" s="156">
        <v>18</v>
      </c>
      <c r="X76" s="154"/>
      <c r="Y76" s="154">
        <v>1090405894</v>
      </c>
      <c r="Z76" s="154" t="s">
        <v>299</v>
      </c>
      <c r="AA76" s="155">
        <v>61523</v>
      </c>
      <c r="AB76" s="154" t="s">
        <v>576</v>
      </c>
      <c r="AC76" s="154">
        <v>2</v>
      </c>
      <c r="AD76" s="154">
        <v>415010</v>
      </c>
      <c r="AE76" s="156">
        <v>24</v>
      </c>
      <c r="AF76" s="154"/>
      <c r="AN76" s="162"/>
      <c r="AV76" s="162"/>
      <c r="BD76" s="162"/>
      <c r="BL76" s="162"/>
      <c r="BT76" s="162"/>
      <c r="CB76" s="162"/>
      <c r="CJ76" s="162"/>
      <c r="CR76" s="162"/>
    </row>
    <row r="77" spans="1:96" x14ac:dyDescent="0.2">
      <c r="A77" s="154">
        <v>1100395909</v>
      </c>
      <c r="B77" s="154" t="s">
        <v>303</v>
      </c>
      <c r="C77" s="155">
        <v>2000000</v>
      </c>
      <c r="D77" s="154" t="s">
        <v>307</v>
      </c>
      <c r="E77" s="154">
        <v>1</v>
      </c>
      <c r="F77" s="154">
        <v>14110501</v>
      </c>
      <c r="G77" s="156">
        <v>14</v>
      </c>
      <c r="H77" s="154"/>
      <c r="I77" s="154">
        <v>91210148</v>
      </c>
      <c r="J77" s="154" t="s">
        <v>24</v>
      </c>
      <c r="K77" s="155">
        <v>248529</v>
      </c>
      <c r="L77" s="154" t="s">
        <v>576</v>
      </c>
      <c r="M77" s="154">
        <v>1</v>
      </c>
      <c r="N77" s="154">
        <v>415010</v>
      </c>
      <c r="O77" s="156">
        <v>20</v>
      </c>
      <c r="P77" s="154"/>
      <c r="Q77" s="154">
        <v>1090404283</v>
      </c>
      <c r="R77" s="154" t="s">
        <v>122</v>
      </c>
      <c r="S77" s="155">
        <v>742400</v>
      </c>
      <c r="T77" s="154" t="s">
        <v>643</v>
      </c>
      <c r="U77" s="154">
        <v>2</v>
      </c>
      <c r="V77" s="154">
        <v>14110512</v>
      </c>
      <c r="W77" s="156">
        <v>44</v>
      </c>
      <c r="X77" s="154"/>
      <c r="Y77" s="154">
        <v>1092343696</v>
      </c>
      <c r="Z77" s="154" t="s">
        <v>368</v>
      </c>
      <c r="AA77" s="155">
        <v>58782</v>
      </c>
      <c r="AB77" s="154" t="s">
        <v>576</v>
      </c>
      <c r="AC77" s="154">
        <v>2</v>
      </c>
      <c r="AD77" s="154">
        <v>415010</v>
      </c>
      <c r="AE77" s="156">
        <v>20</v>
      </c>
      <c r="AF77" s="154"/>
      <c r="AN77" s="162"/>
      <c r="AV77" s="162"/>
      <c r="BD77" s="162"/>
      <c r="BL77" s="162"/>
      <c r="BT77" s="162"/>
      <c r="CB77" s="162"/>
      <c r="CJ77" s="162"/>
      <c r="CR77" s="162"/>
    </row>
    <row r="78" spans="1:96" x14ac:dyDescent="0.2">
      <c r="A78" s="154">
        <v>37333024</v>
      </c>
      <c r="B78" s="154" t="s">
        <v>37</v>
      </c>
      <c r="C78" s="155">
        <v>1952478</v>
      </c>
      <c r="D78" s="154" t="s">
        <v>307</v>
      </c>
      <c r="E78" s="154">
        <v>1</v>
      </c>
      <c r="F78" s="154">
        <v>14110501</v>
      </c>
      <c r="G78" s="156">
        <v>41</v>
      </c>
      <c r="H78" s="154"/>
      <c r="I78" s="154">
        <v>77092450</v>
      </c>
      <c r="J78" s="154" t="s">
        <v>355</v>
      </c>
      <c r="K78" s="155">
        <v>238899</v>
      </c>
      <c r="L78" s="154" t="s">
        <v>576</v>
      </c>
      <c r="M78" s="154">
        <v>1</v>
      </c>
      <c r="N78" s="154">
        <v>415010</v>
      </c>
      <c r="O78" s="156">
        <v>26</v>
      </c>
      <c r="P78" s="154"/>
      <c r="Q78" s="154">
        <v>1098661898</v>
      </c>
      <c r="R78" s="154" t="s">
        <v>287</v>
      </c>
      <c r="S78" s="155">
        <v>703276</v>
      </c>
      <c r="T78" s="154" t="s">
        <v>307</v>
      </c>
      <c r="U78" s="154">
        <v>2</v>
      </c>
      <c r="V78" s="154">
        <v>14110501</v>
      </c>
      <c r="W78" s="156">
        <v>7</v>
      </c>
      <c r="X78" s="154"/>
      <c r="Y78" s="154">
        <v>1092155332</v>
      </c>
      <c r="Z78" s="154" t="s">
        <v>158</v>
      </c>
      <c r="AA78" s="155">
        <v>56551</v>
      </c>
      <c r="AB78" s="154" t="s">
        <v>576</v>
      </c>
      <c r="AC78" s="154">
        <v>2</v>
      </c>
      <c r="AD78" s="154">
        <v>415010</v>
      </c>
      <c r="AE78" s="156">
        <v>20</v>
      </c>
      <c r="AF78" s="154"/>
      <c r="AN78" s="162"/>
      <c r="AV78" s="162"/>
      <c r="BD78" s="162"/>
      <c r="BL78" s="162"/>
      <c r="BT78" s="162"/>
      <c r="CB78" s="162"/>
      <c r="CJ78" s="162"/>
      <c r="CR78" s="162"/>
    </row>
    <row r="79" spans="1:96" x14ac:dyDescent="0.2">
      <c r="A79" s="154">
        <v>1098606476</v>
      </c>
      <c r="B79" s="154" t="s">
        <v>496</v>
      </c>
      <c r="C79" s="155">
        <v>1930734</v>
      </c>
      <c r="D79" s="154" t="s">
        <v>307</v>
      </c>
      <c r="E79" s="154">
        <v>1</v>
      </c>
      <c r="F79" s="154">
        <v>14110501</v>
      </c>
      <c r="G79" s="156">
        <v>35</v>
      </c>
      <c r="H79" s="154"/>
      <c r="I79" s="154">
        <v>37545783</v>
      </c>
      <c r="J79" s="154" t="s">
        <v>460</v>
      </c>
      <c r="K79" s="155">
        <v>235302</v>
      </c>
      <c r="L79" s="154" t="s">
        <v>576</v>
      </c>
      <c r="M79" s="154">
        <v>1</v>
      </c>
      <c r="N79" s="154">
        <v>415010</v>
      </c>
      <c r="O79" s="156">
        <v>32</v>
      </c>
      <c r="P79" s="154"/>
      <c r="Q79" s="154">
        <v>49780884</v>
      </c>
      <c r="R79" s="154" t="s">
        <v>68</v>
      </c>
      <c r="S79" s="155">
        <v>697930</v>
      </c>
      <c r="T79" s="154" t="s">
        <v>309</v>
      </c>
      <c r="U79" s="154">
        <v>2</v>
      </c>
      <c r="V79" s="154">
        <v>14110504</v>
      </c>
      <c r="W79" s="156">
        <v>10</v>
      </c>
      <c r="X79" s="154"/>
      <c r="Y79" s="154">
        <v>46668029</v>
      </c>
      <c r="Z79" s="154" t="s">
        <v>114</v>
      </c>
      <c r="AA79" s="155">
        <v>53606</v>
      </c>
      <c r="AB79" s="154" t="s">
        <v>576</v>
      </c>
      <c r="AC79" s="154">
        <v>2</v>
      </c>
      <c r="AD79" s="154">
        <v>415010</v>
      </c>
      <c r="AE79" s="156">
        <v>16</v>
      </c>
      <c r="AF79" s="154"/>
      <c r="AN79" s="162"/>
      <c r="AV79" s="162"/>
      <c r="BD79" s="162"/>
      <c r="BL79" s="162"/>
      <c r="BT79" s="162"/>
      <c r="CB79" s="162"/>
      <c r="CJ79" s="162"/>
      <c r="CR79" s="162"/>
    </row>
    <row r="80" spans="1:96" x14ac:dyDescent="0.2">
      <c r="A80" s="154">
        <v>1095948055</v>
      </c>
      <c r="B80" s="154" t="s">
        <v>473</v>
      </c>
      <c r="C80" s="155">
        <v>1875082</v>
      </c>
      <c r="D80" s="154" t="s">
        <v>307</v>
      </c>
      <c r="E80" s="154">
        <v>1</v>
      </c>
      <c r="F80" s="154">
        <v>14110501</v>
      </c>
      <c r="G80" s="156">
        <v>23</v>
      </c>
      <c r="H80" s="154"/>
      <c r="I80" s="154">
        <v>13392287</v>
      </c>
      <c r="J80" s="154" t="s">
        <v>365</v>
      </c>
      <c r="K80" s="155">
        <v>235302</v>
      </c>
      <c r="L80" s="154" t="s">
        <v>576</v>
      </c>
      <c r="M80" s="154">
        <v>1</v>
      </c>
      <c r="N80" s="154">
        <v>415010</v>
      </c>
      <c r="O80" s="156">
        <v>32</v>
      </c>
      <c r="P80" s="154"/>
      <c r="Q80" s="154">
        <v>63549700</v>
      </c>
      <c r="R80" s="154" t="s">
        <v>63</v>
      </c>
      <c r="S80" s="155">
        <v>684779</v>
      </c>
      <c r="T80" s="154" t="s">
        <v>307</v>
      </c>
      <c r="U80" s="154">
        <v>2</v>
      </c>
      <c r="V80" s="154">
        <v>14110501</v>
      </c>
      <c r="W80" s="156">
        <v>11</v>
      </c>
      <c r="X80" s="154"/>
      <c r="Y80" s="154">
        <v>37844652</v>
      </c>
      <c r="Z80" s="154" t="s">
        <v>480</v>
      </c>
      <c r="AA80" s="155">
        <v>51866</v>
      </c>
      <c r="AB80" s="154" t="s">
        <v>576</v>
      </c>
      <c r="AC80" s="154">
        <v>2</v>
      </c>
      <c r="AD80" s="154">
        <v>415010</v>
      </c>
      <c r="AE80" s="156">
        <v>8</v>
      </c>
      <c r="AF80" s="154"/>
      <c r="AN80" s="162"/>
      <c r="AV80" s="162"/>
      <c r="BD80" s="162"/>
      <c r="BL80" s="162"/>
      <c r="BT80" s="162"/>
      <c r="CB80" s="162"/>
      <c r="CJ80" s="162"/>
      <c r="CR80" s="162"/>
    </row>
    <row r="81" spans="1:96" x14ac:dyDescent="0.2">
      <c r="A81" s="154">
        <v>1098609270</v>
      </c>
      <c r="B81" s="154" t="s">
        <v>283</v>
      </c>
      <c r="C81" s="155">
        <v>1873892</v>
      </c>
      <c r="D81" s="154" t="s">
        <v>307</v>
      </c>
      <c r="E81" s="154">
        <v>1</v>
      </c>
      <c r="F81" s="154">
        <v>14110501</v>
      </c>
      <c r="G81" s="156">
        <v>15</v>
      </c>
      <c r="H81" s="154"/>
      <c r="I81" s="154">
        <v>1090430310</v>
      </c>
      <c r="J81" s="154" t="s">
        <v>398</v>
      </c>
      <c r="K81" s="155">
        <v>229430</v>
      </c>
      <c r="L81" s="154" t="s">
        <v>576</v>
      </c>
      <c r="M81" s="154">
        <v>1</v>
      </c>
      <c r="N81" s="154">
        <v>415010</v>
      </c>
      <c r="O81" s="156">
        <v>32</v>
      </c>
      <c r="P81" s="154"/>
      <c r="Q81" s="154">
        <v>63330166</v>
      </c>
      <c r="R81" s="154" t="s">
        <v>280</v>
      </c>
      <c r="S81" s="155">
        <v>656509</v>
      </c>
      <c r="T81" s="154" t="s">
        <v>307</v>
      </c>
      <c r="U81" s="154">
        <v>2</v>
      </c>
      <c r="V81" s="154">
        <v>14110501</v>
      </c>
      <c r="W81" s="156">
        <v>13</v>
      </c>
      <c r="X81" s="154"/>
      <c r="Y81" s="154">
        <v>91186320</v>
      </c>
      <c r="Z81" s="154" t="s">
        <v>39</v>
      </c>
      <c r="AA81" s="155">
        <v>50576</v>
      </c>
      <c r="AB81" s="154" t="s">
        <v>576</v>
      </c>
      <c r="AC81" s="154">
        <v>2</v>
      </c>
      <c r="AD81" s="154">
        <v>415010</v>
      </c>
      <c r="AE81" s="156">
        <v>24</v>
      </c>
      <c r="AF81" s="154"/>
      <c r="AN81" s="162"/>
      <c r="AV81" s="162"/>
      <c r="BD81" s="162"/>
      <c r="BL81" s="162"/>
      <c r="BT81" s="162"/>
      <c r="CB81" s="162"/>
      <c r="CJ81" s="162"/>
      <c r="CR81" s="162"/>
    </row>
    <row r="82" spans="1:96" x14ac:dyDescent="0.2">
      <c r="A82" s="154">
        <v>1098716265</v>
      </c>
      <c r="B82" s="154" t="s">
        <v>42</v>
      </c>
      <c r="C82" s="155">
        <v>1856037</v>
      </c>
      <c r="D82" s="154" t="s">
        <v>643</v>
      </c>
      <c r="E82" s="154">
        <v>1</v>
      </c>
      <c r="F82" s="154">
        <v>14110512</v>
      </c>
      <c r="G82" s="156">
        <v>44</v>
      </c>
      <c r="H82" s="154"/>
      <c r="I82" s="154">
        <v>91527608</v>
      </c>
      <c r="J82" s="154" t="s">
        <v>43</v>
      </c>
      <c r="K82" s="155">
        <v>227430</v>
      </c>
      <c r="L82" s="154" t="s">
        <v>576</v>
      </c>
      <c r="M82" s="154">
        <v>1</v>
      </c>
      <c r="N82" s="154">
        <v>415010</v>
      </c>
      <c r="O82" s="156">
        <v>36</v>
      </c>
      <c r="P82" s="154"/>
      <c r="Q82" s="154">
        <v>63532089</v>
      </c>
      <c r="R82" s="154" t="s">
        <v>60</v>
      </c>
      <c r="S82" s="155">
        <v>651483</v>
      </c>
      <c r="T82" s="154" t="s">
        <v>308</v>
      </c>
      <c r="U82" s="154">
        <v>2</v>
      </c>
      <c r="V82" s="154">
        <v>14110503</v>
      </c>
      <c r="W82" s="156">
        <v>2</v>
      </c>
      <c r="X82" s="154"/>
      <c r="Y82" s="154">
        <v>37548620</v>
      </c>
      <c r="Z82" s="154" t="s">
        <v>143</v>
      </c>
      <c r="AA82" s="155">
        <v>49893</v>
      </c>
      <c r="AB82" s="154" t="s">
        <v>576</v>
      </c>
      <c r="AC82" s="154">
        <v>2</v>
      </c>
      <c r="AD82" s="154">
        <v>415010</v>
      </c>
      <c r="AE82" s="156">
        <v>16</v>
      </c>
      <c r="AF82" s="154"/>
      <c r="AN82" s="162"/>
      <c r="AV82" s="162"/>
      <c r="BD82" s="162"/>
      <c r="BL82" s="162"/>
      <c r="BT82" s="162"/>
      <c r="CB82" s="162"/>
      <c r="CJ82" s="162"/>
      <c r="CR82" s="162"/>
    </row>
    <row r="83" spans="1:96" x14ac:dyDescent="0.2">
      <c r="A83" s="154">
        <v>1090364139</v>
      </c>
      <c r="B83" s="154" t="s">
        <v>509</v>
      </c>
      <c r="C83" s="155">
        <v>1856037</v>
      </c>
      <c r="D83" s="154" t="s">
        <v>643</v>
      </c>
      <c r="E83" s="154">
        <v>1</v>
      </c>
      <c r="F83" s="154">
        <v>14110512</v>
      </c>
      <c r="G83" s="156">
        <v>44</v>
      </c>
      <c r="H83" s="154"/>
      <c r="I83" s="154">
        <v>46452893</v>
      </c>
      <c r="J83" s="154" t="s">
        <v>300</v>
      </c>
      <c r="K83" s="155">
        <v>226609</v>
      </c>
      <c r="L83" s="154" t="s">
        <v>576</v>
      </c>
      <c r="M83" s="154">
        <v>1</v>
      </c>
      <c r="N83" s="154">
        <v>415010</v>
      </c>
      <c r="O83" s="156">
        <v>14</v>
      </c>
      <c r="P83" s="154"/>
      <c r="Q83" s="154">
        <v>1090451208</v>
      </c>
      <c r="R83" s="154" t="s">
        <v>338</v>
      </c>
      <c r="S83" s="155">
        <v>649595</v>
      </c>
      <c r="T83" s="154" t="s">
        <v>643</v>
      </c>
      <c r="U83" s="154">
        <v>2</v>
      </c>
      <c r="V83" s="154">
        <v>14110512</v>
      </c>
      <c r="W83" s="156">
        <v>44</v>
      </c>
      <c r="X83" s="154"/>
      <c r="Y83" s="154">
        <v>63546968</v>
      </c>
      <c r="Z83" s="154" t="s">
        <v>278</v>
      </c>
      <c r="AA83" s="155">
        <v>45940</v>
      </c>
      <c r="AB83" s="154" t="s">
        <v>576</v>
      </c>
      <c r="AC83" s="154">
        <v>2</v>
      </c>
      <c r="AD83" s="154">
        <v>415010</v>
      </c>
      <c r="AE83" s="156">
        <v>15</v>
      </c>
      <c r="AF83" s="154"/>
      <c r="AN83" s="162"/>
      <c r="AV83" s="162"/>
      <c r="BD83" s="162"/>
      <c r="BL83" s="162"/>
      <c r="BT83" s="162"/>
      <c r="CB83" s="162"/>
      <c r="CJ83" s="162"/>
      <c r="CR83" s="162"/>
    </row>
    <row r="84" spans="1:96" x14ac:dyDescent="0.2">
      <c r="A84" s="154">
        <v>46366318</v>
      </c>
      <c r="B84" s="154" t="s">
        <v>58</v>
      </c>
      <c r="C84" s="155">
        <v>1852767</v>
      </c>
      <c r="D84" s="154" t="s">
        <v>307</v>
      </c>
      <c r="E84" s="154">
        <v>1</v>
      </c>
      <c r="F84" s="154">
        <v>14110501</v>
      </c>
      <c r="G84" s="156">
        <v>27</v>
      </c>
      <c r="H84" s="154"/>
      <c r="I84" s="154">
        <v>1098690267</v>
      </c>
      <c r="J84" s="154" t="s">
        <v>522</v>
      </c>
      <c r="K84" s="155">
        <v>222238</v>
      </c>
      <c r="L84" s="154" t="s">
        <v>576</v>
      </c>
      <c r="M84" s="154">
        <v>1</v>
      </c>
      <c r="N84" s="154">
        <v>415010</v>
      </c>
      <c r="O84" s="156">
        <v>25</v>
      </c>
      <c r="P84" s="154"/>
      <c r="Q84" s="154">
        <v>46668029</v>
      </c>
      <c r="R84" s="154" t="s">
        <v>114</v>
      </c>
      <c r="S84" s="155">
        <v>648554</v>
      </c>
      <c r="T84" s="154" t="s">
        <v>307</v>
      </c>
      <c r="U84" s="154">
        <v>2</v>
      </c>
      <c r="V84" s="154">
        <v>14110501</v>
      </c>
      <c r="W84" s="156">
        <v>16</v>
      </c>
      <c r="X84" s="154"/>
      <c r="Y84" s="154">
        <v>37442930</v>
      </c>
      <c r="Z84" s="154" t="s">
        <v>655</v>
      </c>
      <c r="AA84" s="155">
        <v>43625</v>
      </c>
      <c r="AB84" s="154" t="s">
        <v>576</v>
      </c>
      <c r="AC84" s="154">
        <v>2</v>
      </c>
      <c r="AD84" s="154">
        <v>415010</v>
      </c>
      <c r="AE84" s="156">
        <v>14</v>
      </c>
      <c r="AF84" s="154"/>
      <c r="AN84" s="162"/>
      <c r="AV84" s="162"/>
      <c r="BD84" s="162"/>
      <c r="BL84" s="162"/>
      <c r="BT84" s="162"/>
      <c r="CB84" s="162"/>
      <c r="CJ84" s="162"/>
      <c r="CR84" s="162"/>
    </row>
    <row r="85" spans="1:96" x14ac:dyDescent="0.2">
      <c r="A85" s="154">
        <v>37442977</v>
      </c>
      <c r="B85" s="154" t="s">
        <v>301</v>
      </c>
      <c r="C85" s="155">
        <v>1838872</v>
      </c>
      <c r="D85" s="154" t="s">
        <v>307</v>
      </c>
      <c r="E85" s="154">
        <v>1</v>
      </c>
      <c r="F85" s="154">
        <v>14110501</v>
      </c>
      <c r="G85" s="156">
        <v>64</v>
      </c>
      <c r="H85" s="154"/>
      <c r="I85" s="154">
        <v>1095948055</v>
      </c>
      <c r="J85" s="154" t="s">
        <v>473</v>
      </c>
      <c r="K85" s="155">
        <v>221161</v>
      </c>
      <c r="L85" s="154" t="s">
        <v>576</v>
      </c>
      <c r="M85" s="154">
        <v>1</v>
      </c>
      <c r="N85" s="154">
        <v>415010</v>
      </c>
      <c r="O85" s="156">
        <v>23</v>
      </c>
      <c r="P85" s="154"/>
      <c r="Q85" s="154">
        <v>37750940</v>
      </c>
      <c r="R85" s="154" t="s">
        <v>330</v>
      </c>
      <c r="S85" s="155">
        <v>626541</v>
      </c>
      <c r="T85" s="154" t="s">
        <v>307</v>
      </c>
      <c r="U85" s="154">
        <v>2</v>
      </c>
      <c r="V85" s="154">
        <v>14110501</v>
      </c>
      <c r="W85" s="156">
        <v>31</v>
      </c>
      <c r="X85" s="154"/>
      <c r="Y85" s="154">
        <v>74130116</v>
      </c>
      <c r="Z85" s="154" t="s">
        <v>133</v>
      </c>
      <c r="AA85" s="155">
        <v>40012</v>
      </c>
      <c r="AB85" s="154" t="s">
        <v>576</v>
      </c>
      <c r="AC85" s="154">
        <v>2</v>
      </c>
      <c r="AD85" s="154">
        <v>415010</v>
      </c>
      <c r="AE85" s="156">
        <v>16</v>
      </c>
      <c r="AF85" s="154"/>
      <c r="AN85" s="162"/>
      <c r="AV85" s="162"/>
      <c r="BD85" s="162"/>
      <c r="BL85" s="162"/>
      <c r="BT85" s="162"/>
      <c r="CB85" s="162"/>
      <c r="CJ85" s="162"/>
      <c r="CR85" s="162"/>
    </row>
    <row r="86" spans="1:96" x14ac:dyDescent="0.2">
      <c r="A86" s="154">
        <v>1098726425</v>
      </c>
      <c r="B86" s="154" t="s">
        <v>476</v>
      </c>
      <c r="C86" s="155">
        <v>1831402</v>
      </c>
      <c r="D86" s="154" t="s">
        <v>307</v>
      </c>
      <c r="E86" s="154">
        <v>1</v>
      </c>
      <c r="F86" s="154">
        <v>14110501</v>
      </c>
      <c r="G86" s="156">
        <v>43</v>
      </c>
      <c r="H86" s="154"/>
      <c r="I86" s="154">
        <v>13485343</v>
      </c>
      <c r="J86" s="154" t="s">
        <v>80</v>
      </c>
      <c r="K86" s="155">
        <v>210068</v>
      </c>
      <c r="L86" s="154" t="s">
        <v>576</v>
      </c>
      <c r="M86" s="154">
        <v>1</v>
      </c>
      <c r="N86" s="154">
        <v>415010</v>
      </c>
      <c r="O86" s="156">
        <v>26</v>
      </c>
      <c r="P86" s="154"/>
      <c r="Q86" s="154">
        <v>37894454</v>
      </c>
      <c r="R86" s="154" t="s">
        <v>347</v>
      </c>
      <c r="S86" s="155">
        <v>611308</v>
      </c>
      <c r="T86" s="154" t="s">
        <v>307</v>
      </c>
      <c r="U86" s="154">
        <v>2</v>
      </c>
      <c r="V86" s="154">
        <v>14110501</v>
      </c>
      <c r="W86" s="156">
        <v>6</v>
      </c>
      <c r="X86" s="154"/>
      <c r="Y86" s="154">
        <v>63549700</v>
      </c>
      <c r="Z86" s="154" t="s">
        <v>63</v>
      </c>
      <c r="AA86" s="155">
        <v>39648</v>
      </c>
      <c r="AB86" s="154" t="s">
        <v>576</v>
      </c>
      <c r="AC86" s="154">
        <v>2</v>
      </c>
      <c r="AD86" s="154">
        <v>415010</v>
      </c>
      <c r="AE86" s="156">
        <v>11</v>
      </c>
      <c r="AF86" s="154"/>
      <c r="AN86" s="162"/>
      <c r="AV86" s="162"/>
      <c r="BD86" s="162"/>
      <c r="BL86" s="162"/>
      <c r="BT86" s="162"/>
      <c r="CB86" s="162"/>
      <c r="CJ86" s="162"/>
      <c r="CR86" s="162"/>
    </row>
    <row r="87" spans="1:96" x14ac:dyDescent="0.2">
      <c r="A87" s="154">
        <v>91527608</v>
      </c>
      <c r="B87" s="154" t="s">
        <v>43</v>
      </c>
      <c r="C87" s="155">
        <v>1822518</v>
      </c>
      <c r="D87" s="154" t="s">
        <v>643</v>
      </c>
      <c r="E87" s="154">
        <v>1</v>
      </c>
      <c r="F87" s="154">
        <v>14110512</v>
      </c>
      <c r="G87" s="156">
        <v>36</v>
      </c>
      <c r="H87" s="154"/>
      <c r="I87" s="154">
        <v>91441363</v>
      </c>
      <c r="J87" s="154" t="s">
        <v>265</v>
      </c>
      <c r="K87" s="155">
        <v>205542</v>
      </c>
      <c r="L87" s="154" t="s">
        <v>576</v>
      </c>
      <c r="M87" s="154">
        <v>1</v>
      </c>
      <c r="N87" s="154">
        <v>415010</v>
      </c>
      <c r="O87" s="156">
        <v>24</v>
      </c>
      <c r="P87" s="154"/>
      <c r="Q87" s="154">
        <v>37548620</v>
      </c>
      <c r="R87" s="154" t="s">
        <v>143</v>
      </c>
      <c r="S87" s="155">
        <v>603595</v>
      </c>
      <c r="T87" s="154" t="s">
        <v>307</v>
      </c>
      <c r="U87" s="154">
        <v>2</v>
      </c>
      <c r="V87" s="154">
        <v>14110501</v>
      </c>
      <c r="W87" s="156">
        <v>16</v>
      </c>
      <c r="X87" s="154"/>
      <c r="Y87" s="154">
        <v>1065632721</v>
      </c>
      <c r="Z87" s="154" t="s">
        <v>627</v>
      </c>
      <c r="AA87" s="155">
        <v>37690</v>
      </c>
      <c r="AB87" s="154" t="s">
        <v>576</v>
      </c>
      <c r="AC87" s="154">
        <v>2</v>
      </c>
      <c r="AD87" s="154">
        <v>415010</v>
      </c>
      <c r="AE87" s="156">
        <v>12</v>
      </c>
      <c r="AF87" s="154"/>
      <c r="AN87" s="162"/>
      <c r="AV87" s="162"/>
      <c r="BD87" s="162"/>
      <c r="BL87" s="162"/>
      <c r="BT87" s="162"/>
      <c r="CB87" s="162"/>
      <c r="CJ87" s="162"/>
      <c r="CR87" s="162"/>
    </row>
    <row r="88" spans="1:96" x14ac:dyDescent="0.2">
      <c r="A88" s="154">
        <v>1098619759</v>
      </c>
      <c r="B88" s="154" t="s">
        <v>210</v>
      </c>
      <c r="C88" s="155">
        <v>1800092</v>
      </c>
      <c r="D88" s="154" t="s">
        <v>643</v>
      </c>
      <c r="E88" s="154">
        <v>1</v>
      </c>
      <c r="F88" s="154">
        <v>14110512</v>
      </c>
      <c r="G88" s="156">
        <v>32</v>
      </c>
      <c r="H88" s="154"/>
      <c r="I88" s="154">
        <v>1098619759</v>
      </c>
      <c r="J88" s="154" t="s">
        <v>210</v>
      </c>
      <c r="K88" s="155">
        <v>199524</v>
      </c>
      <c r="L88" s="154" t="s">
        <v>576</v>
      </c>
      <c r="M88" s="154">
        <v>1</v>
      </c>
      <c r="N88" s="154">
        <v>415010</v>
      </c>
      <c r="O88" s="156">
        <v>32</v>
      </c>
      <c r="P88" s="154"/>
      <c r="Q88" s="154">
        <v>37442930</v>
      </c>
      <c r="R88" s="154" t="s">
        <v>655</v>
      </c>
      <c r="S88" s="155">
        <v>600000</v>
      </c>
      <c r="T88" s="154" t="s">
        <v>307</v>
      </c>
      <c r="U88" s="154">
        <v>2</v>
      </c>
      <c r="V88" s="154">
        <v>14110501</v>
      </c>
      <c r="W88" s="156">
        <v>14</v>
      </c>
      <c r="X88" s="154"/>
      <c r="Y88" s="154">
        <v>13512563</v>
      </c>
      <c r="Z88" s="154" t="s">
        <v>375</v>
      </c>
      <c r="AA88" s="155">
        <v>37076</v>
      </c>
      <c r="AB88" s="154" t="s">
        <v>576</v>
      </c>
      <c r="AC88" s="154">
        <v>2</v>
      </c>
      <c r="AD88" s="154">
        <v>415010</v>
      </c>
      <c r="AE88" s="156">
        <v>16</v>
      </c>
      <c r="AF88" s="154"/>
      <c r="AN88" s="162"/>
      <c r="AV88" s="162"/>
      <c r="BD88" s="162"/>
      <c r="BL88" s="162"/>
      <c r="BT88" s="162"/>
      <c r="CB88" s="162"/>
      <c r="CJ88" s="162"/>
      <c r="CR88" s="162"/>
    </row>
    <row r="89" spans="1:96" x14ac:dyDescent="0.2">
      <c r="A89" s="154">
        <v>77092450</v>
      </c>
      <c r="B89" s="154" t="s">
        <v>355</v>
      </c>
      <c r="C89" s="155">
        <v>1792247</v>
      </c>
      <c r="D89" s="154" t="s">
        <v>307</v>
      </c>
      <c r="E89" s="154">
        <v>1</v>
      </c>
      <c r="F89" s="154">
        <v>14110501</v>
      </c>
      <c r="G89" s="156">
        <v>26</v>
      </c>
      <c r="H89" s="154"/>
      <c r="I89" s="154">
        <v>1095929860</v>
      </c>
      <c r="J89" s="154" t="s">
        <v>273</v>
      </c>
      <c r="K89" s="155">
        <v>189467</v>
      </c>
      <c r="L89" s="154" t="s">
        <v>576</v>
      </c>
      <c r="M89" s="154">
        <v>1</v>
      </c>
      <c r="N89" s="154">
        <v>415010</v>
      </c>
      <c r="O89" s="156">
        <v>23</v>
      </c>
      <c r="P89" s="154"/>
      <c r="Q89" s="154">
        <v>1065632721</v>
      </c>
      <c r="R89" s="154" t="s">
        <v>627</v>
      </c>
      <c r="S89" s="155">
        <v>600000</v>
      </c>
      <c r="T89" s="154" t="s">
        <v>307</v>
      </c>
      <c r="U89" s="154">
        <v>2</v>
      </c>
      <c r="V89" s="154">
        <v>14110501</v>
      </c>
      <c r="W89" s="156">
        <v>12</v>
      </c>
      <c r="X89" s="154"/>
      <c r="Y89" s="154">
        <v>88229506</v>
      </c>
      <c r="Z89" s="154" t="s">
        <v>123</v>
      </c>
      <c r="AA89" s="155">
        <v>36682</v>
      </c>
      <c r="AB89" s="154" t="s">
        <v>576</v>
      </c>
      <c r="AC89" s="154">
        <v>2</v>
      </c>
      <c r="AD89" s="154">
        <v>415010</v>
      </c>
      <c r="AE89" s="156">
        <v>8</v>
      </c>
      <c r="AF89" s="154"/>
      <c r="AN89" s="162"/>
      <c r="AV89" s="162"/>
      <c r="BD89" s="162"/>
      <c r="BL89" s="162"/>
      <c r="BT89" s="162"/>
      <c r="CB89" s="162"/>
      <c r="CJ89" s="162"/>
      <c r="CR89" s="162"/>
    </row>
    <row r="90" spans="1:96" x14ac:dyDescent="0.2">
      <c r="A90" s="154">
        <v>91244485</v>
      </c>
      <c r="B90" s="154" t="s">
        <v>320</v>
      </c>
      <c r="C90" s="155">
        <v>1765899</v>
      </c>
      <c r="D90" s="154" t="s">
        <v>307</v>
      </c>
      <c r="E90" s="154">
        <v>1</v>
      </c>
      <c r="F90" s="154">
        <v>14110501</v>
      </c>
      <c r="G90" s="156">
        <v>8</v>
      </c>
      <c r="H90" s="154"/>
      <c r="I90" s="154">
        <v>37558327</v>
      </c>
      <c r="J90" s="154" t="s">
        <v>504</v>
      </c>
      <c r="K90" s="155">
        <v>187928</v>
      </c>
      <c r="L90" s="154" t="s">
        <v>576</v>
      </c>
      <c r="M90" s="154">
        <v>1</v>
      </c>
      <c r="N90" s="154">
        <v>415010</v>
      </c>
      <c r="O90" s="156">
        <v>22</v>
      </c>
      <c r="P90" s="154"/>
      <c r="Q90" s="154">
        <v>1098737370</v>
      </c>
      <c r="R90" s="154" t="s">
        <v>534</v>
      </c>
      <c r="S90" s="155">
        <v>600000</v>
      </c>
      <c r="T90" s="154" t="s">
        <v>307</v>
      </c>
      <c r="U90" s="154">
        <v>2</v>
      </c>
      <c r="V90" s="154">
        <v>14110501</v>
      </c>
      <c r="W90" s="156">
        <v>20</v>
      </c>
      <c r="X90" s="154"/>
      <c r="Y90" s="154">
        <v>88240636</v>
      </c>
      <c r="Z90" s="154" t="s">
        <v>538</v>
      </c>
      <c r="AA90" s="155">
        <v>36663</v>
      </c>
      <c r="AB90" s="154" t="s">
        <v>576</v>
      </c>
      <c r="AC90" s="154">
        <v>2</v>
      </c>
      <c r="AD90" s="154">
        <v>415010</v>
      </c>
      <c r="AE90" s="156">
        <v>18</v>
      </c>
      <c r="AF90" s="154"/>
      <c r="AN90" s="162"/>
      <c r="AV90" s="162"/>
      <c r="BD90" s="162"/>
      <c r="BL90" s="162"/>
      <c r="BT90" s="162"/>
      <c r="CB90" s="162"/>
      <c r="CJ90" s="162"/>
      <c r="CR90" s="162"/>
    </row>
    <row r="91" spans="1:96" x14ac:dyDescent="0.2">
      <c r="A91" s="154">
        <v>7717622</v>
      </c>
      <c r="B91" s="154" t="s">
        <v>50</v>
      </c>
      <c r="C91" s="155">
        <v>1764983</v>
      </c>
      <c r="D91" s="154" t="s">
        <v>309</v>
      </c>
      <c r="E91" s="154">
        <v>1</v>
      </c>
      <c r="F91" s="154">
        <v>14110504</v>
      </c>
      <c r="G91" s="156">
        <v>28</v>
      </c>
      <c r="H91" s="154"/>
      <c r="I91" s="154">
        <v>1090432842</v>
      </c>
      <c r="J91" s="154" t="s">
        <v>361</v>
      </c>
      <c r="K91" s="155">
        <v>187626</v>
      </c>
      <c r="L91" s="154" t="s">
        <v>576</v>
      </c>
      <c r="M91" s="154">
        <v>1</v>
      </c>
      <c r="N91" s="154">
        <v>415010</v>
      </c>
      <c r="O91" s="156">
        <v>30</v>
      </c>
      <c r="P91" s="154"/>
      <c r="Q91" s="154">
        <v>63546968</v>
      </c>
      <c r="R91" s="154" t="s">
        <v>278</v>
      </c>
      <c r="S91" s="155">
        <v>591455</v>
      </c>
      <c r="T91" s="154" t="s">
        <v>307</v>
      </c>
      <c r="U91" s="154">
        <v>2</v>
      </c>
      <c r="V91" s="154">
        <v>14110501</v>
      </c>
      <c r="W91" s="156">
        <v>15</v>
      </c>
      <c r="X91" s="154"/>
      <c r="Y91" s="154">
        <v>28151326</v>
      </c>
      <c r="Z91" s="154" t="s">
        <v>150</v>
      </c>
      <c r="AA91" s="155">
        <v>35677</v>
      </c>
      <c r="AB91" s="154" t="s">
        <v>576</v>
      </c>
      <c r="AC91" s="154">
        <v>2</v>
      </c>
      <c r="AD91" s="154">
        <v>415010</v>
      </c>
      <c r="AE91" s="156">
        <v>17</v>
      </c>
      <c r="AF91" s="154"/>
      <c r="AN91" s="162"/>
      <c r="AV91" s="162"/>
      <c r="BD91" s="162"/>
      <c r="BL91" s="162"/>
      <c r="BT91" s="162"/>
      <c r="CB91" s="162"/>
      <c r="CJ91" s="162"/>
      <c r="CR91" s="162"/>
    </row>
    <row r="92" spans="1:96" x14ac:dyDescent="0.2">
      <c r="A92" s="154">
        <v>1098764700</v>
      </c>
      <c r="B92" s="154" t="s">
        <v>323</v>
      </c>
      <c r="C92" s="155">
        <v>1755265</v>
      </c>
      <c r="D92" s="154" t="s">
        <v>643</v>
      </c>
      <c r="E92" s="154">
        <v>1</v>
      </c>
      <c r="F92" s="154">
        <v>14110512</v>
      </c>
      <c r="G92" s="156">
        <v>26</v>
      </c>
      <c r="H92" s="154"/>
      <c r="I92" s="154">
        <v>32789706</v>
      </c>
      <c r="J92" s="154" t="s">
        <v>270</v>
      </c>
      <c r="K92" s="155">
        <v>186808</v>
      </c>
      <c r="L92" s="154" t="s">
        <v>576</v>
      </c>
      <c r="M92" s="154">
        <v>1</v>
      </c>
      <c r="N92" s="154">
        <v>415010</v>
      </c>
      <c r="O92" s="156">
        <v>31</v>
      </c>
      <c r="P92" s="154"/>
      <c r="Q92" s="154">
        <v>1095948055</v>
      </c>
      <c r="R92" s="154" t="s">
        <v>473</v>
      </c>
      <c r="S92" s="155">
        <v>584930</v>
      </c>
      <c r="T92" s="154" t="s">
        <v>314</v>
      </c>
      <c r="U92" s="154">
        <v>2</v>
      </c>
      <c r="V92" s="154">
        <v>14110505</v>
      </c>
      <c r="W92" s="156">
        <v>13</v>
      </c>
      <c r="X92" s="154"/>
      <c r="Y92" s="154">
        <v>1120742777</v>
      </c>
      <c r="Z92" s="154" t="s">
        <v>634</v>
      </c>
      <c r="AA92" s="155">
        <v>33512</v>
      </c>
      <c r="AB92" s="154" t="s">
        <v>576</v>
      </c>
      <c r="AC92" s="154">
        <v>2</v>
      </c>
      <c r="AD92" s="154">
        <v>415010</v>
      </c>
      <c r="AE92" s="156">
        <v>6</v>
      </c>
      <c r="AF92" s="154"/>
      <c r="AN92" s="162"/>
      <c r="AV92" s="162"/>
      <c r="BD92" s="162"/>
      <c r="BL92" s="162"/>
      <c r="BT92" s="162"/>
      <c r="CB92" s="162"/>
      <c r="CJ92" s="162"/>
      <c r="CR92" s="162"/>
    </row>
    <row r="93" spans="1:96" x14ac:dyDescent="0.2">
      <c r="A93" s="154">
        <v>1098658328</v>
      </c>
      <c r="B93" s="154" t="s">
        <v>155</v>
      </c>
      <c r="C93" s="155">
        <v>1750884</v>
      </c>
      <c r="D93" s="154" t="s">
        <v>310</v>
      </c>
      <c r="E93" s="154">
        <v>1</v>
      </c>
      <c r="F93" s="154">
        <v>14110502</v>
      </c>
      <c r="G93" s="156">
        <v>4</v>
      </c>
      <c r="H93" s="154"/>
      <c r="I93" s="154">
        <v>60378303</v>
      </c>
      <c r="J93" s="154" t="s">
        <v>126</v>
      </c>
      <c r="K93" s="155">
        <v>183791</v>
      </c>
      <c r="L93" s="154" t="s">
        <v>576</v>
      </c>
      <c r="M93" s="154">
        <v>1</v>
      </c>
      <c r="N93" s="154">
        <v>415010</v>
      </c>
      <c r="O93" s="156">
        <v>36</v>
      </c>
      <c r="P93" s="154"/>
      <c r="Q93" s="154">
        <v>1092155332</v>
      </c>
      <c r="R93" s="154" t="s">
        <v>158</v>
      </c>
      <c r="S93" s="155">
        <v>550469</v>
      </c>
      <c r="T93" s="154" t="s">
        <v>307</v>
      </c>
      <c r="U93" s="154">
        <v>2</v>
      </c>
      <c r="V93" s="154">
        <v>14110501</v>
      </c>
      <c r="W93" s="156">
        <v>20</v>
      </c>
      <c r="X93" s="154"/>
      <c r="Y93" s="154">
        <v>1098661898</v>
      </c>
      <c r="Z93" s="154" t="s">
        <v>287</v>
      </c>
      <c r="AA93" s="155">
        <v>26978</v>
      </c>
      <c r="AB93" s="154" t="s">
        <v>576</v>
      </c>
      <c r="AC93" s="154">
        <v>2</v>
      </c>
      <c r="AD93" s="154">
        <v>415010</v>
      </c>
      <c r="AE93" s="156">
        <v>7</v>
      </c>
      <c r="AF93" s="154"/>
      <c r="AN93" s="162"/>
      <c r="AV93" s="162"/>
      <c r="BD93" s="162"/>
      <c r="BL93" s="162"/>
      <c r="BT93" s="162"/>
      <c r="CB93" s="162"/>
      <c r="CJ93" s="162"/>
      <c r="CR93" s="162"/>
    </row>
    <row r="94" spans="1:96" x14ac:dyDescent="0.2">
      <c r="A94" s="154">
        <v>1098721989</v>
      </c>
      <c r="B94" s="154" t="s">
        <v>41</v>
      </c>
      <c r="C94" s="155">
        <v>1687878</v>
      </c>
      <c r="D94" s="154" t="s">
        <v>643</v>
      </c>
      <c r="E94" s="154">
        <v>1</v>
      </c>
      <c r="F94" s="154">
        <v>14110512</v>
      </c>
      <c r="G94" s="156">
        <v>20</v>
      </c>
      <c r="H94" s="154"/>
      <c r="I94" s="154">
        <v>60335490</v>
      </c>
      <c r="J94" s="154" t="s">
        <v>137</v>
      </c>
      <c r="K94" s="155">
        <v>178418</v>
      </c>
      <c r="L94" s="154" t="s">
        <v>576</v>
      </c>
      <c r="M94" s="154">
        <v>1</v>
      </c>
      <c r="N94" s="154">
        <v>415010</v>
      </c>
      <c r="O94" s="156">
        <v>40</v>
      </c>
      <c r="P94" s="154"/>
      <c r="Q94" s="154">
        <v>13871497</v>
      </c>
      <c r="R94" s="154" t="s">
        <v>30</v>
      </c>
      <c r="S94" s="155">
        <v>528622</v>
      </c>
      <c r="T94" s="154" t="s">
        <v>307</v>
      </c>
      <c r="U94" s="154">
        <v>2</v>
      </c>
      <c r="V94" s="154">
        <v>14110501</v>
      </c>
      <c r="W94" s="156">
        <v>6</v>
      </c>
      <c r="X94" s="154"/>
      <c r="Y94" s="154">
        <v>1090392103</v>
      </c>
      <c r="Z94" s="154" t="s">
        <v>120</v>
      </c>
      <c r="AA94" s="155">
        <v>26212</v>
      </c>
      <c r="AB94" s="154" t="s">
        <v>576</v>
      </c>
      <c r="AC94" s="154">
        <v>2</v>
      </c>
      <c r="AD94" s="154">
        <v>415010</v>
      </c>
      <c r="AE94" s="156">
        <v>10</v>
      </c>
      <c r="AF94" s="154"/>
      <c r="AN94" s="162"/>
      <c r="AV94" s="162"/>
      <c r="BD94" s="162"/>
      <c r="BL94" s="162"/>
      <c r="BT94" s="162"/>
      <c r="CB94" s="162"/>
      <c r="CJ94" s="162"/>
      <c r="CR94" s="162"/>
    </row>
    <row r="95" spans="1:96" x14ac:dyDescent="0.2">
      <c r="A95" s="154">
        <v>88310545</v>
      </c>
      <c r="B95" s="154" t="s">
        <v>384</v>
      </c>
      <c r="C95" s="155">
        <v>1687878</v>
      </c>
      <c r="D95" s="154" t="s">
        <v>643</v>
      </c>
      <c r="E95" s="154">
        <v>1</v>
      </c>
      <c r="F95" s="154">
        <v>14110512</v>
      </c>
      <c r="G95" s="156">
        <v>20</v>
      </c>
      <c r="H95" s="154"/>
      <c r="I95" s="154">
        <v>88229506</v>
      </c>
      <c r="J95" s="154" t="s">
        <v>123</v>
      </c>
      <c r="K95" s="155">
        <v>178008</v>
      </c>
      <c r="L95" s="154" t="s">
        <v>576</v>
      </c>
      <c r="M95" s="154">
        <v>1</v>
      </c>
      <c r="N95" s="154">
        <v>415010</v>
      </c>
      <c r="O95" s="156">
        <v>15</v>
      </c>
      <c r="P95" s="154"/>
      <c r="Q95" s="154">
        <v>1090405894</v>
      </c>
      <c r="R95" s="154" t="s">
        <v>299</v>
      </c>
      <c r="S95" s="155">
        <v>500000</v>
      </c>
      <c r="T95" s="154" t="s">
        <v>307</v>
      </c>
      <c r="U95" s="154">
        <v>2</v>
      </c>
      <c r="V95" s="154">
        <v>14110501</v>
      </c>
      <c r="W95" s="156">
        <v>24</v>
      </c>
      <c r="X95" s="154"/>
      <c r="Y95" s="154">
        <v>1090365536</v>
      </c>
      <c r="Z95" s="154" t="s">
        <v>298</v>
      </c>
      <c r="AA95" s="155">
        <v>23707</v>
      </c>
      <c r="AB95" s="154" t="s">
        <v>576</v>
      </c>
      <c r="AC95" s="154">
        <v>2</v>
      </c>
      <c r="AD95" s="154">
        <v>415010</v>
      </c>
      <c r="AE95" s="156">
        <v>18</v>
      </c>
      <c r="AF95" s="154"/>
      <c r="AN95" s="162"/>
      <c r="AV95" s="162"/>
      <c r="BD95" s="162"/>
      <c r="BL95" s="162"/>
      <c r="BT95" s="162"/>
      <c r="CB95" s="162"/>
      <c r="CJ95" s="162"/>
      <c r="CR95" s="162"/>
    </row>
    <row r="96" spans="1:96" x14ac:dyDescent="0.2">
      <c r="A96" s="154">
        <v>1096211298</v>
      </c>
      <c r="B96" s="154" t="s">
        <v>379</v>
      </c>
      <c r="C96" s="155">
        <v>1687878</v>
      </c>
      <c r="D96" s="154" t="s">
        <v>643</v>
      </c>
      <c r="E96" s="154">
        <v>1</v>
      </c>
      <c r="F96" s="154">
        <v>14110512</v>
      </c>
      <c r="G96" s="156">
        <v>20</v>
      </c>
      <c r="H96" s="154"/>
      <c r="I96" s="154">
        <v>51866344</v>
      </c>
      <c r="J96" s="154" t="s">
        <v>22</v>
      </c>
      <c r="K96" s="155">
        <v>174017</v>
      </c>
      <c r="L96" s="154" t="s">
        <v>576</v>
      </c>
      <c r="M96" s="154">
        <v>1</v>
      </c>
      <c r="N96" s="154">
        <v>415010</v>
      </c>
      <c r="O96" s="156">
        <v>22</v>
      </c>
      <c r="P96" s="154"/>
      <c r="Q96" s="154">
        <v>1090392103</v>
      </c>
      <c r="R96" s="154" t="s">
        <v>120</v>
      </c>
      <c r="S96" s="155">
        <v>494588</v>
      </c>
      <c r="T96" s="154" t="s">
        <v>307</v>
      </c>
      <c r="U96" s="154">
        <v>2</v>
      </c>
      <c r="V96" s="154">
        <v>14110501</v>
      </c>
      <c r="W96" s="156">
        <v>10</v>
      </c>
      <c r="X96" s="154"/>
      <c r="Y96" s="154">
        <v>49780884</v>
      </c>
      <c r="Z96" s="154" t="s">
        <v>68</v>
      </c>
      <c r="AA96" s="155">
        <v>23240</v>
      </c>
      <c r="AB96" s="154" t="s">
        <v>576</v>
      </c>
      <c r="AC96" s="154">
        <v>2</v>
      </c>
      <c r="AD96" s="154">
        <v>415010</v>
      </c>
      <c r="AE96" s="156">
        <v>10</v>
      </c>
      <c r="AF96" s="154"/>
      <c r="AN96" s="162"/>
      <c r="AV96" s="162"/>
      <c r="BD96" s="162"/>
      <c r="BL96" s="162"/>
      <c r="BT96" s="162"/>
      <c r="CB96" s="162"/>
      <c r="CJ96" s="162"/>
      <c r="CR96" s="162"/>
    </row>
    <row r="97" spans="1:96" x14ac:dyDescent="0.2">
      <c r="A97" s="154">
        <v>1052378758</v>
      </c>
      <c r="B97" s="154" t="s">
        <v>424</v>
      </c>
      <c r="C97" s="155">
        <v>1687878</v>
      </c>
      <c r="D97" s="154" t="s">
        <v>643</v>
      </c>
      <c r="E97" s="154">
        <v>1</v>
      </c>
      <c r="F97" s="154">
        <v>14110512</v>
      </c>
      <c r="G97" s="156">
        <v>20</v>
      </c>
      <c r="H97" s="154"/>
      <c r="I97" s="154">
        <v>1082246980</v>
      </c>
      <c r="J97" s="154" t="s">
        <v>492</v>
      </c>
      <c r="K97" s="155">
        <v>173664</v>
      </c>
      <c r="L97" s="154" t="s">
        <v>576</v>
      </c>
      <c r="M97" s="154">
        <v>1</v>
      </c>
      <c r="N97" s="154">
        <v>415010</v>
      </c>
      <c r="O97" s="156">
        <v>28</v>
      </c>
      <c r="P97" s="154"/>
      <c r="Q97" s="154">
        <v>37442977</v>
      </c>
      <c r="R97" s="154" t="s">
        <v>301</v>
      </c>
      <c r="S97" s="155">
        <v>489029</v>
      </c>
      <c r="T97" s="154" t="s">
        <v>339</v>
      </c>
      <c r="U97" s="154">
        <v>2</v>
      </c>
      <c r="V97" s="154">
        <v>14110507</v>
      </c>
      <c r="W97" s="156">
        <v>14</v>
      </c>
      <c r="X97" s="154"/>
      <c r="Y97" s="154">
        <v>1095926854</v>
      </c>
      <c r="Z97" s="154" t="s">
        <v>463</v>
      </c>
      <c r="AA97" s="155">
        <v>22746</v>
      </c>
      <c r="AB97" s="154" t="s">
        <v>576</v>
      </c>
      <c r="AC97" s="154">
        <v>2</v>
      </c>
      <c r="AD97" s="154">
        <v>415010</v>
      </c>
      <c r="AE97" s="156">
        <v>16</v>
      </c>
      <c r="AF97" s="154"/>
      <c r="AN97" s="162"/>
      <c r="AV97" s="162"/>
      <c r="BD97" s="162"/>
      <c r="BL97" s="162"/>
      <c r="BT97" s="162"/>
      <c r="CB97" s="162"/>
      <c r="CJ97" s="162"/>
      <c r="CR97" s="162"/>
    </row>
    <row r="98" spans="1:96" x14ac:dyDescent="0.2">
      <c r="A98" s="154">
        <v>37558327</v>
      </c>
      <c r="B98" s="154" t="s">
        <v>504</v>
      </c>
      <c r="C98" s="155">
        <v>1665110</v>
      </c>
      <c r="D98" s="154" t="s">
        <v>307</v>
      </c>
      <c r="E98" s="154">
        <v>1</v>
      </c>
      <c r="F98" s="154">
        <v>14110501</v>
      </c>
      <c r="G98" s="156">
        <v>22</v>
      </c>
      <c r="H98" s="154"/>
      <c r="I98" s="154">
        <v>37548620</v>
      </c>
      <c r="J98" s="154" t="s">
        <v>143</v>
      </c>
      <c r="K98" s="155">
        <v>171006</v>
      </c>
      <c r="L98" s="154" t="s">
        <v>576</v>
      </c>
      <c r="M98" s="154">
        <v>1</v>
      </c>
      <c r="N98" s="154">
        <v>415010</v>
      </c>
      <c r="O98" s="156">
        <v>27</v>
      </c>
      <c r="P98" s="154"/>
      <c r="Q98" s="154">
        <v>74130116</v>
      </c>
      <c r="R98" s="154" t="s">
        <v>133</v>
      </c>
      <c r="S98" s="155">
        <v>484084</v>
      </c>
      <c r="T98" s="154" t="s">
        <v>307</v>
      </c>
      <c r="U98" s="154">
        <v>2</v>
      </c>
      <c r="V98" s="154">
        <v>14110501</v>
      </c>
      <c r="W98" s="156">
        <v>16</v>
      </c>
      <c r="X98" s="154"/>
      <c r="Y98" s="154">
        <v>60389397</v>
      </c>
      <c r="Z98" s="154" t="s">
        <v>526</v>
      </c>
      <c r="AA98" s="155">
        <v>22661</v>
      </c>
      <c r="AB98" s="154" t="s">
        <v>576</v>
      </c>
      <c r="AC98" s="154">
        <v>2</v>
      </c>
      <c r="AD98" s="154">
        <v>415010</v>
      </c>
      <c r="AE98" s="156">
        <v>17</v>
      </c>
      <c r="AF98" s="154"/>
      <c r="AN98" s="162"/>
      <c r="AV98" s="162"/>
      <c r="BD98" s="162"/>
      <c r="BL98" s="162"/>
      <c r="BT98" s="162"/>
      <c r="CB98" s="162"/>
      <c r="CJ98" s="162"/>
      <c r="CR98" s="162"/>
    </row>
    <row r="99" spans="1:96" x14ac:dyDescent="0.2">
      <c r="A99" s="154">
        <v>1065620468</v>
      </c>
      <c r="B99" s="154" t="s">
        <v>449</v>
      </c>
      <c r="C99" s="155">
        <v>1654669</v>
      </c>
      <c r="D99" s="154" t="s">
        <v>307</v>
      </c>
      <c r="E99" s="154">
        <v>1</v>
      </c>
      <c r="F99" s="154">
        <v>14110501</v>
      </c>
      <c r="G99" s="156">
        <v>38</v>
      </c>
      <c r="H99" s="154"/>
      <c r="I99" s="154">
        <v>1090489756</v>
      </c>
      <c r="J99" s="154" t="s">
        <v>517</v>
      </c>
      <c r="K99" s="155">
        <v>163418</v>
      </c>
      <c r="L99" s="154" t="s">
        <v>576</v>
      </c>
      <c r="M99" s="154">
        <v>1</v>
      </c>
      <c r="N99" s="154">
        <v>415010</v>
      </c>
      <c r="O99" s="156">
        <v>40</v>
      </c>
      <c r="P99" s="154"/>
      <c r="Q99" s="154">
        <v>1102373908</v>
      </c>
      <c r="R99" s="154" t="s">
        <v>486</v>
      </c>
      <c r="S99" s="155">
        <v>455775</v>
      </c>
      <c r="T99" s="154" t="s">
        <v>643</v>
      </c>
      <c r="U99" s="154">
        <v>2</v>
      </c>
      <c r="V99" s="154">
        <v>14110512</v>
      </c>
      <c r="W99" s="156">
        <v>12</v>
      </c>
      <c r="X99" s="154"/>
      <c r="Y99" s="154">
        <v>37442977</v>
      </c>
      <c r="Z99" s="154" t="s">
        <v>301</v>
      </c>
      <c r="AA99" s="155">
        <v>22293</v>
      </c>
      <c r="AB99" s="154" t="s">
        <v>576</v>
      </c>
      <c r="AC99" s="154">
        <v>2</v>
      </c>
      <c r="AD99" s="154">
        <v>415010</v>
      </c>
      <c r="AE99" s="156">
        <v>14</v>
      </c>
      <c r="AF99" s="154"/>
      <c r="AN99" s="162"/>
      <c r="AV99" s="162"/>
      <c r="BD99" s="162"/>
      <c r="BL99" s="162"/>
      <c r="BT99" s="162"/>
      <c r="CB99" s="162"/>
      <c r="CJ99" s="162"/>
      <c r="CR99" s="162"/>
    </row>
    <row r="100" spans="1:96" x14ac:dyDescent="0.2">
      <c r="A100" s="154">
        <v>60378303</v>
      </c>
      <c r="B100" s="154" t="s">
        <v>126</v>
      </c>
      <c r="C100" s="155">
        <v>1600000</v>
      </c>
      <c r="D100" s="154" t="s">
        <v>339</v>
      </c>
      <c r="E100" s="154">
        <v>1</v>
      </c>
      <c r="F100" s="154">
        <v>14110507</v>
      </c>
      <c r="G100" s="156">
        <v>36</v>
      </c>
      <c r="H100" s="154"/>
      <c r="I100" s="154">
        <v>88196327</v>
      </c>
      <c r="J100" s="154" t="s">
        <v>47</v>
      </c>
      <c r="K100" s="155">
        <v>162294</v>
      </c>
      <c r="L100" s="154" t="s">
        <v>576</v>
      </c>
      <c r="M100" s="154">
        <v>1</v>
      </c>
      <c r="N100" s="154">
        <v>415010</v>
      </c>
      <c r="O100" s="156">
        <v>28</v>
      </c>
      <c r="P100" s="154"/>
      <c r="Q100" s="154">
        <v>13512563</v>
      </c>
      <c r="R100" s="154" t="s">
        <v>375</v>
      </c>
      <c r="S100" s="155">
        <v>448556</v>
      </c>
      <c r="T100" s="154" t="s">
        <v>307</v>
      </c>
      <c r="U100" s="154">
        <v>2</v>
      </c>
      <c r="V100" s="154">
        <v>14110501</v>
      </c>
      <c r="W100" s="156">
        <v>16</v>
      </c>
      <c r="X100" s="154"/>
      <c r="Y100" s="154">
        <v>1095948055</v>
      </c>
      <c r="Z100" s="154" t="s">
        <v>473</v>
      </c>
      <c r="AA100" s="155">
        <v>20675</v>
      </c>
      <c r="AB100" s="154" t="s">
        <v>576</v>
      </c>
      <c r="AC100" s="154">
        <v>2</v>
      </c>
      <c r="AD100" s="154">
        <v>415010</v>
      </c>
      <c r="AE100" s="156">
        <v>13</v>
      </c>
      <c r="AF100" s="154"/>
      <c r="AN100" s="162"/>
      <c r="AV100" s="162"/>
      <c r="BD100" s="162"/>
      <c r="BL100" s="162"/>
      <c r="BT100" s="162"/>
      <c r="CB100" s="162"/>
      <c r="CJ100" s="162"/>
      <c r="CR100" s="162"/>
    </row>
    <row r="101" spans="1:96" x14ac:dyDescent="0.2">
      <c r="A101" s="154">
        <v>1090451208</v>
      </c>
      <c r="B101" s="154" t="s">
        <v>338</v>
      </c>
      <c r="C101" s="155">
        <v>1581603</v>
      </c>
      <c r="D101" s="154" t="s">
        <v>307</v>
      </c>
      <c r="E101" s="154">
        <v>1</v>
      </c>
      <c r="F101" s="154">
        <v>14110501</v>
      </c>
      <c r="G101" s="156">
        <v>36</v>
      </c>
      <c r="H101" s="154"/>
      <c r="I101" s="154">
        <v>1098764700</v>
      </c>
      <c r="J101" s="154" t="s">
        <v>323</v>
      </c>
      <c r="K101" s="155">
        <v>158179</v>
      </c>
      <c r="L101" s="154" t="s">
        <v>576</v>
      </c>
      <c r="M101" s="154">
        <v>1</v>
      </c>
      <c r="N101" s="154">
        <v>415010</v>
      </c>
      <c r="O101" s="156">
        <v>26</v>
      </c>
      <c r="P101" s="154"/>
      <c r="Q101" s="154">
        <v>91186320</v>
      </c>
      <c r="R101" s="154" t="s">
        <v>39</v>
      </c>
      <c r="S101" s="155">
        <v>410993</v>
      </c>
      <c r="T101" s="154" t="s">
        <v>307</v>
      </c>
      <c r="U101" s="154">
        <v>2</v>
      </c>
      <c r="V101" s="154">
        <v>14110501</v>
      </c>
      <c r="W101" s="156">
        <v>24</v>
      </c>
      <c r="X101" s="154"/>
      <c r="Y101" s="154">
        <v>37894454</v>
      </c>
      <c r="Z101" s="154" t="s">
        <v>347</v>
      </c>
      <c r="AA101" s="155">
        <v>20486</v>
      </c>
      <c r="AB101" s="154" t="s">
        <v>576</v>
      </c>
      <c r="AC101" s="154">
        <v>2</v>
      </c>
      <c r="AD101" s="154">
        <v>415010</v>
      </c>
      <c r="AE101" s="156">
        <v>6</v>
      </c>
      <c r="AF101" s="154"/>
      <c r="AN101" s="162"/>
      <c r="AV101" s="162"/>
      <c r="BD101" s="162"/>
      <c r="BL101" s="162"/>
      <c r="BT101" s="162"/>
      <c r="CB101" s="162"/>
      <c r="CJ101" s="162"/>
      <c r="CR101" s="162"/>
    </row>
    <row r="102" spans="1:96" x14ac:dyDescent="0.2">
      <c r="A102" s="154">
        <v>46378800</v>
      </c>
      <c r="B102" s="154" t="s">
        <v>55</v>
      </c>
      <c r="C102" s="155">
        <v>1575490</v>
      </c>
      <c r="D102" s="154" t="s">
        <v>643</v>
      </c>
      <c r="E102" s="154">
        <v>1</v>
      </c>
      <c r="F102" s="154">
        <v>14110512</v>
      </c>
      <c r="G102" s="156">
        <v>14</v>
      </c>
      <c r="H102" s="154"/>
      <c r="I102" s="154">
        <v>7717622</v>
      </c>
      <c r="J102" s="154" t="s">
        <v>50</v>
      </c>
      <c r="K102" s="155">
        <v>157693</v>
      </c>
      <c r="L102" s="154" t="s">
        <v>576</v>
      </c>
      <c r="M102" s="154">
        <v>1</v>
      </c>
      <c r="N102" s="154">
        <v>415010</v>
      </c>
      <c r="O102" s="156">
        <v>28</v>
      </c>
      <c r="P102" s="154"/>
      <c r="Q102" s="154">
        <v>1090365536</v>
      </c>
      <c r="R102" s="154" t="s">
        <v>298</v>
      </c>
      <c r="S102" s="155">
        <v>408995</v>
      </c>
      <c r="T102" s="154" t="s">
        <v>309</v>
      </c>
      <c r="U102" s="154">
        <v>2</v>
      </c>
      <c r="V102" s="154">
        <v>14110504</v>
      </c>
      <c r="W102" s="156">
        <v>18</v>
      </c>
      <c r="X102" s="154"/>
      <c r="Y102" s="154">
        <v>1102373908</v>
      </c>
      <c r="Z102" s="154" t="s">
        <v>486</v>
      </c>
      <c r="AA102" s="155">
        <v>19485</v>
      </c>
      <c r="AB102" s="154" t="s">
        <v>576</v>
      </c>
      <c r="AC102" s="154">
        <v>2</v>
      </c>
      <c r="AD102" s="154">
        <v>415010</v>
      </c>
      <c r="AE102" s="156">
        <v>12</v>
      </c>
      <c r="AF102" s="154"/>
      <c r="AN102" s="162"/>
      <c r="AV102" s="162"/>
      <c r="BD102" s="162"/>
      <c r="BL102" s="162"/>
      <c r="BT102" s="162"/>
      <c r="CB102" s="162"/>
      <c r="CJ102" s="162"/>
      <c r="CR102" s="162"/>
    </row>
    <row r="103" spans="1:96" x14ac:dyDescent="0.2">
      <c r="A103" s="154">
        <v>91260196</v>
      </c>
      <c r="B103" s="154" t="s">
        <v>141</v>
      </c>
      <c r="C103" s="155">
        <v>1544737</v>
      </c>
      <c r="D103" s="154" t="s">
        <v>339</v>
      </c>
      <c r="E103" s="154">
        <v>1</v>
      </c>
      <c r="F103" s="154">
        <v>14110507</v>
      </c>
      <c r="G103" s="156">
        <v>28</v>
      </c>
      <c r="H103" s="154"/>
      <c r="I103" s="154">
        <v>1050547558</v>
      </c>
      <c r="J103" s="154" t="s">
        <v>572</v>
      </c>
      <c r="K103" s="155">
        <v>151414</v>
      </c>
      <c r="L103" s="154" t="s">
        <v>576</v>
      </c>
      <c r="M103" s="154">
        <v>1</v>
      </c>
      <c r="N103" s="154">
        <v>415010</v>
      </c>
      <c r="O103" s="156">
        <v>21</v>
      </c>
      <c r="P103" s="154"/>
      <c r="Q103" s="154">
        <v>28151326</v>
      </c>
      <c r="R103" s="154" t="s">
        <v>150</v>
      </c>
      <c r="S103" s="155">
        <v>407003</v>
      </c>
      <c r="T103" s="154" t="s">
        <v>307</v>
      </c>
      <c r="U103" s="154">
        <v>2</v>
      </c>
      <c r="V103" s="154">
        <v>14110501</v>
      </c>
      <c r="W103" s="156">
        <v>17</v>
      </c>
      <c r="X103" s="154"/>
      <c r="Y103" s="154">
        <v>1093775540</v>
      </c>
      <c r="Z103" s="154" t="s">
        <v>641</v>
      </c>
      <c r="AA103" s="155">
        <v>18847</v>
      </c>
      <c r="AB103" s="154" t="s">
        <v>576</v>
      </c>
      <c r="AC103" s="154">
        <v>2</v>
      </c>
      <c r="AD103" s="154">
        <v>415010</v>
      </c>
      <c r="AE103" s="156">
        <v>12</v>
      </c>
      <c r="AF103" s="154"/>
      <c r="AN103" s="162"/>
      <c r="AV103" s="162"/>
      <c r="BD103" s="162"/>
      <c r="BL103" s="162"/>
      <c r="BT103" s="162"/>
      <c r="CB103" s="162"/>
      <c r="CJ103" s="162"/>
      <c r="CR103" s="162"/>
    </row>
    <row r="104" spans="1:96" x14ac:dyDescent="0.2">
      <c r="A104" s="154">
        <v>1064706500</v>
      </c>
      <c r="B104" s="154" t="s">
        <v>507</v>
      </c>
      <c r="C104" s="155">
        <v>1544548</v>
      </c>
      <c r="D104" s="154" t="s">
        <v>307</v>
      </c>
      <c r="E104" s="154">
        <v>1</v>
      </c>
      <c r="F104" s="154">
        <v>14110501</v>
      </c>
      <c r="G104" s="156">
        <v>35</v>
      </c>
      <c r="H104" s="154"/>
      <c r="I104" s="154">
        <v>49774217</v>
      </c>
      <c r="J104" s="154" t="s">
        <v>651</v>
      </c>
      <c r="K104" s="155">
        <v>147661</v>
      </c>
      <c r="L104" s="154" t="s">
        <v>576</v>
      </c>
      <c r="M104" s="154">
        <v>1</v>
      </c>
      <c r="N104" s="154">
        <v>415010</v>
      </c>
      <c r="O104" s="156">
        <v>24</v>
      </c>
      <c r="P104" s="154"/>
      <c r="Q104" s="154">
        <v>1095926854</v>
      </c>
      <c r="R104" s="154" t="s">
        <v>463</v>
      </c>
      <c r="S104" s="155">
        <v>405110</v>
      </c>
      <c r="T104" s="154" t="s">
        <v>643</v>
      </c>
      <c r="U104" s="154">
        <v>2</v>
      </c>
      <c r="V104" s="154">
        <v>14110512</v>
      </c>
      <c r="W104" s="156">
        <v>16</v>
      </c>
      <c r="X104" s="154"/>
      <c r="Y104" s="154">
        <v>13871497</v>
      </c>
      <c r="Z104" s="154" t="s">
        <v>30</v>
      </c>
      <c r="AA104" s="155">
        <v>17714</v>
      </c>
      <c r="AB104" s="154" t="s">
        <v>576</v>
      </c>
      <c r="AC104" s="154">
        <v>2</v>
      </c>
      <c r="AD104" s="154">
        <v>415010</v>
      </c>
      <c r="AE104" s="156">
        <v>6</v>
      </c>
      <c r="AF104" s="154"/>
      <c r="AN104" s="162"/>
      <c r="AV104" s="162"/>
      <c r="BD104" s="162"/>
      <c r="BL104" s="162"/>
      <c r="BT104" s="162"/>
      <c r="CB104" s="162"/>
      <c r="CJ104" s="162"/>
      <c r="CR104" s="162"/>
    </row>
    <row r="105" spans="1:96" x14ac:dyDescent="0.2">
      <c r="A105" s="154">
        <v>1098747260</v>
      </c>
      <c r="B105" s="154" t="s">
        <v>450</v>
      </c>
      <c r="C105" s="155">
        <v>1540142</v>
      </c>
      <c r="D105" s="154" t="s">
        <v>307</v>
      </c>
      <c r="E105" s="154">
        <v>1</v>
      </c>
      <c r="F105" s="154">
        <v>14110501</v>
      </c>
      <c r="G105" s="156">
        <v>1</v>
      </c>
      <c r="H105" s="154"/>
      <c r="I105" s="154">
        <v>1098609270</v>
      </c>
      <c r="J105" s="154" t="s">
        <v>283</v>
      </c>
      <c r="K105" s="155">
        <v>145558</v>
      </c>
      <c r="L105" s="154" t="s">
        <v>576</v>
      </c>
      <c r="M105" s="154">
        <v>1</v>
      </c>
      <c r="N105" s="154">
        <v>415010</v>
      </c>
      <c r="O105" s="156">
        <v>15</v>
      </c>
      <c r="P105" s="154"/>
      <c r="Q105" s="154">
        <v>1098741834</v>
      </c>
      <c r="R105" s="154" t="s">
        <v>626</v>
      </c>
      <c r="S105" s="155">
        <v>364656</v>
      </c>
      <c r="T105" s="154" t="s">
        <v>643</v>
      </c>
      <c r="U105" s="154">
        <v>2</v>
      </c>
      <c r="V105" s="154">
        <v>14110512</v>
      </c>
      <c r="W105" s="156">
        <v>6</v>
      </c>
      <c r="X105" s="154"/>
      <c r="Y105" s="154">
        <v>91244485</v>
      </c>
      <c r="Z105" s="154" t="s">
        <v>320</v>
      </c>
      <c r="AA105" s="155">
        <v>16513</v>
      </c>
      <c r="AB105" s="154" t="s">
        <v>576</v>
      </c>
      <c r="AC105" s="154">
        <v>2</v>
      </c>
      <c r="AD105" s="154">
        <v>415010</v>
      </c>
      <c r="AE105" s="156">
        <v>4</v>
      </c>
      <c r="AF105" s="154"/>
      <c r="AN105" s="162"/>
      <c r="AV105" s="162"/>
      <c r="BD105" s="162"/>
      <c r="BL105" s="162"/>
      <c r="BT105" s="162"/>
      <c r="CB105" s="162"/>
      <c r="CJ105" s="162"/>
      <c r="CR105" s="162"/>
    </row>
    <row r="106" spans="1:96" x14ac:dyDescent="0.2">
      <c r="A106" s="154">
        <v>72255289</v>
      </c>
      <c r="B106" s="154" t="s">
        <v>563</v>
      </c>
      <c r="C106" s="155">
        <v>1526764</v>
      </c>
      <c r="D106" s="154" t="s">
        <v>307</v>
      </c>
      <c r="E106" s="154">
        <v>1</v>
      </c>
      <c r="F106" s="154">
        <v>14110501</v>
      </c>
      <c r="G106" s="156">
        <v>14</v>
      </c>
      <c r="H106" s="154"/>
      <c r="I106" s="154">
        <v>1100395909</v>
      </c>
      <c r="J106" s="154" t="s">
        <v>303</v>
      </c>
      <c r="K106" s="155">
        <v>145420</v>
      </c>
      <c r="L106" s="154" t="s">
        <v>576</v>
      </c>
      <c r="M106" s="154">
        <v>1</v>
      </c>
      <c r="N106" s="154">
        <v>415010</v>
      </c>
      <c r="O106" s="156">
        <v>14</v>
      </c>
      <c r="P106" s="154"/>
      <c r="Q106" s="154">
        <v>9145203</v>
      </c>
      <c r="R106" s="154" t="s">
        <v>570</v>
      </c>
      <c r="S106" s="155">
        <v>351900</v>
      </c>
      <c r="T106" s="154" t="s">
        <v>321</v>
      </c>
      <c r="U106" s="154">
        <v>2</v>
      </c>
      <c r="V106" s="154">
        <v>14110510</v>
      </c>
      <c r="W106" s="156">
        <v>34</v>
      </c>
      <c r="X106" s="154"/>
      <c r="Y106" s="154">
        <v>88271365</v>
      </c>
      <c r="Z106" s="154" t="s">
        <v>521</v>
      </c>
      <c r="AA106" s="155">
        <v>14284</v>
      </c>
      <c r="AB106" s="154" t="s">
        <v>576</v>
      </c>
      <c r="AC106" s="154">
        <v>2</v>
      </c>
      <c r="AD106" s="154">
        <v>415010</v>
      </c>
      <c r="AE106" s="156">
        <v>18</v>
      </c>
      <c r="AF106" s="154"/>
      <c r="AN106" s="162"/>
      <c r="AV106" s="162"/>
      <c r="BD106" s="162"/>
      <c r="BL106" s="162"/>
      <c r="BT106" s="162"/>
      <c r="CB106" s="162"/>
      <c r="CJ106" s="162"/>
      <c r="CR106" s="162"/>
    </row>
    <row r="107" spans="1:96" x14ac:dyDescent="0.2">
      <c r="A107" s="154">
        <v>7223028</v>
      </c>
      <c r="B107" s="154" t="s">
        <v>543</v>
      </c>
      <c r="C107" s="155">
        <v>1519265</v>
      </c>
      <c r="D107" s="154" t="s">
        <v>643</v>
      </c>
      <c r="E107" s="154">
        <v>1</v>
      </c>
      <c r="F107" s="154">
        <v>14110512</v>
      </c>
      <c r="G107" s="156">
        <v>12</v>
      </c>
      <c r="H107" s="154"/>
      <c r="I107" s="154">
        <v>91260196</v>
      </c>
      <c r="J107" s="154" t="s">
        <v>141</v>
      </c>
      <c r="K107" s="155">
        <v>138007</v>
      </c>
      <c r="L107" s="154" t="s">
        <v>576</v>
      </c>
      <c r="M107" s="154">
        <v>1</v>
      </c>
      <c r="N107" s="154">
        <v>415010</v>
      </c>
      <c r="O107" s="156">
        <v>28</v>
      </c>
      <c r="P107" s="154"/>
      <c r="Q107" s="154">
        <v>91240868</v>
      </c>
      <c r="R107" s="154" t="s">
        <v>32</v>
      </c>
      <c r="S107" s="155">
        <v>351565</v>
      </c>
      <c r="T107" s="154" t="s">
        <v>309</v>
      </c>
      <c r="U107" s="154">
        <v>2</v>
      </c>
      <c r="V107" s="154">
        <v>14110504</v>
      </c>
      <c r="W107" s="156">
        <v>7</v>
      </c>
      <c r="X107" s="162"/>
      <c r="Y107" s="154">
        <v>1098641402</v>
      </c>
      <c r="Z107" s="154" t="s">
        <v>535</v>
      </c>
      <c r="AA107" s="155">
        <v>12407</v>
      </c>
      <c r="AB107" s="154" t="s">
        <v>576</v>
      </c>
      <c r="AC107" s="154">
        <v>2</v>
      </c>
      <c r="AD107" s="154">
        <v>415010</v>
      </c>
      <c r="AE107" s="156">
        <v>8</v>
      </c>
      <c r="AF107" s="162"/>
      <c r="AN107" s="162"/>
      <c r="AV107" s="162"/>
      <c r="BD107" s="162"/>
      <c r="BL107" s="162"/>
      <c r="BT107" s="162"/>
      <c r="CB107" s="162"/>
      <c r="CJ107" s="162"/>
      <c r="CR107" s="162"/>
    </row>
    <row r="108" spans="1:96" x14ac:dyDescent="0.2">
      <c r="A108" s="154">
        <v>1095926854</v>
      </c>
      <c r="B108" s="154" t="s">
        <v>463</v>
      </c>
      <c r="C108" s="155">
        <v>1511870</v>
      </c>
      <c r="D108" s="154" t="s">
        <v>309</v>
      </c>
      <c r="E108" s="154">
        <v>1</v>
      </c>
      <c r="F108" s="154">
        <v>14110504</v>
      </c>
      <c r="G108" s="156">
        <v>28</v>
      </c>
      <c r="H108" s="154"/>
      <c r="I108" s="154">
        <v>63549700</v>
      </c>
      <c r="J108" s="154" t="s">
        <v>63</v>
      </c>
      <c r="K108" s="155">
        <v>134569</v>
      </c>
      <c r="L108" s="154" t="s">
        <v>576</v>
      </c>
      <c r="M108" s="154">
        <v>1</v>
      </c>
      <c r="N108" s="154">
        <v>415010</v>
      </c>
      <c r="O108" s="156">
        <v>21</v>
      </c>
      <c r="P108" s="154"/>
      <c r="Q108" s="153">
        <v>13715323</v>
      </c>
      <c r="R108" s="153" t="s">
        <v>105</v>
      </c>
      <c r="S108" s="165">
        <v>304504</v>
      </c>
      <c r="T108" s="153" t="s">
        <v>308</v>
      </c>
      <c r="U108" s="153">
        <v>2</v>
      </c>
      <c r="V108" s="153">
        <v>14110503</v>
      </c>
      <c r="W108" s="153">
        <v>1</v>
      </c>
      <c r="X108" s="162"/>
      <c r="Y108" s="158">
        <v>1005234996</v>
      </c>
      <c r="Z108" s="154" t="s">
        <v>665</v>
      </c>
      <c r="AA108" s="166">
        <v>11743</v>
      </c>
      <c r="AB108" s="154" t="s">
        <v>576</v>
      </c>
      <c r="AC108" s="154">
        <v>2</v>
      </c>
      <c r="AD108" s="154">
        <v>415010</v>
      </c>
      <c r="AE108" s="161">
        <v>8</v>
      </c>
      <c r="AF108" s="162"/>
      <c r="AN108" s="162"/>
      <c r="AV108" s="162"/>
      <c r="BD108" s="162"/>
      <c r="BL108" s="162"/>
      <c r="BT108" s="162"/>
      <c r="CB108" s="162"/>
      <c r="CJ108" s="162"/>
      <c r="CR108" s="162"/>
    </row>
    <row r="109" spans="1:96" x14ac:dyDescent="0.2">
      <c r="A109" s="154">
        <v>91521350</v>
      </c>
      <c r="B109" s="154" t="s">
        <v>327</v>
      </c>
      <c r="C109" s="155">
        <v>1498843</v>
      </c>
      <c r="D109" s="154" t="s">
        <v>339</v>
      </c>
      <c r="E109" s="154">
        <v>1</v>
      </c>
      <c r="F109" s="154">
        <v>14110507</v>
      </c>
      <c r="G109" s="156">
        <v>13</v>
      </c>
      <c r="H109" s="154"/>
      <c r="I109" s="154">
        <v>1095909493</v>
      </c>
      <c r="J109" s="154" t="s">
        <v>448</v>
      </c>
      <c r="K109" s="155">
        <v>123281</v>
      </c>
      <c r="L109" s="154" t="s">
        <v>576</v>
      </c>
      <c r="M109" s="154">
        <v>1</v>
      </c>
      <c r="N109" s="154">
        <v>415010</v>
      </c>
      <c r="O109" s="156">
        <v>20</v>
      </c>
      <c r="P109" s="154"/>
      <c r="Q109" s="158">
        <v>1121868554</v>
      </c>
      <c r="R109" s="159" t="s">
        <v>374</v>
      </c>
      <c r="S109" s="166">
        <v>303880</v>
      </c>
      <c r="T109" s="154" t="s">
        <v>643</v>
      </c>
      <c r="U109" s="154">
        <v>2</v>
      </c>
      <c r="V109" s="154">
        <v>14110512</v>
      </c>
      <c r="W109" s="161">
        <v>6</v>
      </c>
      <c r="X109" s="162"/>
      <c r="Y109" s="153">
        <v>88247644</v>
      </c>
      <c r="Z109" s="153" t="s">
        <v>157</v>
      </c>
      <c r="AA109" s="165">
        <v>11273</v>
      </c>
      <c r="AB109" s="153" t="s">
        <v>576</v>
      </c>
      <c r="AC109" s="153">
        <v>2</v>
      </c>
      <c r="AD109" s="153">
        <v>415010</v>
      </c>
      <c r="AE109" s="153">
        <v>7</v>
      </c>
      <c r="AF109" s="162"/>
      <c r="AN109" s="162"/>
      <c r="AV109" s="162"/>
      <c r="BD109" s="162"/>
      <c r="BL109" s="162"/>
      <c r="BT109" s="162"/>
      <c r="CB109" s="162"/>
      <c r="CJ109" s="162"/>
      <c r="CR109" s="162"/>
    </row>
    <row r="110" spans="1:96" x14ac:dyDescent="0.2">
      <c r="A110" s="154">
        <v>13277313</v>
      </c>
      <c r="B110" s="154" t="s">
        <v>45</v>
      </c>
      <c r="C110" s="155">
        <v>1460713</v>
      </c>
      <c r="D110" s="154" t="s">
        <v>307</v>
      </c>
      <c r="E110" s="154">
        <v>1</v>
      </c>
      <c r="F110" s="154">
        <v>14110501</v>
      </c>
      <c r="G110" s="156">
        <v>36</v>
      </c>
      <c r="H110" s="154"/>
      <c r="I110" s="154">
        <v>33369407</v>
      </c>
      <c r="J110" s="154" t="s">
        <v>100</v>
      </c>
      <c r="K110" s="155">
        <v>123052</v>
      </c>
      <c r="L110" s="154" t="s">
        <v>576</v>
      </c>
      <c r="M110" s="154">
        <v>1</v>
      </c>
      <c r="N110" s="154">
        <v>415010</v>
      </c>
      <c r="O110" s="156">
        <v>24</v>
      </c>
      <c r="P110" s="154"/>
      <c r="Q110" s="158">
        <v>1036632774</v>
      </c>
      <c r="R110" s="154" t="s">
        <v>556</v>
      </c>
      <c r="S110" s="166">
        <v>303880</v>
      </c>
      <c r="T110" s="154" t="s">
        <v>643</v>
      </c>
      <c r="U110" s="154">
        <v>2</v>
      </c>
      <c r="V110" s="154">
        <v>14110512</v>
      </c>
      <c r="W110" s="161">
        <v>6</v>
      </c>
      <c r="X110" s="162"/>
      <c r="Y110" s="153">
        <v>18914640</v>
      </c>
      <c r="Z110" s="153" t="s">
        <v>12</v>
      </c>
      <c r="AA110" s="165">
        <v>11269</v>
      </c>
      <c r="AB110" s="153" t="s">
        <v>576</v>
      </c>
      <c r="AC110" s="153">
        <v>2</v>
      </c>
      <c r="AD110" s="153">
        <v>415010</v>
      </c>
      <c r="AE110" s="153">
        <v>11</v>
      </c>
      <c r="AF110" s="162"/>
      <c r="AN110" s="162"/>
      <c r="AV110" s="162"/>
      <c r="BD110" s="162"/>
      <c r="BL110" s="162"/>
      <c r="BT110" s="162"/>
      <c r="CB110" s="162"/>
      <c r="CJ110" s="162"/>
      <c r="CR110" s="162"/>
    </row>
    <row r="111" spans="1:96" x14ac:dyDescent="0.2">
      <c r="A111" s="154">
        <v>13485343</v>
      </c>
      <c r="B111" s="154" t="s">
        <v>80</v>
      </c>
      <c r="C111" s="155">
        <v>1439910</v>
      </c>
      <c r="D111" s="154" t="s">
        <v>307</v>
      </c>
      <c r="E111" s="154">
        <v>1</v>
      </c>
      <c r="F111" s="154">
        <v>14110501</v>
      </c>
      <c r="G111" s="156">
        <v>26</v>
      </c>
      <c r="H111" s="154"/>
      <c r="I111" s="154">
        <v>1098661898</v>
      </c>
      <c r="J111" s="154" t="s">
        <v>287</v>
      </c>
      <c r="K111" s="155">
        <v>120520</v>
      </c>
      <c r="L111" s="154" t="s">
        <v>576</v>
      </c>
      <c r="M111" s="154">
        <v>1</v>
      </c>
      <c r="N111" s="154">
        <v>415010</v>
      </c>
      <c r="O111" s="156">
        <v>22</v>
      </c>
      <c r="P111" s="154"/>
      <c r="Q111" s="158">
        <v>1102720739</v>
      </c>
      <c r="R111" s="159" t="s">
        <v>458</v>
      </c>
      <c r="S111" s="166">
        <v>300000</v>
      </c>
      <c r="T111" s="154" t="s">
        <v>307</v>
      </c>
      <c r="U111" s="154">
        <v>2</v>
      </c>
      <c r="V111" s="154">
        <v>14110501</v>
      </c>
      <c r="W111" s="161">
        <v>6</v>
      </c>
      <c r="X111" s="162"/>
      <c r="Y111" s="153">
        <v>88196233</v>
      </c>
      <c r="Z111" s="153" t="s">
        <v>112</v>
      </c>
      <c r="AA111" s="165">
        <v>10597</v>
      </c>
      <c r="AB111" s="153" t="s">
        <v>576</v>
      </c>
      <c r="AC111" s="153">
        <v>2</v>
      </c>
      <c r="AD111" s="153">
        <v>415010</v>
      </c>
      <c r="AE111" s="153">
        <v>16</v>
      </c>
      <c r="AF111" s="162"/>
      <c r="AN111" s="162"/>
      <c r="AV111" s="162"/>
      <c r="BD111" s="162"/>
      <c r="BL111" s="162"/>
      <c r="BT111" s="162"/>
      <c r="CB111" s="162"/>
      <c r="CJ111" s="162"/>
      <c r="CR111" s="162"/>
    </row>
    <row r="112" spans="1:96" x14ac:dyDescent="0.2">
      <c r="A112" s="154">
        <v>1095936575</v>
      </c>
      <c r="B112" s="154" t="s">
        <v>456</v>
      </c>
      <c r="C112" s="155">
        <v>1433388</v>
      </c>
      <c r="D112" s="154" t="s">
        <v>307</v>
      </c>
      <c r="E112" s="154">
        <v>1</v>
      </c>
      <c r="F112" s="154">
        <v>14110501</v>
      </c>
      <c r="G112" s="156">
        <v>20</v>
      </c>
      <c r="H112" s="154"/>
      <c r="I112" s="154">
        <v>1005234996</v>
      </c>
      <c r="J112" s="154" t="s">
        <v>665</v>
      </c>
      <c r="K112" s="155">
        <v>118688</v>
      </c>
      <c r="L112" s="154" t="s">
        <v>576</v>
      </c>
      <c r="M112" s="154">
        <v>1</v>
      </c>
      <c r="N112" s="154">
        <v>415010</v>
      </c>
      <c r="O112" s="156">
        <v>19</v>
      </c>
      <c r="P112" s="154"/>
      <c r="Q112" s="153">
        <v>1093775540</v>
      </c>
      <c r="R112" s="153" t="s">
        <v>641</v>
      </c>
      <c r="S112" s="165">
        <v>300000</v>
      </c>
      <c r="T112" s="153" t="s">
        <v>307</v>
      </c>
      <c r="U112" s="153">
        <v>2</v>
      </c>
      <c r="V112" s="153">
        <v>14110501</v>
      </c>
      <c r="W112" s="153">
        <v>12</v>
      </c>
      <c r="X112" s="162"/>
      <c r="Y112" s="153">
        <v>1102720739</v>
      </c>
      <c r="Z112" s="153" t="s">
        <v>458</v>
      </c>
      <c r="AA112" s="165">
        <v>10053</v>
      </c>
      <c r="AB112" s="153" t="s">
        <v>576</v>
      </c>
      <c r="AC112" s="153">
        <v>2</v>
      </c>
      <c r="AD112" s="153">
        <v>415010</v>
      </c>
      <c r="AE112" s="153">
        <v>6</v>
      </c>
      <c r="AF112" s="162"/>
      <c r="AN112" s="162"/>
      <c r="AV112" s="162"/>
      <c r="BD112" s="162"/>
      <c r="BL112" s="162"/>
      <c r="BT112" s="162"/>
      <c r="CB112" s="162"/>
      <c r="CJ112" s="162"/>
      <c r="CR112" s="162"/>
    </row>
    <row r="113" spans="1:96" x14ac:dyDescent="0.2">
      <c r="A113" s="154">
        <v>37545783</v>
      </c>
      <c r="B113" s="154" t="s">
        <v>460</v>
      </c>
      <c r="C113" s="155">
        <v>1431258</v>
      </c>
      <c r="D113" s="154" t="s">
        <v>307</v>
      </c>
      <c r="E113" s="154">
        <v>1</v>
      </c>
      <c r="F113" s="154">
        <v>14110501</v>
      </c>
      <c r="G113" s="156">
        <v>32</v>
      </c>
      <c r="H113" s="154"/>
      <c r="I113" s="154">
        <v>91351437</v>
      </c>
      <c r="J113" s="154" t="s">
        <v>75</v>
      </c>
      <c r="K113" s="155">
        <v>118539</v>
      </c>
      <c r="L113" s="154" t="s">
        <v>576</v>
      </c>
      <c r="M113" s="154">
        <v>1</v>
      </c>
      <c r="N113" s="154">
        <v>415010</v>
      </c>
      <c r="O113" s="156">
        <v>18</v>
      </c>
      <c r="P113" s="154"/>
      <c r="Q113" s="158">
        <v>88247644</v>
      </c>
      <c r="R113" s="164" t="s">
        <v>157</v>
      </c>
      <c r="S113" s="166">
        <v>293843</v>
      </c>
      <c r="T113" s="154" t="s">
        <v>307</v>
      </c>
      <c r="U113" s="154">
        <v>2</v>
      </c>
      <c r="V113" s="154">
        <v>14110501</v>
      </c>
      <c r="W113" s="161">
        <v>7</v>
      </c>
      <c r="X113" s="162"/>
      <c r="Y113" s="153">
        <v>37728126</v>
      </c>
      <c r="Z113" s="153" t="s">
        <v>269</v>
      </c>
      <c r="AA113" s="165">
        <v>9496</v>
      </c>
      <c r="AB113" s="153" t="s">
        <v>576</v>
      </c>
      <c r="AC113" s="153">
        <v>2</v>
      </c>
      <c r="AD113" s="153">
        <v>415010</v>
      </c>
      <c r="AE113" s="153">
        <v>8</v>
      </c>
      <c r="AF113" s="162"/>
      <c r="AN113" s="162"/>
      <c r="AV113" s="162"/>
      <c r="BD113" s="162"/>
      <c r="BL113" s="162"/>
      <c r="BT113" s="162"/>
      <c r="CB113" s="162"/>
      <c r="CJ113" s="162"/>
      <c r="CR113" s="162"/>
    </row>
    <row r="114" spans="1:96" x14ac:dyDescent="0.2">
      <c r="A114" s="154">
        <v>13392287</v>
      </c>
      <c r="B114" s="154" t="s">
        <v>365</v>
      </c>
      <c r="C114" s="155">
        <v>1431258</v>
      </c>
      <c r="D114" s="154" t="s">
        <v>307</v>
      </c>
      <c r="E114" s="154">
        <v>1</v>
      </c>
      <c r="F114" s="154">
        <v>14110501</v>
      </c>
      <c r="G114" s="156">
        <v>32</v>
      </c>
      <c r="H114" s="154"/>
      <c r="I114" s="154">
        <v>1099367393</v>
      </c>
      <c r="J114" s="154" t="s">
        <v>455</v>
      </c>
      <c r="K114" s="155">
        <v>117932</v>
      </c>
      <c r="L114" s="154" t="s">
        <v>175</v>
      </c>
      <c r="M114" s="154">
        <v>1</v>
      </c>
      <c r="N114" s="154">
        <v>415010</v>
      </c>
      <c r="O114" s="156">
        <v>19</v>
      </c>
      <c r="P114" s="154"/>
      <c r="Q114" s="158">
        <v>1098641402</v>
      </c>
      <c r="R114" s="159" t="s">
        <v>535</v>
      </c>
      <c r="S114" s="166">
        <v>287073</v>
      </c>
      <c r="T114" s="154" t="s">
        <v>307</v>
      </c>
      <c r="U114" s="154">
        <v>2</v>
      </c>
      <c r="V114" s="154">
        <v>14110501</v>
      </c>
      <c r="W114" s="161">
        <v>8</v>
      </c>
      <c r="X114" s="162"/>
      <c r="Y114" s="153">
        <v>1121868554</v>
      </c>
      <c r="Z114" s="153" t="s">
        <v>374</v>
      </c>
      <c r="AA114" s="165">
        <v>9247</v>
      </c>
      <c r="AB114" s="153" t="s">
        <v>576</v>
      </c>
      <c r="AC114" s="153">
        <v>2</v>
      </c>
      <c r="AD114" s="153">
        <v>415010</v>
      </c>
      <c r="AE114" s="153">
        <v>7</v>
      </c>
      <c r="AF114" s="162"/>
      <c r="AN114" s="162"/>
      <c r="AV114" s="162"/>
      <c r="BD114" s="162"/>
      <c r="BL114" s="162"/>
      <c r="BT114" s="162"/>
      <c r="CB114" s="162"/>
      <c r="CJ114" s="162"/>
      <c r="CR114" s="162"/>
    </row>
    <row r="115" spans="1:96" x14ac:dyDescent="0.2">
      <c r="A115" s="154">
        <v>1050547558</v>
      </c>
      <c r="B115" s="154" t="s">
        <v>572</v>
      </c>
      <c r="C115" s="155">
        <v>1404686</v>
      </c>
      <c r="D115" s="154" t="s">
        <v>307</v>
      </c>
      <c r="E115" s="154">
        <v>1</v>
      </c>
      <c r="F115" s="154">
        <v>14110501</v>
      </c>
      <c r="G115" s="156">
        <v>21</v>
      </c>
      <c r="H115" s="154"/>
      <c r="I115" s="154">
        <v>1098721989</v>
      </c>
      <c r="J115" s="154" t="s">
        <v>41</v>
      </c>
      <c r="K115" s="155">
        <v>117562</v>
      </c>
      <c r="L115" s="154" t="s">
        <v>576</v>
      </c>
      <c r="M115" s="154">
        <v>1</v>
      </c>
      <c r="N115" s="154">
        <v>415010</v>
      </c>
      <c r="O115" s="156">
        <v>20</v>
      </c>
      <c r="P115" s="154"/>
      <c r="Q115" s="153">
        <v>91490682</v>
      </c>
      <c r="R115" s="153" t="s">
        <v>131</v>
      </c>
      <c r="S115" s="165">
        <v>284390</v>
      </c>
      <c r="T115" s="153" t="s">
        <v>309</v>
      </c>
      <c r="U115" s="153">
        <v>2</v>
      </c>
      <c r="V115" s="153">
        <v>14110504</v>
      </c>
      <c r="W115" s="153">
        <v>20</v>
      </c>
      <c r="X115" s="162"/>
      <c r="Y115" s="153">
        <v>37946364</v>
      </c>
      <c r="Z115" s="153" t="s">
        <v>633</v>
      </c>
      <c r="AA115" s="165">
        <v>8808</v>
      </c>
      <c r="AB115" s="153" t="s">
        <v>576</v>
      </c>
      <c r="AC115" s="153">
        <v>2</v>
      </c>
      <c r="AD115" s="153">
        <v>415010</v>
      </c>
      <c r="AE115" s="153">
        <v>13</v>
      </c>
      <c r="AF115" s="162"/>
      <c r="AN115" s="162"/>
      <c r="AV115" s="162"/>
      <c r="BD115" s="162"/>
      <c r="BL115" s="162"/>
      <c r="BT115" s="162"/>
      <c r="CB115" s="162"/>
      <c r="CJ115" s="162"/>
      <c r="CR115" s="162"/>
    </row>
    <row r="116" spans="1:96" x14ac:dyDescent="0.2">
      <c r="A116" s="154">
        <v>27984691</v>
      </c>
      <c r="B116" s="154" t="s">
        <v>135</v>
      </c>
      <c r="C116" s="155">
        <v>1391331</v>
      </c>
      <c r="D116" s="154" t="s">
        <v>339</v>
      </c>
      <c r="E116" s="154">
        <v>1</v>
      </c>
      <c r="F116" s="154">
        <v>14110507</v>
      </c>
      <c r="G116" s="156">
        <v>25</v>
      </c>
      <c r="H116" s="154"/>
      <c r="I116" s="154">
        <v>88310545</v>
      </c>
      <c r="J116" s="154" t="s">
        <v>384</v>
      </c>
      <c r="K116" s="155">
        <v>117562</v>
      </c>
      <c r="L116" s="154" t="s">
        <v>576</v>
      </c>
      <c r="M116" s="154">
        <v>1</v>
      </c>
      <c r="N116" s="154">
        <v>415010</v>
      </c>
      <c r="O116" s="156">
        <v>20</v>
      </c>
      <c r="P116" s="154"/>
      <c r="Q116" s="158">
        <v>1005234996</v>
      </c>
      <c r="R116" s="154" t="s">
        <v>665</v>
      </c>
      <c r="S116" s="166">
        <v>271673</v>
      </c>
      <c r="T116" s="154" t="s">
        <v>307</v>
      </c>
      <c r="U116" s="154">
        <v>2</v>
      </c>
      <c r="V116" s="154">
        <v>14110501</v>
      </c>
      <c r="W116" s="161">
        <v>8</v>
      </c>
      <c r="X116" s="162"/>
      <c r="Y116" s="153">
        <v>91240868</v>
      </c>
      <c r="Z116" s="153" t="s">
        <v>32</v>
      </c>
      <c r="AA116" s="165">
        <v>8487</v>
      </c>
      <c r="AB116" s="153" t="s">
        <v>576</v>
      </c>
      <c r="AC116" s="153">
        <v>2</v>
      </c>
      <c r="AD116" s="153">
        <v>415010</v>
      </c>
      <c r="AE116" s="153">
        <v>7</v>
      </c>
      <c r="AF116" s="162"/>
      <c r="AN116" s="162"/>
      <c r="AV116" s="162"/>
      <c r="BD116" s="162"/>
      <c r="BL116" s="162"/>
      <c r="BT116" s="162"/>
      <c r="CB116" s="162"/>
      <c r="CJ116" s="162"/>
      <c r="CR116" s="162"/>
    </row>
    <row r="117" spans="1:96" x14ac:dyDescent="0.2">
      <c r="A117" s="154">
        <v>49743481</v>
      </c>
      <c r="B117" s="154" t="s">
        <v>472</v>
      </c>
      <c r="C117" s="155">
        <v>1381096</v>
      </c>
      <c r="D117" s="154" t="s">
        <v>307</v>
      </c>
      <c r="E117" s="154">
        <v>1</v>
      </c>
      <c r="F117" s="154">
        <v>14110501</v>
      </c>
      <c r="G117" s="156">
        <v>40</v>
      </c>
      <c r="H117" s="154"/>
      <c r="I117" s="154">
        <v>1096211298</v>
      </c>
      <c r="J117" s="154" t="s">
        <v>379</v>
      </c>
      <c r="K117" s="155">
        <v>117562</v>
      </c>
      <c r="L117" s="154" t="s">
        <v>576</v>
      </c>
      <c r="M117" s="154">
        <v>1</v>
      </c>
      <c r="N117" s="154">
        <v>415010</v>
      </c>
      <c r="O117" s="156">
        <v>20</v>
      </c>
      <c r="P117" s="154"/>
      <c r="Q117" s="153">
        <v>60389397</v>
      </c>
      <c r="R117" s="153" t="s">
        <v>526</v>
      </c>
      <c r="S117" s="165">
        <v>258536</v>
      </c>
      <c r="T117" s="153" t="s">
        <v>307</v>
      </c>
      <c r="U117" s="153">
        <v>2</v>
      </c>
      <c r="V117" s="153">
        <v>14110501</v>
      </c>
      <c r="W117" s="153">
        <v>17</v>
      </c>
      <c r="X117" s="162"/>
      <c r="Y117" s="153">
        <v>91474598</v>
      </c>
      <c r="Z117" s="153" t="s">
        <v>140</v>
      </c>
      <c r="AA117" s="165">
        <v>8452</v>
      </c>
      <c r="AB117" s="153" t="s">
        <v>576</v>
      </c>
      <c r="AC117" s="153">
        <v>2</v>
      </c>
      <c r="AD117" s="153">
        <v>415010</v>
      </c>
      <c r="AE117" s="153">
        <v>11</v>
      </c>
      <c r="AF117" s="162"/>
      <c r="AN117" s="162"/>
      <c r="AV117" s="162"/>
      <c r="BD117" s="162"/>
      <c r="BL117" s="162"/>
      <c r="BT117" s="162"/>
      <c r="CB117" s="162"/>
      <c r="CJ117" s="162"/>
      <c r="CR117" s="162"/>
    </row>
    <row r="118" spans="1:96" x14ac:dyDescent="0.2">
      <c r="A118" s="154">
        <v>9145203</v>
      </c>
      <c r="B118" s="154" t="s">
        <v>570</v>
      </c>
      <c r="C118" s="155">
        <v>1300000</v>
      </c>
      <c r="D118" s="154" t="s">
        <v>307</v>
      </c>
      <c r="E118" s="154">
        <v>1</v>
      </c>
      <c r="F118" s="154">
        <v>14110501</v>
      </c>
      <c r="G118" s="156">
        <v>12</v>
      </c>
      <c r="H118" s="154"/>
      <c r="I118" s="154">
        <v>1052378758</v>
      </c>
      <c r="J118" s="154" t="s">
        <v>424</v>
      </c>
      <c r="K118" s="155">
        <v>117562</v>
      </c>
      <c r="L118" s="154" t="s">
        <v>576</v>
      </c>
      <c r="M118" s="154">
        <v>1</v>
      </c>
      <c r="N118" s="154">
        <v>415010</v>
      </c>
      <c r="O118" s="156">
        <v>20</v>
      </c>
      <c r="P118" s="154"/>
      <c r="Q118" s="153">
        <v>37728126</v>
      </c>
      <c r="R118" s="153" t="s">
        <v>269</v>
      </c>
      <c r="S118" s="165">
        <v>219656</v>
      </c>
      <c r="T118" s="153" t="s">
        <v>307</v>
      </c>
      <c r="U118" s="153">
        <v>2</v>
      </c>
      <c r="V118" s="153">
        <v>14110501</v>
      </c>
      <c r="W118" s="153">
        <v>8</v>
      </c>
      <c r="X118" s="162"/>
      <c r="Y118" s="153">
        <v>1098741834</v>
      </c>
      <c r="Z118" s="153" t="s">
        <v>626</v>
      </c>
      <c r="AA118" s="165">
        <v>8340</v>
      </c>
      <c r="AB118" s="153" t="s">
        <v>576</v>
      </c>
      <c r="AC118" s="153">
        <v>2</v>
      </c>
      <c r="AD118" s="153">
        <v>415010</v>
      </c>
      <c r="AE118" s="153">
        <v>6</v>
      </c>
      <c r="AF118" s="162"/>
      <c r="AN118" s="162"/>
      <c r="AV118" s="162"/>
      <c r="BD118" s="162"/>
      <c r="BL118" s="162"/>
      <c r="BT118" s="162"/>
      <c r="CB118" s="162"/>
      <c r="CJ118" s="162"/>
      <c r="CR118" s="162"/>
    </row>
    <row r="119" spans="1:96" x14ac:dyDescent="0.2">
      <c r="A119" s="154">
        <v>1090489756</v>
      </c>
      <c r="B119" s="154" t="s">
        <v>517</v>
      </c>
      <c r="C119" s="155">
        <v>1278942</v>
      </c>
      <c r="D119" s="154" t="s">
        <v>339</v>
      </c>
      <c r="E119" s="154">
        <v>1</v>
      </c>
      <c r="F119" s="154">
        <v>14110507</v>
      </c>
      <c r="G119" s="156">
        <v>40</v>
      </c>
      <c r="H119" s="154"/>
      <c r="I119" s="154">
        <v>63546968</v>
      </c>
      <c r="J119" s="154" t="s">
        <v>278</v>
      </c>
      <c r="K119" s="155">
        <v>116205</v>
      </c>
      <c r="L119" s="154" t="s">
        <v>576</v>
      </c>
      <c r="M119" s="154">
        <v>1</v>
      </c>
      <c r="N119" s="154">
        <v>415010</v>
      </c>
      <c r="O119" s="156">
        <v>22</v>
      </c>
      <c r="P119" s="154"/>
      <c r="Q119" s="153">
        <v>1094242344</v>
      </c>
      <c r="R119" s="153" t="s">
        <v>17</v>
      </c>
      <c r="S119" s="165">
        <v>213142</v>
      </c>
      <c r="T119" s="153" t="s">
        <v>444</v>
      </c>
      <c r="U119" s="153">
        <v>2</v>
      </c>
      <c r="V119" s="153">
        <v>14110511</v>
      </c>
      <c r="W119" s="153">
        <v>6</v>
      </c>
      <c r="X119" s="162"/>
      <c r="Y119" s="153">
        <v>1098638373</v>
      </c>
      <c r="Z119" s="153" t="s">
        <v>284</v>
      </c>
      <c r="AA119" s="165">
        <v>7526</v>
      </c>
      <c r="AB119" s="153" t="s">
        <v>576</v>
      </c>
      <c r="AC119" s="153">
        <v>2</v>
      </c>
      <c r="AD119" s="153">
        <v>415010</v>
      </c>
      <c r="AE119" s="153">
        <v>7</v>
      </c>
      <c r="AF119" s="162"/>
      <c r="AN119" s="162"/>
      <c r="AV119" s="162"/>
      <c r="BD119" s="162"/>
      <c r="BL119" s="162"/>
      <c r="BT119" s="162"/>
      <c r="CB119" s="162"/>
      <c r="CJ119" s="162"/>
      <c r="CR119" s="162"/>
    </row>
    <row r="120" spans="1:96" x14ac:dyDescent="0.2">
      <c r="A120" s="154">
        <v>1090401903</v>
      </c>
      <c r="B120" s="154" t="s">
        <v>561</v>
      </c>
      <c r="C120" s="155">
        <v>1265911</v>
      </c>
      <c r="D120" s="154" t="s">
        <v>643</v>
      </c>
      <c r="E120" s="154">
        <v>1</v>
      </c>
      <c r="F120" s="154">
        <v>14110512</v>
      </c>
      <c r="G120" s="156">
        <v>20</v>
      </c>
      <c r="H120" s="154"/>
      <c r="I120" s="154">
        <v>1095926854</v>
      </c>
      <c r="J120" s="154" t="s">
        <v>463</v>
      </c>
      <c r="K120" s="155">
        <v>112074</v>
      </c>
      <c r="L120" s="154" t="s">
        <v>576</v>
      </c>
      <c r="M120" s="154">
        <v>1</v>
      </c>
      <c r="N120" s="154">
        <v>415010</v>
      </c>
      <c r="O120" s="156">
        <v>28</v>
      </c>
      <c r="P120" s="154"/>
      <c r="Q120" s="153">
        <v>88196233</v>
      </c>
      <c r="R120" s="153" t="s">
        <v>112</v>
      </c>
      <c r="S120" s="165">
        <v>204747</v>
      </c>
      <c r="T120" s="153" t="s">
        <v>339</v>
      </c>
      <c r="U120" s="153">
        <v>2</v>
      </c>
      <c r="V120" s="153">
        <v>14110507</v>
      </c>
      <c r="W120" s="153">
        <v>16</v>
      </c>
      <c r="X120" s="162"/>
      <c r="Y120" s="153">
        <v>1098731126</v>
      </c>
      <c r="Z120" s="153" t="s">
        <v>484</v>
      </c>
      <c r="AA120" s="165">
        <v>7129</v>
      </c>
      <c r="AB120" s="153" t="s">
        <v>576</v>
      </c>
      <c r="AC120" s="153">
        <v>2</v>
      </c>
      <c r="AD120" s="153">
        <v>415010</v>
      </c>
      <c r="AE120" s="153">
        <v>7</v>
      </c>
      <c r="AF120" s="162"/>
      <c r="AN120" s="162"/>
      <c r="AV120" s="162"/>
      <c r="BD120" s="162"/>
      <c r="BL120" s="162"/>
      <c r="BT120" s="162"/>
      <c r="CB120" s="162"/>
      <c r="CJ120" s="162"/>
      <c r="CR120" s="162"/>
    </row>
    <row r="121" spans="1:96" x14ac:dyDescent="0.2">
      <c r="A121" s="154">
        <v>63549700</v>
      </c>
      <c r="B121" s="154" t="s">
        <v>63</v>
      </c>
      <c r="C121" s="155">
        <v>1248428</v>
      </c>
      <c r="D121" s="154" t="s">
        <v>307</v>
      </c>
      <c r="E121" s="154">
        <v>1</v>
      </c>
      <c r="F121" s="154">
        <v>14110501</v>
      </c>
      <c r="G121" s="156">
        <v>21</v>
      </c>
      <c r="H121" s="154"/>
      <c r="I121" s="154">
        <v>91159165</v>
      </c>
      <c r="J121" s="154" t="s">
        <v>129</v>
      </c>
      <c r="K121" s="155">
        <v>111950</v>
      </c>
      <c r="L121" s="154" t="s">
        <v>576</v>
      </c>
      <c r="M121" s="154">
        <v>1</v>
      </c>
      <c r="N121" s="154">
        <v>415010</v>
      </c>
      <c r="O121" s="156">
        <v>34</v>
      </c>
      <c r="P121" s="154"/>
      <c r="Q121" s="153">
        <v>1098638373</v>
      </c>
      <c r="R121" s="153" t="s">
        <v>284</v>
      </c>
      <c r="S121" s="165">
        <v>196244</v>
      </c>
      <c r="T121" s="153" t="s">
        <v>307</v>
      </c>
      <c r="U121" s="153">
        <v>2</v>
      </c>
      <c r="V121" s="153">
        <v>14110501</v>
      </c>
      <c r="W121" s="153">
        <v>7</v>
      </c>
      <c r="X121" s="162"/>
      <c r="Y121" s="153">
        <v>1036632774</v>
      </c>
      <c r="Z121" s="153" t="s">
        <v>556</v>
      </c>
      <c r="AA121" s="165">
        <v>6950</v>
      </c>
      <c r="AB121" s="153" t="s">
        <v>576</v>
      </c>
      <c r="AC121" s="153">
        <v>2</v>
      </c>
      <c r="AD121" s="153">
        <v>415010</v>
      </c>
      <c r="AE121" s="153">
        <v>6</v>
      </c>
      <c r="AF121" s="162"/>
      <c r="AN121" s="162"/>
      <c r="AV121" s="162"/>
      <c r="BD121" s="162"/>
      <c r="BL121" s="162"/>
      <c r="BT121" s="162"/>
      <c r="CB121" s="162"/>
      <c r="CJ121" s="162"/>
      <c r="CR121" s="162"/>
    </row>
    <row r="122" spans="1:96" x14ac:dyDescent="0.2">
      <c r="A122" s="154">
        <v>1098741834</v>
      </c>
      <c r="B122" s="154" t="s">
        <v>626</v>
      </c>
      <c r="C122" s="155">
        <v>1240052</v>
      </c>
      <c r="D122" s="154" t="s">
        <v>308</v>
      </c>
      <c r="E122" s="154">
        <v>1</v>
      </c>
      <c r="F122" s="154">
        <v>14110503</v>
      </c>
      <c r="G122" s="156">
        <v>17</v>
      </c>
      <c r="H122" s="154"/>
      <c r="I122" s="154">
        <v>27984691</v>
      </c>
      <c r="J122" s="154" t="s">
        <v>135</v>
      </c>
      <c r="K122" s="155">
        <v>111119</v>
      </c>
      <c r="L122" s="154" t="s">
        <v>576</v>
      </c>
      <c r="M122" s="154">
        <v>1</v>
      </c>
      <c r="N122" s="154">
        <v>415010</v>
      </c>
      <c r="O122" s="156">
        <v>25</v>
      </c>
      <c r="P122" s="154"/>
      <c r="Q122" s="153">
        <v>18914640</v>
      </c>
      <c r="R122" s="153" t="s">
        <v>12</v>
      </c>
      <c r="S122" s="165">
        <v>194629</v>
      </c>
      <c r="T122" s="153" t="s">
        <v>307</v>
      </c>
      <c r="U122" s="153">
        <v>2</v>
      </c>
      <c r="V122" s="153">
        <v>14110501</v>
      </c>
      <c r="W122" s="153">
        <v>11</v>
      </c>
      <c r="X122" s="162"/>
      <c r="Y122" s="153">
        <v>63532089</v>
      </c>
      <c r="Z122" s="153" t="s">
        <v>60</v>
      </c>
      <c r="AA122" s="165">
        <v>5869</v>
      </c>
      <c r="AB122" s="153" t="s">
        <v>576</v>
      </c>
      <c r="AC122" s="153">
        <v>2</v>
      </c>
      <c r="AD122" s="153">
        <v>415010</v>
      </c>
      <c r="AE122" s="153">
        <v>2</v>
      </c>
      <c r="AF122" s="162"/>
      <c r="AN122" s="162"/>
      <c r="AV122" s="162"/>
      <c r="BD122" s="162"/>
      <c r="BL122" s="162"/>
      <c r="BT122" s="162"/>
      <c r="CB122" s="162"/>
      <c r="CJ122" s="162"/>
      <c r="CR122" s="162"/>
    </row>
    <row r="123" spans="1:96" x14ac:dyDescent="0.2">
      <c r="A123" s="154">
        <v>37548620</v>
      </c>
      <c r="B123" s="154" t="s">
        <v>143</v>
      </c>
      <c r="C123" s="155">
        <v>1235154</v>
      </c>
      <c r="D123" s="154" t="s">
        <v>307</v>
      </c>
      <c r="E123" s="154">
        <v>1</v>
      </c>
      <c r="F123" s="154">
        <v>14110501</v>
      </c>
      <c r="G123" s="156">
        <v>27</v>
      </c>
      <c r="H123" s="154"/>
      <c r="I123" s="154">
        <v>72255289</v>
      </c>
      <c r="J123" s="154" t="s">
        <v>563</v>
      </c>
      <c r="K123" s="155">
        <v>111012</v>
      </c>
      <c r="L123" s="154" t="s">
        <v>576</v>
      </c>
      <c r="M123" s="154">
        <v>1</v>
      </c>
      <c r="N123" s="154">
        <v>415010</v>
      </c>
      <c r="O123" s="156">
        <v>14</v>
      </c>
      <c r="P123" s="154"/>
      <c r="Q123" s="153">
        <v>1098731126</v>
      </c>
      <c r="R123" s="153" t="s">
        <v>484</v>
      </c>
      <c r="S123" s="165">
        <v>185847</v>
      </c>
      <c r="T123" s="153" t="s">
        <v>307</v>
      </c>
      <c r="U123" s="153">
        <v>2</v>
      </c>
      <c r="V123" s="153">
        <v>14110501</v>
      </c>
      <c r="W123" s="153">
        <v>7</v>
      </c>
      <c r="X123" s="162"/>
      <c r="Y123" s="153">
        <v>1098690267</v>
      </c>
      <c r="Z123" s="153" t="s">
        <v>522</v>
      </c>
      <c r="AA123" s="165">
        <v>5632</v>
      </c>
      <c r="AB123" s="153" t="s">
        <v>576</v>
      </c>
      <c r="AC123" s="153">
        <v>2</v>
      </c>
      <c r="AD123" s="153">
        <v>415010</v>
      </c>
      <c r="AE123" s="153">
        <v>11</v>
      </c>
      <c r="AF123" s="162"/>
      <c r="AN123" s="162"/>
      <c r="AV123" s="162"/>
      <c r="BD123" s="162"/>
      <c r="BL123" s="162"/>
      <c r="BT123" s="162"/>
      <c r="CB123" s="162"/>
      <c r="CJ123" s="162"/>
      <c r="CR123" s="162"/>
    </row>
    <row r="124" spans="1:96" x14ac:dyDescent="0.2">
      <c r="A124" s="154">
        <v>1090432842</v>
      </c>
      <c r="B124" s="154" t="s">
        <v>361</v>
      </c>
      <c r="C124" s="155">
        <v>1218534</v>
      </c>
      <c r="D124" s="154" t="s">
        <v>307</v>
      </c>
      <c r="E124" s="154">
        <v>1</v>
      </c>
      <c r="F124" s="154">
        <v>14110501</v>
      </c>
      <c r="G124" s="156">
        <v>30</v>
      </c>
      <c r="H124" s="154"/>
      <c r="I124" s="154">
        <v>63309701</v>
      </c>
      <c r="J124" s="154" t="s">
        <v>6</v>
      </c>
      <c r="K124" s="155">
        <v>109870</v>
      </c>
      <c r="L124" s="154" t="s">
        <v>576</v>
      </c>
      <c r="M124" s="154">
        <v>1</v>
      </c>
      <c r="N124" s="154">
        <v>415010</v>
      </c>
      <c r="O124" s="156">
        <v>28</v>
      </c>
      <c r="P124" s="154"/>
      <c r="Q124" s="153">
        <v>1099367393</v>
      </c>
      <c r="R124" s="153" t="s">
        <v>455</v>
      </c>
      <c r="S124" s="165">
        <v>181957</v>
      </c>
      <c r="T124" s="153" t="s">
        <v>307</v>
      </c>
      <c r="U124" s="153">
        <v>2</v>
      </c>
      <c r="V124" s="153">
        <v>14110501</v>
      </c>
      <c r="W124" s="153">
        <v>5</v>
      </c>
      <c r="X124" s="162"/>
      <c r="Y124" s="153">
        <v>1099367393</v>
      </c>
      <c r="Z124" s="153" t="s">
        <v>455</v>
      </c>
      <c r="AA124" s="165">
        <v>5218</v>
      </c>
      <c r="AB124" s="153" t="s">
        <v>576</v>
      </c>
      <c r="AC124" s="153">
        <v>2</v>
      </c>
      <c r="AD124" s="153">
        <v>415010</v>
      </c>
      <c r="AE124" s="153">
        <v>5</v>
      </c>
      <c r="AF124" s="162"/>
      <c r="AN124" s="162"/>
      <c r="AV124" s="162"/>
      <c r="BD124" s="162"/>
      <c r="BL124" s="162"/>
      <c r="BT124" s="162"/>
      <c r="CB124" s="162"/>
      <c r="CJ124" s="162"/>
      <c r="CR124" s="162"/>
    </row>
    <row r="125" spans="1:96" x14ac:dyDescent="0.2">
      <c r="A125" s="154">
        <v>1095796903</v>
      </c>
      <c r="B125" s="154" t="s">
        <v>266</v>
      </c>
      <c r="C125" s="155">
        <v>1215482</v>
      </c>
      <c r="D125" s="154" t="s">
        <v>643</v>
      </c>
      <c r="E125" s="154">
        <v>1</v>
      </c>
      <c r="F125" s="154">
        <v>14110512</v>
      </c>
      <c r="G125" s="156">
        <v>8</v>
      </c>
      <c r="H125" s="154"/>
      <c r="I125" s="154">
        <v>1102720739</v>
      </c>
      <c r="J125" s="154" t="s">
        <v>458</v>
      </c>
      <c r="K125" s="155">
        <v>107797</v>
      </c>
      <c r="L125" s="154" t="s">
        <v>576</v>
      </c>
      <c r="M125" s="154">
        <v>1</v>
      </c>
      <c r="N125" s="154">
        <v>415010</v>
      </c>
      <c r="O125" s="156">
        <v>15</v>
      </c>
      <c r="P125" s="154"/>
      <c r="Q125" s="153">
        <v>1065564643</v>
      </c>
      <c r="R125" s="153" t="s">
        <v>54</v>
      </c>
      <c r="S125" s="165">
        <v>160049</v>
      </c>
      <c r="T125" s="153" t="s">
        <v>307</v>
      </c>
      <c r="U125" s="153">
        <v>2</v>
      </c>
      <c r="V125" s="153">
        <v>14110501</v>
      </c>
      <c r="W125" s="153">
        <v>5</v>
      </c>
      <c r="X125" s="162"/>
      <c r="Y125" s="153">
        <v>1065564643</v>
      </c>
      <c r="Z125" s="153" t="s">
        <v>54</v>
      </c>
      <c r="AA125" s="165">
        <v>4591</v>
      </c>
      <c r="AB125" s="153" t="s">
        <v>576</v>
      </c>
      <c r="AC125" s="153">
        <v>2</v>
      </c>
      <c r="AD125" s="153">
        <v>415010</v>
      </c>
      <c r="AE125" s="153">
        <v>5</v>
      </c>
      <c r="AF125" s="162"/>
      <c r="AN125" s="162"/>
      <c r="AV125" s="162"/>
      <c r="BD125" s="162"/>
      <c r="BL125" s="162"/>
      <c r="BT125" s="162"/>
      <c r="CB125" s="162"/>
      <c r="CJ125" s="162"/>
      <c r="CR125" s="162"/>
    </row>
    <row r="126" spans="1:96" x14ac:dyDescent="0.2">
      <c r="A126" s="154">
        <v>1005234996</v>
      </c>
      <c r="B126" s="154" t="s">
        <v>665</v>
      </c>
      <c r="C126" s="155">
        <v>1214941</v>
      </c>
      <c r="D126" s="154" t="s">
        <v>307</v>
      </c>
      <c r="E126" s="154">
        <v>1</v>
      </c>
      <c r="F126" s="154">
        <v>14110501</v>
      </c>
      <c r="G126" s="156">
        <v>19</v>
      </c>
      <c r="H126" s="154"/>
      <c r="I126" s="154">
        <v>1098711675</v>
      </c>
      <c r="J126" s="154" t="s">
        <v>341</v>
      </c>
      <c r="K126" s="155">
        <v>104406</v>
      </c>
      <c r="L126" s="154" t="s">
        <v>576</v>
      </c>
      <c r="M126" s="154">
        <v>1</v>
      </c>
      <c r="N126" s="154">
        <v>415010</v>
      </c>
      <c r="O126" s="156">
        <v>22</v>
      </c>
      <c r="P126" s="154"/>
      <c r="Q126" s="153">
        <v>88271365</v>
      </c>
      <c r="R126" s="153" t="s">
        <v>521</v>
      </c>
      <c r="S126" s="165">
        <v>154178</v>
      </c>
      <c r="T126" s="153" t="s">
        <v>307</v>
      </c>
      <c r="U126" s="153">
        <v>2</v>
      </c>
      <c r="V126" s="153">
        <v>14110501</v>
      </c>
      <c r="W126" s="153">
        <v>18</v>
      </c>
      <c r="X126" s="162"/>
      <c r="Y126" s="153">
        <v>1094242344</v>
      </c>
      <c r="Z126" s="153" t="s">
        <v>17</v>
      </c>
      <c r="AA126" s="165">
        <v>3746</v>
      </c>
      <c r="AB126" s="153" t="s">
        <v>576</v>
      </c>
      <c r="AC126" s="153">
        <v>2</v>
      </c>
      <c r="AD126" s="153">
        <v>415010</v>
      </c>
      <c r="AE126" s="153">
        <v>6</v>
      </c>
      <c r="AF126" s="162"/>
      <c r="AN126" s="162"/>
      <c r="AV126" s="162"/>
      <c r="BD126" s="162"/>
      <c r="BL126" s="162"/>
      <c r="BT126" s="162"/>
      <c r="CB126" s="162"/>
      <c r="CJ126" s="162"/>
      <c r="CR126" s="162"/>
    </row>
    <row r="127" spans="1:96" x14ac:dyDescent="0.2">
      <c r="A127" s="154">
        <v>1082246980</v>
      </c>
      <c r="B127" s="154" t="s">
        <v>492</v>
      </c>
      <c r="C127" s="155">
        <v>1209340</v>
      </c>
      <c r="D127" s="154" t="s">
        <v>307</v>
      </c>
      <c r="E127" s="154">
        <v>1</v>
      </c>
      <c r="F127" s="154">
        <v>14110501</v>
      </c>
      <c r="G127" s="156">
        <v>28</v>
      </c>
      <c r="H127" s="154"/>
      <c r="I127" s="154">
        <v>1098769419</v>
      </c>
      <c r="J127" s="154" t="s">
        <v>452</v>
      </c>
      <c r="K127" s="155">
        <v>102734</v>
      </c>
      <c r="L127" s="154" t="s">
        <v>576</v>
      </c>
      <c r="M127" s="154">
        <v>1</v>
      </c>
      <c r="N127" s="154">
        <v>415010</v>
      </c>
      <c r="O127" s="156">
        <v>20</v>
      </c>
      <c r="P127" s="154"/>
      <c r="Q127" s="153">
        <v>91474598</v>
      </c>
      <c r="R127" s="153" t="s">
        <v>140</v>
      </c>
      <c r="S127" s="165">
        <v>145966</v>
      </c>
      <c r="T127" s="153" t="s">
        <v>307</v>
      </c>
      <c r="U127" s="153">
        <v>2</v>
      </c>
      <c r="V127" s="153">
        <v>14110501</v>
      </c>
      <c r="W127" s="153">
        <v>11</v>
      </c>
      <c r="X127" s="162"/>
      <c r="Y127" s="153">
        <v>17959143</v>
      </c>
      <c r="Z127" s="153" t="s">
        <v>305</v>
      </c>
      <c r="AA127" s="165">
        <v>3073</v>
      </c>
      <c r="AB127" s="153" t="s">
        <v>576</v>
      </c>
      <c r="AC127" s="153">
        <v>2</v>
      </c>
      <c r="AD127" s="153">
        <v>415010</v>
      </c>
      <c r="AE127" s="153">
        <v>6</v>
      </c>
      <c r="AF127" s="162"/>
      <c r="AN127" s="162"/>
      <c r="AV127" s="162"/>
      <c r="BD127" s="162"/>
      <c r="BL127" s="162"/>
      <c r="BT127" s="162"/>
      <c r="CB127" s="162"/>
      <c r="CJ127" s="162"/>
      <c r="CR127" s="162"/>
    </row>
    <row r="128" spans="1:96" x14ac:dyDescent="0.2">
      <c r="A128" s="154">
        <v>1099367393</v>
      </c>
      <c r="B128" s="154" t="s">
        <v>455</v>
      </c>
      <c r="C128" s="155">
        <v>1207147</v>
      </c>
      <c r="D128" s="154" t="s">
        <v>307</v>
      </c>
      <c r="E128" s="154">
        <v>1</v>
      </c>
      <c r="F128" s="154">
        <v>14110501</v>
      </c>
      <c r="G128" s="156">
        <v>19</v>
      </c>
      <c r="H128" s="154"/>
      <c r="I128" s="154">
        <v>1036632774</v>
      </c>
      <c r="J128" s="154" t="s">
        <v>556</v>
      </c>
      <c r="K128" s="155">
        <v>100925</v>
      </c>
      <c r="L128" s="154" t="s">
        <v>576</v>
      </c>
      <c r="M128" s="154">
        <v>1</v>
      </c>
      <c r="N128" s="154">
        <v>415010</v>
      </c>
      <c r="O128" s="156">
        <v>21</v>
      </c>
      <c r="P128" s="154"/>
      <c r="Q128" s="153">
        <v>17959143</v>
      </c>
      <c r="R128" s="153" t="s">
        <v>305</v>
      </c>
      <c r="S128" s="165">
        <v>145577</v>
      </c>
      <c r="T128" s="153" t="s">
        <v>308</v>
      </c>
      <c r="U128" s="153">
        <v>2</v>
      </c>
      <c r="V128" s="153">
        <v>14110503</v>
      </c>
      <c r="W128" s="153">
        <v>6</v>
      </c>
      <c r="X128" s="162"/>
      <c r="Y128" s="153">
        <v>1093775543</v>
      </c>
      <c r="Z128" s="153" t="s">
        <v>637</v>
      </c>
      <c r="AA128" s="165">
        <v>3073</v>
      </c>
      <c r="AB128" s="153" t="s">
        <v>576</v>
      </c>
      <c r="AC128" s="153">
        <v>2</v>
      </c>
      <c r="AD128" s="153">
        <v>415010</v>
      </c>
      <c r="AE128" s="153">
        <v>6</v>
      </c>
      <c r="AF128" s="162"/>
      <c r="AN128" s="162"/>
      <c r="AV128" s="162"/>
      <c r="BD128" s="162"/>
      <c r="BL128" s="162"/>
      <c r="BT128" s="162"/>
      <c r="CB128" s="162"/>
      <c r="CJ128" s="162"/>
      <c r="CR128" s="162"/>
    </row>
    <row r="129" spans="1:96" x14ac:dyDescent="0.2">
      <c r="A129" s="154">
        <v>1095909493</v>
      </c>
      <c r="B129" s="154" t="s">
        <v>448</v>
      </c>
      <c r="C129" s="155">
        <v>1200000</v>
      </c>
      <c r="D129" s="154" t="s">
        <v>307</v>
      </c>
      <c r="E129" s="154">
        <v>1</v>
      </c>
      <c r="F129" s="154">
        <v>14110501</v>
      </c>
      <c r="G129" s="156">
        <v>20</v>
      </c>
      <c r="H129" s="154"/>
      <c r="I129" s="154">
        <v>46381500</v>
      </c>
      <c r="J129" s="154" t="s">
        <v>477</v>
      </c>
      <c r="K129" s="155">
        <v>100701</v>
      </c>
      <c r="L129" s="154" t="s">
        <v>576</v>
      </c>
      <c r="M129" s="154">
        <v>1</v>
      </c>
      <c r="N129" s="154">
        <v>415010</v>
      </c>
      <c r="O129" s="156">
        <v>26</v>
      </c>
      <c r="P129" s="154"/>
      <c r="Q129" s="154">
        <v>37946364</v>
      </c>
      <c r="R129" s="154" t="s">
        <v>633</v>
      </c>
      <c r="S129" s="155">
        <v>130000</v>
      </c>
      <c r="T129" s="154" t="s">
        <v>307</v>
      </c>
      <c r="U129" s="154">
        <v>2</v>
      </c>
      <c r="V129" s="154">
        <v>14110501</v>
      </c>
      <c r="W129" s="153">
        <v>13</v>
      </c>
      <c r="X129" s="162"/>
      <c r="Y129" s="154">
        <v>1102350711</v>
      </c>
      <c r="Z129" s="154" t="s">
        <v>701</v>
      </c>
      <c r="AA129" s="155">
        <v>2097</v>
      </c>
      <c r="AB129" s="153" t="s">
        <v>576</v>
      </c>
      <c r="AC129" s="153">
        <v>2</v>
      </c>
      <c r="AD129" s="153">
        <v>415010</v>
      </c>
      <c r="AE129" s="153">
        <v>3</v>
      </c>
      <c r="AF129" s="162"/>
      <c r="AN129" s="162"/>
      <c r="AV129" s="162"/>
      <c r="BD129" s="162"/>
      <c r="BL129" s="162"/>
      <c r="BT129" s="162"/>
      <c r="CB129" s="162"/>
      <c r="CJ129" s="162"/>
      <c r="CR129" s="162"/>
    </row>
    <row r="130" spans="1:96" x14ac:dyDescent="0.2">
      <c r="A130" s="154">
        <v>49774217</v>
      </c>
      <c r="B130" s="154" t="s">
        <v>651</v>
      </c>
      <c r="C130" s="155">
        <v>1200000</v>
      </c>
      <c r="D130" s="154" t="s">
        <v>307</v>
      </c>
      <c r="E130" s="154">
        <v>1</v>
      </c>
      <c r="F130" s="154">
        <v>14110501</v>
      </c>
      <c r="G130" s="156">
        <v>24</v>
      </c>
      <c r="H130" s="154"/>
      <c r="I130" s="154">
        <v>60268468</v>
      </c>
      <c r="J130" s="154" t="s">
        <v>53</v>
      </c>
      <c r="K130" s="155">
        <v>98677</v>
      </c>
      <c r="L130" s="154" t="s">
        <v>576</v>
      </c>
      <c r="M130" s="154">
        <v>1</v>
      </c>
      <c r="N130" s="154">
        <v>415010</v>
      </c>
      <c r="O130" s="156">
        <v>12</v>
      </c>
      <c r="P130" s="154"/>
      <c r="Q130" s="153">
        <v>1102350711</v>
      </c>
      <c r="R130" s="153" t="s">
        <v>701</v>
      </c>
      <c r="S130" s="165">
        <v>110000</v>
      </c>
      <c r="T130" s="153" t="s">
        <v>307</v>
      </c>
      <c r="U130" s="153">
        <v>2</v>
      </c>
      <c r="V130" s="153">
        <v>14110501</v>
      </c>
      <c r="W130" s="153">
        <v>3</v>
      </c>
      <c r="X130" s="162"/>
      <c r="Y130" s="153">
        <v>13715323</v>
      </c>
      <c r="Z130" s="153" t="s">
        <v>105</v>
      </c>
      <c r="AA130" s="165">
        <v>1827</v>
      </c>
      <c r="AB130" s="153" t="s">
        <v>576</v>
      </c>
      <c r="AC130" s="153">
        <v>2</v>
      </c>
      <c r="AD130" s="153">
        <v>415010</v>
      </c>
      <c r="AE130" s="153">
        <v>1</v>
      </c>
      <c r="AF130" s="162"/>
      <c r="AN130" s="162"/>
      <c r="AV130" s="162"/>
      <c r="BD130" s="162"/>
      <c r="BL130" s="162"/>
      <c r="BT130" s="162"/>
      <c r="CB130" s="162"/>
      <c r="CJ130" s="162"/>
      <c r="CR130" s="162"/>
    </row>
    <row r="131" spans="1:96" x14ac:dyDescent="0.2">
      <c r="A131" s="154">
        <v>49780884</v>
      </c>
      <c r="B131" s="154" t="s">
        <v>68</v>
      </c>
      <c r="C131" s="155">
        <v>1198226</v>
      </c>
      <c r="D131" s="154" t="s">
        <v>339</v>
      </c>
      <c r="E131" s="154">
        <v>1</v>
      </c>
      <c r="F131" s="154">
        <v>14110507</v>
      </c>
      <c r="G131" s="156">
        <v>9</v>
      </c>
      <c r="H131" s="154"/>
      <c r="I131" s="154">
        <v>46377064</v>
      </c>
      <c r="J131" s="154" t="s">
        <v>713</v>
      </c>
      <c r="K131" s="155">
        <v>98441</v>
      </c>
      <c r="L131" s="154" t="s">
        <v>576</v>
      </c>
      <c r="M131" s="154">
        <v>1</v>
      </c>
      <c r="N131" s="154">
        <v>415010</v>
      </c>
      <c r="O131" s="156">
        <v>24</v>
      </c>
      <c r="P131" s="154"/>
      <c r="Q131" s="153">
        <v>1098720674</v>
      </c>
      <c r="R131" s="153" t="s">
        <v>85</v>
      </c>
      <c r="S131" s="165">
        <v>108239</v>
      </c>
      <c r="T131" s="153" t="s">
        <v>307</v>
      </c>
      <c r="U131" s="153">
        <v>2</v>
      </c>
      <c r="V131" s="153">
        <v>14110501</v>
      </c>
      <c r="W131" s="153">
        <v>1</v>
      </c>
      <c r="X131" s="162"/>
      <c r="Y131" s="153">
        <v>88243396</v>
      </c>
      <c r="Z131" s="153" t="s">
        <v>545</v>
      </c>
      <c r="AA131" s="165">
        <v>1248</v>
      </c>
      <c r="AB131" s="153" t="s">
        <v>576</v>
      </c>
      <c r="AC131" s="153">
        <v>2</v>
      </c>
      <c r="AD131" s="153">
        <v>415010</v>
      </c>
      <c r="AE131" s="153">
        <v>3</v>
      </c>
      <c r="AF131" s="162"/>
      <c r="AN131" s="162"/>
      <c r="AV131" s="162"/>
      <c r="BD131" s="162"/>
      <c r="BL131" s="162"/>
      <c r="BT131" s="162"/>
      <c r="CB131" s="162"/>
      <c r="CJ131" s="162"/>
      <c r="CR131" s="162"/>
    </row>
    <row r="132" spans="1:96" x14ac:dyDescent="0.2">
      <c r="A132" s="154">
        <v>1098683503</v>
      </c>
      <c r="B132" s="154" t="s">
        <v>40</v>
      </c>
      <c r="C132" s="155">
        <v>1196949</v>
      </c>
      <c r="D132" s="154" t="s">
        <v>307</v>
      </c>
      <c r="E132" s="154">
        <v>1</v>
      </c>
      <c r="F132" s="154">
        <v>169095</v>
      </c>
      <c r="G132" s="156">
        <v>1</v>
      </c>
      <c r="H132" s="154"/>
      <c r="I132" s="154">
        <v>1090481636</v>
      </c>
      <c r="J132" s="154" t="s">
        <v>500</v>
      </c>
      <c r="K132" s="155">
        <v>95821</v>
      </c>
      <c r="L132" s="154" t="s">
        <v>576</v>
      </c>
      <c r="M132" s="154">
        <v>1</v>
      </c>
      <c r="N132" s="154">
        <v>415010</v>
      </c>
      <c r="O132" s="156">
        <v>26</v>
      </c>
      <c r="P132" s="154"/>
      <c r="Q132" s="153">
        <v>1098631039</v>
      </c>
      <c r="R132" s="153" t="s">
        <v>548</v>
      </c>
      <c r="S132" s="165">
        <v>101300</v>
      </c>
      <c r="T132" s="153" t="s">
        <v>643</v>
      </c>
      <c r="U132" s="153">
        <v>2</v>
      </c>
      <c r="V132" s="153">
        <v>14110512</v>
      </c>
      <c r="W132" s="153">
        <v>2</v>
      </c>
      <c r="X132" s="162"/>
      <c r="Y132" s="153">
        <v>1098619759</v>
      </c>
      <c r="Z132" s="153" t="s">
        <v>210</v>
      </c>
      <c r="AA132" s="165">
        <v>1053</v>
      </c>
      <c r="AB132" s="153" t="s">
        <v>576</v>
      </c>
      <c r="AC132" s="153">
        <v>2</v>
      </c>
      <c r="AD132" s="153">
        <v>415010</v>
      </c>
      <c r="AE132" s="153">
        <v>2</v>
      </c>
      <c r="AF132" s="162"/>
      <c r="AN132" s="162"/>
      <c r="AV132" s="162"/>
      <c r="BD132" s="162"/>
      <c r="BL132" s="162"/>
      <c r="BT132" s="162"/>
      <c r="CB132" s="162"/>
      <c r="CJ132" s="162"/>
      <c r="CR132" s="162"/>
    </row>
    <row r="133" spans="1:96" x14ac:dyDescent="0.2">
      <c r="A133" s="154">
        <v>37551474</v>
      </c>
      <c r="B133" s="154" t="s">
        <v>285</v>
      </c>
      <c r="C133" s="155">
        <v>1196214</v>
      </c>
      <c r="D133" s="154" t="s">
        <v>307</v>
      </c>
      <c r="E133" s="154">
        <v>1</v>
      </c>
      <c r="F133" s="154">
        <v>14110501</v>
      </c>
      <c r="G133" s="156">
        <v>1</v>
      </c>
      <c r="H133" s="154"/>
      <c r="I133" s="154">
        <v>63535057</v>
      </c>
      <c r="J133" s="154" t="s">
        <v>67</v>
      </c>
      <c r="K133" s="155">
        <v>94711</v>
      </c>
      <c r="L133" s="154" t="s">
        <v>576</v>
      </c>
      <c r="M133" s="154">
        <v>1</v>
      </c>
      <c r="N133" s="154">
        <v>415010</v>
      </c>
      <c r="O133" s="156">
        <v>24</v>
      </c>
      <c r="P133" s="154"/>
      <c r="Q133" s="153">
        <v>1098690267</v>
      </c>
      <c r="R133" s="153" t="s">
        <v>522</v>
      </c>
      <c r="S133" s="165">
        <v>97317</v>
      </c>
      <c r="T133" s="153" t="s">
        <v>307</v>
      </c>
      <c r="U133" s="153">
        <v>2</v>
      </c>
      <c r="V133" s="153">
        <v>14110501</v>
      </c>
      <c r="W133" s="153">
        <v>11</v>
      </c>
      <c r="X133" s="162"/>
      <c r="Y133" s="153">
        <v>1098720674</v>
      </c>
      <c r="Z133" s="153" t="s">
        <v>85</v>
      </c>
      <c r="AA133" s="165">
        <v>1028</v>
      </c>
      <c r="AB133" s="153" t="s">
        <v>576</v>
      </c>
      <c r="AC133" s="153">
        <v>2</v>
      </c>
      <c r="AD133" s="153">
        <v>415010</v>
      </c>
      <c r="AE133" s="153">
        <v>1</v>
      </c>
      <c r="AF133" s="162"/>
      <c r="AN133" s="162"/>
      <c r="AV133" s="162"/>
      <c r="BD133" s="162"/>
      <c r="BL133" s="162"/>
      <c r="BT133" s="162"/>
      <c r="CB133" s="162"/>
      <c r="CJ133" s="162"/>
      <c r="CR133" s="162"/>
    </row>
    <row r="134" spans="1:96" x14ac:dyDescent="0.2">
      <c r="A134" s="154">
        <v>32789706</v>
      </c>
      <c r="B134" s="154" t="s">
        <v>270</v>
      </c>
      <c r="C134" s="155">
        <v>1173627</v>
      </c>
      <c r="D134" s="154" t="s">
        <v>307</v>
      </c>
      <c r="E134" s="154">
        <v>1</v>
      </c>
      <c r="F134" s="154">
        <v>14110501</v>
      </c>
      <c r="G134" s="156">
        <v>31</v>
      </c>
      <c r="H134" s="154"/>
      <c r="I134" s="154">
        <v>1102374153</v>
      </c>
      <c r="J134" s="154" t="s">
        <v>459</v>
      </c>
      <c r="K134" s="155">
        <v>92588</v>
      </c>
      <c r="L134" s="154" t="s">
        <v>576</v>
      </c>
      <c r="M134" s="154">
        <v>1</v>
      </c>
      <c r="N134" s="154">
        <v>415010</v>
      </c>
      <c r="O134" s="156">
        <v>18</v>
      </c>
      <c r="P134" s="154"/>
      <c r="Q134" s="153">
        <v>1093775543</v>
      </c>
      <c r="R134" s="153" t="s">
        <v>637</v>
      </c>
      <c r="S134" s="165">
        <v>91697</v>
      </c>
      <c r="T134" s="153" t="s">
        <v>307</v>
      </c>
      <c r="U134" s="153">
        <v>2</v>
      </c>
      <c r="V134" s="153">
        <v>14110501</v>
      </c>
      <c r="W134" s="153">
        <v>6</v>
      </c>
      <c r="X134" s="162"/>
      <c r="Y134" s="153">
        <v>1098631039</v>
      </c>
      <c r="Z134" s="153" t="s">
        <v>548</v>
      </c>
      <c r="AA134" s="165">
        <v>988</v>
      </c>
      <c r="AB134" s="153" t="s">
        <v>576</v>
      </c>
      <c r="AC134" s="153">
        <v>2</v>
      </c>
      <c r="AD134" s="153">
        <v>415010</v>
      </c>
      <c r="AE134" s="153">
        <v>2</v>
      </c>
      <c r="AF134" s="162"/>
      <c r="AN134" s="162"/>
      <c r="AV134" s="162"/>
      <c r="BD134" s="162"/>
      <c r="BL134" s="162"/>
      <c r="BT134" s="162"/>
      <c r="CB134" s="162"/>
      <c r="CJ134" s="162"/>
      <c r="CR134" s="162"/>
    </row>
    <row r="135" spans="1:96" x14ac:dyDescent="0.2">
      <c r="A135" s="154">
        <v>1090481636</v>
      </c>
      <c r="B135" s="154" t="s">
        <v>500</v>
      </c>
      <c r="C135" s="155">
        <v>1154207</v>
      </c>
      <c r="D135" s="154" t="s">
        <v>339</v>
      </c>
      <c r="E135" s="154">
        <v>1</v>
      </c>
      <c r="F135" s="154">
        <v>14110507</v>
      </c>
      <c r="G135" s="156">
        <v>26</v>
      </c>
      <c r="H135" s="154"/>
      <c r="I135" s="154">
        <v>1095936575</v>
      </c>
      <c r="J135" s="154" t="s">
        <v>456</v>
      </c>
      <c r="K135" s="155">
        <v>92012</v>
      </c>
      <c r="L135" s="154" t="s">
        <v>576</v>
      </c>
      <c r="M135" s="154">
        <v>1</v>
      </c>
      <c r="N135" s="154">
        <v>415010</v>
      </c>
      <c r="O135" s="156">
        <v>20</v>
      </c>
      <c r="P135" s="154"/>
      <c r="Q135" s="153">
        <v>1098619759</v>
      </c>
      <c r="R135" s="153" t="s">
        <v>210</v>
      </c>
      <c r="S135" s="165">
        <v>73817</v>
      </c>
      <c r="T135" s="153" t="s">
        <v>307</v>
      </c>
      <c r="U135" s="153">
        <v>2</v>
      </c>
      <c r="V135" s="153">
        <v>14110501</v>
      </c>
      <c r="W135" s="153">
        <v>2</v>
      </c>
      <c r="X135" s="162"/>
      <c r="Y135" s="153">
        <v>37545783</v>
      </c>
      <c r="Z135" s="153" t="s">
        <v>460</v>
      </c>
      <c r="AA135" s="165">
        <v>658</v>
      </c>
      <c r="AB135" s="153" t="s">
        <v>576</v>
      </c>
      <c r="AC135" s="153">
        <v>2</v>
      </c>
      <c r="AD135" s="153">
        <v>415010</v>
      </c>
      <c r="AE135" s="153">
        <v>2</v>
      </c>
      <c r="AF135" s="162"/>
      <c r="AN135" s="162"/>
      <c r="AV135" s="162"/>
      <c r="BD135" s="162"/>
      <c r="BL135" s="162"/>
      <c r="BT135" s="162"/>
      <c r="CB135" s="162"/>
      <c r="CJ135" s="162"/>
      <c r="CR135" s="162"/>
    </row>
    <row r="136" spans="1:96" x14ac:dyDescent="0.2">
      <c r="A136" s="154">
        <v>88196327</v>
      </c>
      <c r="B136" s="154" t="s">
        <v>47</v>
      </c>
      <c r="C136" s="155">
        <v>1130158</v>
      </c>
      <c r="D136" s="154" t="s">
        <v>307</v>
      </c>
      <c r="E136" s="154">
        <v>1</v>
      </c>
      <c r="F136" s="154">
        <v>14110501</v>
      </c>
      <c r="G136" s="156">
        <v>28</v>
      </c>
      <c r="H136" s="154"/>
      <c r="I136" s="154">
        <v>1090401903</v>
      </c>
      <c r="J136" s="154" t="s">
        <v>561</v>
      </c>
      <c r="K136" s="155">
        <v>88169</v>
      </c>
      <c r="L136" s="154" t="s">
        <v>576</v>
      </c>
      <c r="M136" s="154">
        <v>1</v>
      </c>
      <c r="N136" s="154">
        <v>415010</v>
      </c>
      <c r="O136" s="156">
        <v>20</v>
      </c>
      <c r="P136" s="154"/>
      <c r="Q136" s="153">
        <v>88243396</v>
      </c>
      <c r="R136" s="153" t="s">
        <v>545</v>
      </c>
      <c r="S136" s="165">
        <v>65505</v>
      </c>
      <c r="T136" s="153" t="s">
        <v>307</v>
      </c>
      <c r="U136" s="153">
        <v>2</v>
      </c>
      <c r="V136" s="153">
        <v>14110501</v>
      </c>
      <c r="W136" s="153">
        <v>3</v>
      </c>
      <c r="X136" s="162"/>
      <c r="Y136" s="153">
        <v>91436324</v>
      </c>
      <c r="Z136" s="153" t="s">
        <v>7</v>
      </c>
      <c r="AA136" s="165">
        <v>611</v>
      </c>
      <c r="AB136" s="153" t="s">
        <v>576</v>
      </c>
      <c r="AC136" s="153">
        <v>2</v>
      </c>
      <c r="AD136" s="153">
        <v>415010</v>
      </c>
      <c r="AE136" s="153">
        <v>3</v>
      </c>
      <c r="AF136" s="162"/>
      <c r="AN136" s="162"/>
      <c r="AV136" s="162"/>
      <c r="BD136" s="162"/>
      <c r="BL136" s="162"/>
      <c r="BT136" s="162"/>
      <c r="CB136" s="162"/>
      <c r="CJ136" s="162"/>
      <c r="CR136" s="162"/>
    </row>
    <row r="137" spans="1:96" x14ac:dyDescent="0.2">
      <c r="A137" s="154">
        <v>1098661898</v>
      </c>
      <c r="B137" s="154" t="s">
        <v>287</v>
      </c>
      <c r="C137" s="155">
        <v>1128970</v>
      </c>
      <c r="D137" s="154" t="s">
        <v>307</v>
      </c>
      <c r="E137" s="154">
        <v>1</v>
      </c>
      <c r="F137" s="154">
        <v>14110501</v>
      </c>
      <c r="G137" s="156">
        <v>22</v>
      </c>
      <c r="H137" s="154"/>
      <c r="I137" s="154">
        <v>1098638373</v>
      </c>
      <c r="J137" s="154" t="s">
        <v>284</v>
      </c>
      <c r="K137" s="155">
        <v>86886</v>
      </c>
      <c r="L137" s="154" t="s">
        <v>576</v>
      </c>
      <c r="M137" s="154">
        <v>1</v>
      </c>
      <c r="N137" s="154">
        <v>415010</v>
      </c>
      <c r="O137" s="156">
        <v>25</v>
      </c>
      <c r="P137" s="154"/>
      <c r="Q137" s="153">
        <v>91436324</v>
      </c>
      <c r="R137" s="153" t="s">
        <v>7</v>
      </c>
      <c r="S137" s="165">
        <v>60979</v>
      </c>
      <c r="T137" s="153" t="s">
        <v>444</v>
      </c>
      <c r="U137" s="153">
        <v>2</v>
      </c>
      <c r="V137" s="153">
        <v>14110511</v>
      </c>
      <c r="W137" s="153">
        <v>3</v>
      </c>
      <c r="X137" s="162"/>
      <c r="Y137" s="153">
        <v>1090364139</v>
      </c>
      <c r="Z137" s="153" t="s">
        <v>509</v>
      </c>
      <c r="AA137" s="165">
        <v>611</v>
      </c>
      <c r="AB137" s="153" t="s">
        <v>576</v>
      </c>
      <c r="AC137" s="153">
        <v>2</v>
      </c>
      <c r="AD137" s="153">
        <v>415010</v>
      </c>
      <c r="AE137" s="153">
        <v>3</v>
      </c>
      <c r="AF137" s="162"/>
      <c r="AN137" s="162"/>
      <c r="AV137" s="162"/>
      <c r="BD137" s="162"/>
      <c r="BL137" s="162"/>
      <c r="BT137" s="162"/>
      <c r="CB137" s="162"/>
      <c r="CJ137" s="162"/>
      <c r="CR137" s="162"/>
    </row>
    <row r="138" spans="1:96" x14ac:dyDescent="0.2">
      <c r="A138" s="154">
        <v>1098638373</v>
      </c>
      <c r="B138" s="154" t="s">
        <v>284</v>
      </c>
      <c r="C138" s="155">
        <v>1087864</v>
      </c>
      <c r="D138" s="154" t="s">
        <v>309</v>
      </c>
      <c r="E138" s="154">
        <v>1</v>
      </c>
      <c r="F138" s="154">
        <v>14110504</v>
      </c>
      <c r="G138" s="156">
        <v>25</v>
      </c>
      <c r="H138" s="154"/>
      <c r="I138" s="154">
        <v>9145203</v>
      </c>
      <c r="J138" s="154" t="s">
        <v>570</v>
      </c>
      <c r="K138" s="155">
        <v>81668</v>
      </c>
      <c r="L138" s="154" t="s">
        <v>576</v>
      </c>
      <c r="M138" s="154">
        <v>1</v>
      </c>
      <c r="N138" s="154">
        <v>415010</v>
      </c>
      <c r="O138" s="156">
        <v>12</v>
      </c>
      <c r="P138" s="154"/>
      <c r="Q138" s="153">
        <v>1090364139</v>
      </c>
      <c r="R138" s="153" t="s">
        <v>509</v>
      </c>
      <c r="S138" s="165">
        <v>60979</v>
      </c>
      <c r="T138" s="153" t="s">
        <v>444</v>
      </c>
      <c r="U138" s="153">
        <v>2</v>
      </c>
      <c r="V138" s="153">
        <v>14110511</v>
      </c>
      <c r="W138" s="153">
        <v>3</v>
      </c>
      <c r="X138" s="162"/>
      <c r="Y138" s="153">
        <v>91488799</v>
      </c>
      <c r="Z138" s="153" t="s">
        <v>383</v>
      </c>
      <c r="AA138" s="165">
        <v>592</v>
      </c>
      <c r="AB138" s="153" t="s">
        <v>576</v>
      </c>
      <c r="AC138" s="153">
        <v>2</v>
      </c>
      <c r="AD138" s="153">
        <v>415010</v>
      </c>
      <c r="AE138" s="153">
        <v>2</v>
      </c>
      <c r="AF138" s="162"/>
      <c r="AN138" s="162"/>
      <c r="AV138" s="162"/>
      <c r="BD138" s="162"/>
      <c r="BL138" s="162"/>
      <c r="BT138" s="162"/>
      <c r="CB138" s="162"/>
      <c r="CJ138" s="162"/>
      <c r="CR138" s="162"/>
    </row>
    <row r="139" spans="1:96" x14ac:dyDescent="0.2">
      <c r="A139" s="154">
        <v>91498054</v>
      </c>
      <c r="B139" s="154" t="s">
        <v>537</v>
      </c>
      <c r="C139" s="155">
        <v>1056678</v>
      </c>
      <c r="D139" s="154" t="s">
        <v>307</v>
      </c>
      <c r="E139" s="154">
        <v>1</v>
      </c>
      <c r="F139" s="154">
        <v>14110501</v>
      </c>
      <c r="G139" s="156">
        <v>12</v>
      </c>
      <c r="H139" s="154"/>
      <c r="I139" s="154">
        <v>91295132</v>
      </c>
      <c r="J139" s="154" t="s">
        <v>115</v>
      </c>
      <c r="K139" s="155">
        <v>80334</v>
      </c>
      <c r="L139" s="154" t="s">
        <v>576</v>
      </c>
      <c r="M139" s="154">
        <v>1</v>
      </c>
      <c r="N139" s="154">
        <v>415010</v>
      </c>
      <c r="O139" s="156">
        <v>22</v>
      </c>
      <c r="P139" s="154"/>
      <c r="Q139" s="153">
        <v>1095931651</v>
      </c>
      <c r="R139" s="153" t="s">
        <v>275</v>
      </c>
      <c r="S139" s="165">
        <v>51750</v>
      </c>
      <c r="T139" s="153" t="s">
        <v>321</v>
      </c>
      <c r="U139" s="153">
        <v>2</v>
      </c>
      <c r="V139" s="153">
        <v>14110510</v>
      </c>
      <c r="W139" s="153">
        <v>5</v>
      </c>
      <c r="X139" s="162"/>
      <c r="Y139" s="153">
        <v>63482359</v>
      </c>
      <c r="Z139" s="153" t="s">
        <v>279</v>
      </c>
      <c r="AA139" s="165">
        <v>417</v>
      </c>
      <c r="AB139" s="153" t="s">
        <v>576</v>
      </c>
      <c r="AC139" s="153">
        <v>2</v>
      </c>
      <c r="AD139" s="153">
        <v>415010</v>
      </c>
      <c r="AE139" s="153">
        <v>1</v>
      </c>
      <c r="AF139" s="162"/>
      <c r="AN139" s="162"/>
      <c r="AV139" s="162"/>
      <c r="BD139" s="162"/>
      <c r="BL139" s="162"/>
      <c r="BT139" s="162"/>
      <c r="CB139" s="162"/>
      <c r="CJ139" s="162"/>
      <c r="CR139" s="162"/>
    </row>
    <row r="140" spans="1:96" x14ac:dyDescent="0.2">
      <c r="A140" s="154">
        <v>63546968</v>
      </c>
      <c r="B140" s="154" t="s">
        <v>278</v>
      </c>
      <c r="C140" s="155">
        <v>1029555</v>
      </c>
      <c r="D140" s="154" t="s">
        <v>307</v>
      </c>
      <c r="E140" s="154">
        <v>1</v>
      </c>
      <c r="F140" s="154">
        <v>14110501</v>
      </c>
      <c r="G140" s="156">
        <v>22</v>
      </c>
      <c r="H140" s="154"/>
      <c r="I140" s="154">
        <v>1095911030</v>
      </c>
      <c r="J140" s="154" t="s">
        <v>71</v>
      </c>
      <c r="K140" s="155">
        <v>79109</v>
      </c>
      <c r="L140" s="154" t="s">
        <v>576</v>
      </c>
      <c r="M140" s="154">
        <v>1</v>
      </c>
      <c r="N140" s="154">
        <v>415010</v>
      </c>
      <c r="O140" s="156">
        <v>16</v>
      </c>
      <c r="P140" s="154"/>
      <c r="Q140" s="153">
        <v>51866344</v>
      </c>
      <c r="R140" s="153" t="s">
        <v>22</v>
      </c>
      <c r="S140" s="165">
        <v>50200</v>
      </c>
      <c r="T140" s="153" t="s">
        <v>321</v>
      </c>
      <c r="U140" s="153">
        <v>2</v>
      </c>
      <c r="V140" s="153">
        <v>14110510</v>
      </c>
      <c r="W140" s="153">
        <v>4</v>
      </c>
      <c r="X140" s="162"/>
      <c r="Y140" s="153">
        <v>1095911242</v>
      </c>
      <c r="Z140" s="153" t="s">
        <v>73</v>
      </c>
      <c r="AA140" s="165">
        <v>417</v>
      </c>
      <c r="AB140" s="153" t="s">
        <v>576</v>
      </c>
      <c r="AC140" s="153">
        <v>2</v>
      </c>
      <c r="AD140" s="153">
        <v>415010</v>
      </c>
      <c r="AE140" s="153">
        <v>1</v>
      </c>
      <c r="AF140" s="162"/>
      <c r="AN140" s="162"/>
      <c r="AV140" s="162"/>
      <c r="BD140" s="162"/>
      <c r="BL140" s="162"/>
      <c r="BT140" s="162"/>
      <c r="CB140" s="162"/>
      <c r="CJ140" s="162"/>
      <c r="CR140" s="162"/>
    </row>
    <row r="141" spans="1:96" x14ac:dyDescent="0.2">
      <c r="A141" s="154">
        <v>13723945</v>
      </c>
      <c r="B141" s="154" t="s">
        <v>515</v>
      </c>
      <c r="C141" s="155">
        <v>1012900</v>
      </c>
      <c r="D141" s="154" t="s">
        <v>643</v>
      </c>
      <c r="E141" s="154">
        <v>1</v>
      </c>
      <c r="F141" s="154">
        <v>14110512</v>
      </c>
      <c r="G141" s="156">
        <v>8</v>
      </c>
      <c r="H141" s="154"/>
      <c r="I141" s="154">
        <v>46378800</v>
      </c>
      <c r="J141" s="154" t="s">
        <v>55</v>
      </c>
      <c r="K141" s="155">
        <v>77882</v>
      </c>
      <c r="L141" s="154" t="s">
        <v>576</v>
      </c>
      <c r="M141" s="154">
        <v>1</v>
      </c>
      <c r="N141" s="154">
        <v>415010</v>
      </c>
      <c r="O141" s="156">
        <v>14</v>
      </c>
      <c r="P141" s="154"/>
      <c r="Q141" s="153">
        <v>37545783</v>
      </c>
      <c r="R141" s="153" t="s">
        <v>460</v>
      </c>
      <c r="S141" s="165">
        <v>46136</v>
      </c>
      <c r="T141" s="153" t="s">
        <v>307</v>
      </c>
      <c r="U141" s="153">
        <v>2</v>
      </c>
      <c r="V141" s="153">
        <v>14110501</v>
      </c>
      <c r="W141" s="153">
        <v>2</v>
      </c>
      <c r="X141" s="162"/>
      <c r="Y141" s="153">
        <v>91490682</v>
      </c>
      <c r="Z141" s="153" t="s">
        <v>131</v>
      </c>
      <c r="AA141" s="165">
        <v>89</v>
      </c>
      <c r="AB141" s="153" t="s">
        <v>576</v>
      </c>
      <c r="AC141" s="153">
        <v>2</v>
      </c>
      <c r="AD141" s="153">
        <v>415010</v>
      </c>
      <c r="AE141" s="153">
        <v>20</v>
      </c>
      <c r="AF141" s="162"/>
      <c r="AN141" s="162"/>
      <c r="AV141" s="162"/>
      <c r="BD141" s="162"/>
      <c r="BL141" s="162"/>
      <c r="BT141" s="162"/>
      <c r="CB141" s="162"/>
      <c r="CJ141" s="162"/>
      <c r="CR141" s="162"/>
    </row>
    <row r="142" spans="1:96" x14ac:dyDescent="0.2">
      <c r="A142" s="154">
        <v>1095911030</v>
      </c>
      <c r="B142" s="154" t="s">
        <v>71</v>
      </c>
      <c r="C142" s="155">
        <v>1011355</v>
      </c>
      <c r="D142" s="154" t="s">
        <v>307</v>
      </c>
      <c r="E142" s="154">
        <v>1</v>
      </c>
      <c r="F142" s="154">
        <v>14110501</v>
      </c>
      <c r="G142" s="156">
        <v>16</v>
      </c>
      <c r="H142" s="154"/>
      <c r="I142" s="154">
        <v>63482679</v>
      </c>
      <c r="J142" s="154" t="s">
        <v>14</v>
      </c>
      <c r="K142" s="155">
        <v>76721</v>
      </c>
      <c r="L142" s="154" t="s">
        <v>576</v>
      </c>
      <c r="M142" s="154">
        <v>1</v>
      </c>
      <c r="N142" s="154">
        <v>415010</v>
      </c>
      <c r="O142" s="156">
        <v>24</v>
      </c>
      <c r="P142" s="154"/>
      <c r="Q142" s="153">
        <v>63482359</v>
      </c>
      <c r="R142" s="153" t="s">
        <v>279</v>
      </c>
      <c r="S142" s="165">
        <v>43867</v>
      </c>
      <c r="T142" s="153" t="s">
        <v>307</v>
      </c>
      <c r="U142" s="153">
        <v>2</v>
      </c>
      <c r="V142" s="153">
        <v>14110501</v>
      </c>
      <c r="W142" s="153">
        <v>1</v>
      </c>
      <c r="X142" s="162"/>
      <c r="Y142" s="153">
        <v>9145203</v>
      </c>
      <c r="Z142" s="153" t="s">
        <v>570</v>
      </c>
      <c r="AA142" s="165">
        <v>68</v>
      </c>
      <c r="AB142" s="153" t="s">
        <v>576</v>
      </c>
      <c r="AC142" s="153">
        <v>2</v>
      </c>
      <c r="AD142" s="153">
        <v>415010</v>
      </c>
      <c r="AE142" s="153">
        <v>34</v>
      </c>
      <c r="AF142" s="162"/>
      <c r="AN142" s="162"/>
      <c r="AV142" s="162"/>
      <c r="BD142" s="162"/>
      <c r="BL142" s="162"/>
      <c r="BT142" s="162"/>
      <c r="CB142" s="162"/>
      <c r="CJ142" s="162"/>
      <c r="CR142" s="162"/>
    </row>
    <row r="143" spans="1:96" x14ac:dyDescent="0.2">
      <c r="A143" s="154">
        <v>33369407</v>
      </c>
      <c r="B143" s="154" t="s">
        <v>100</v>
      </c>
      <c r="C143" s="155">
        <v>1000000</v>
      </c>
      <c r="D143" s="154" t="s">
        <v>307</v>
      </c>
      <c r="E143" s="154">
        <v>1</v>
      </c>
      <c r="F143" s="154">
        <v>14110501</v>
      </c>
      <c r="G143" s="156">
        <v>24</v>
      </c>
      <c r="H143" s="154"/>
      <c r="I143" s="154">
        <v>91244485</v>
      </c>
      <c r="J143" s="154" t="s">
        <v>320</v>
      </c>
      <c r="K143" s="155">
        <v>76325</v>
      </c>
      <c r="L143" s="154" t="s">
        <v>576</v>
      </c>
      <c r="M143" s="154">
        <v>1</v>
      </c>
      <c r="N143" s="154">
        <v>415010</v>
      </c>
      <c r="O143" s="156">
        <v>8</v>
      </c>
      <c r="P143" s="154"/>
      <c r="Q143" s="153">
        <v>1095911242</v>
      </c>
      <c r="R143" s="153" t="s">
        <v>73</v>
      </c>
      <c r="S143" s="165">
        <v>43867</v>
      </c>
      <c r="T143" s="153" t="s">
        <v>307</v>
      </c>
      <c r="U143" s="153">
        <v>2</v>
      </c>
      <c r="V143" s="153">
        <v>14110501</v>
      </c>
      <c r="W143" s="153">
        <v>1</v>
      </c>
      <c r="X143" s="162"/>
      <c r="Y143" s="153">
        <v>1095931651</v>
      </c>
      <c r="Z143" s="153" t="s">
        <v>275</v>
      </c>
      <c r="AA143" s="165">
        <v>10</v>
      </c>
      <c r="AB143" s="153" t="s">
        <v>576</v>
      </c>
      <c r="AC143" s="153">
        <v>2</v>
      </c>
      <c r="AD143" s="153">
        <v>415010</v>
      </c>
      <c r="AE143" s="153">
        <v>5</v>
      </c>
      <c r="AF143" s="162"/>
      <c r="AN143" s="162"/>
      <c r="AV143" s="162"/>
      <c r="BD143" s="162"/>
      <c r="BL143" s="162"/>
      <c r="BT143" s="162"/>
      <c r="CB143" s="162"/>
      <c r="CJ143" s="162"/>
      <c r="CR143" s="162"/>
    </row>
    <row r="144" spans="1:96" x14ac:dyDescent="0.2">
      <c r="A144" s="154">
        <v>63482679</v>
      </c>
      <c r="B144" s="154" t="s">
        <v>14</v>
      </c>
      <c r="C144" s="155">
        <v>1000000</v>
      </c>
      <c r="D144" s="154" t="s">
        <v>339</v>
      </c>
      <c r="E144" s="154">
        <v>1</v>
      </c>
      <c r="F144" s="154">
        <v>14110507</v>
      </c>
      <c r="G144" s="156">
        <v>24</v>
      </c>
      <c r="H144" s="154"/>
      <c r="I144" s="154">
        <v>15174301</v>
      </c>
      <c r="J144" s="154" t="s">
        <v>118</v>
      </c>
      <c r="K144" s="155">
        <v>76086</v>
      </c>
      <c r="L144" s="154" t="s">
        <v>576</v>
      </c>
      <c r="M144" s="154">
        <v>1</v>
      </c>
      <c r="N144" s="154">
        <v>415010</v>
      </c>
      <c r="O144" s="156">
        <v>19</v>
      </c>
      <c r="P144" s="154"/>
      <c r="Q144" s="153">
        <v>91488799</v>
      </c>
      <c r="R144" s="153" t="s">
        <v>383</v>
      </c>
      <c r="S144" s="165">
        <v>41528</v>
      </c>
      <c r="T144" s="153" t="s">
        <v>307</v>
      </c>
      <c r="U144" s="153">
        <v>2</v>
      </c>
      <c r="V144" s="153">
        <v>14110501</v>
      </c>
      <c r="W144" s="153">
        <v>2</v>
      </c>
      <c r="X144" s="162"/>
      <c r="Y144" s="153">
        <v>91210459</v>
      </c>
      <c r="Z144" s="153" t="s">
        <v>134</v>
      </c>
      <c r="AA144" s="165">
        <v>8</v>
      </c>
      <c r="AB144" s="153" t="s">
        <v>576</v>
      </c>
      <c r="AC144" s="153">
        <v>2</v>
      </c>
      <c r="AD144" s="153">
        <v>415010</v>
      </c>
      <c r="AE144" s="153">
        <v>4</v>
      </c>
      <c r="AF144" s="162"/>
      <c r="AN144" s="162"/>
      <c r="AV144" s="162"/>
      <c r="BD144" s="162"/>
      <c r="BL144" s="162"/>
      <c r="BT144" s="162"/>
      <c r="CB144" s="162"/>
      <c r="CJ144" s="162"/>
      <c r="CR144" s="162"/>
    </row>
    <row r="145" spans="1:96" x14ac:dyDescent="0.2">
      <c r="A145" s="154">
        <v>1098769419</v>
      </c>
      <c r="B145" s="154" t="s">
        <v>452</v>
      </c>
      <c r="C145" s="155">
        <v>1000000</v>
      </c>
      <c r="D145" s="154" t="s">
        <v>307</v>
      </c>
      <c r="E145" s="154">
        <v>1</v>
      </c>
      <c r="F145" s="154">
        <v>14110501</v>
      </c>
      <c r="G145" s="156">
        <v>20</v>
      </c>
      <c r="H145" s="154"/>
      <c r="I145" s="154">
        <v>63514186</v>
      </c>
      <c r="J145" s="154" t="s">
        <v>441</v>
      </c>
      <c r="K145" s="155">
        <v>71433</v>
      </c>
      <c r="L145" s="154" t="s">
        <v>576</v>
      </c>
      <c r="M145" s="154">
        <v>1</v>
      </c>
      <c r="N145" s="154">
        <v>415010</v>
      </c>
      <c r="O145" s="156">
        <v>18</v>
      </c>
      <c r="P145" s="154"/>
      <c r="Q145" s="153">
        <v>91210459</v>
      </c>
      <c r="R145" s="153" t="s">
        <v>134</v>
      </c>
      <c r="S145" s="165">
        <v>37400</v>
      </c>
      <c r="T145" s="153" t="s">
        <v>321</v>
      </c>
      <c r="U145" s="153">
        <v>2</v>
      </c>
      <c r="V145" s="153">
        <v>14110510</v>
      </c>
      <c r="W145" s="153">
        <v>4</v>
      </c>
      <c r="X145" s="162"/>
      <c r="Y145" s="153">
        <v>51866344</v>
      </c>
      <c r="Z145" s="153" t="s">
        <v>22</v>
      </c>
      <c r="AA145" s="165">
        <v>8</v>
      </c>
      <c r="AB145" s="153" t="s">
        <v>576</v>
      </c>
      <c r="AC145" s="153">
        <v>2</v>
      </c>
      <c r="AD145" s="153">
        <v>415010</v>
      </c>
      <c r="AE145" s="153">
        <v>4</v>
      </c>
      <c r="AF145" s="162"/>
      <c r="AN145" s="162"/>
      <c r="AV145" s="162"/>
      <c r="BD145" s="162"/>
      <c r="BL145" s="162"/>
      <c r="BT145" s="162"/>
      <c r="CB145" s="162"/>
      <c r="CJ145" s="162"/>
      <c r="CR145" s="162"/>
    </row>
    <row r="146" spans="1:96" x14ac:dyDescent="0.2">
      <c r="A146" s="154">
        <v>1102374153</v>
      </c>
      <c r="B146" s="154" t="s">
        <v>459</v>
      </c>
      <c r="C146" s="155">
        <v>999112</v>
      </c>
      <c r="D146" s="154" t="s">
        <v>307</v>
      </c>
      <c r="E146" s="154">
        <v>1</v>
      </c>
      <c r="F146" s="154">
        <v>14110501</v>
      </c>
      <c r="G146" s="156">
        <v>18</v>
      </c>
      <c r="H146" s="154"/>
      <c r="I146" s="154">
        <v>1093775543</v>
      </c>
      <c r="J146" s="154" t="s">
        <v>637</v>
      </c>
      <c r="K146" s="155">
        <v>68935</v>
      </c>
      <c r="L146" s="154" t="s">
        <v>576</v>
      </c>
      <c r="M146" s="154">
        <v>1</v>
      </c>
      <c r="N146" s="154">
        <v>415010</v>
      </c>
      <c r="O146" s="156">
        <v>68</v>
      </c>
      <c r="P146" s="154"/>
      <c r="Q146" s="153">
        <v>91260196</v>
      </c>
      <c r="R146" s="153" t="s">
        <v>141</v>
      </c>
      <c r="S146" s="165">
        <v>37400</v>
      </c>
      <c r="T146" s="153" t="s">
        <v>321</v>
      </c>
      <c r="U146" s="153">
        <v>2</v>
      </c>
      <c r="V146" s="153">
        <v>14110510</v>
      </c>
      <c r="W146" s="153">
        <v>4</v>
      </c>
      <c r="X146" s="162"/>
      <c r="Y146" s="153">
        <v>91260196</v>
      </c>
      <c r="Z146" s="153" t="s">
        <v>141</v>
      </c>
      <c r="AA146" s="165">
        <v>8</v>
      </c>
      <c r="AB146" s="153" t="s">
        <v>576</v>
      </c>
      <c r="AC146" s="153">
        <v>2</v>
      </c>
      <c r="AD146" s="153">
        <v>415010</v>
      </c>
      <c r="AE146" s="153">
        <v>4</v>
      </c>
      <c r="AF146" s="162"/>
      <c r="AN146" s="162"/>
      <c r="AV146" s="162"/>
      <c r="BD146" s="162"/>
      <c r="BL146" s="162"/>
      <c r="BT146" s="162"/>
      <c r="CB146" s="162"/>
      <c r="CJ146" s="162"/>
      <c r="CR146" s="162"/>
    </row>
    <row r="147" spans="1:96" x14ac:dyDescent="0.2">
      <c r="A147" s="154">
        <v>13745499</v>
      </c>
      <c r="B147" s="154" t="s">
        <v>124</v>
      </c>
      <c r="C147" s="155">
        <v>995561</v>
      </c>
      <c r="D147" s="154" t="s">
        <v>339</v>
      </c>
      <c r="E147" s="154">
        <v>1</v>
      </c>
      <c r="F147" s="154">
        <v>14110507</v>
      </c>
      <c r="G147" s="156">
        <v>10</v>
      </c>
      <c r="H147" s="154"/>
      <c r="I147" s="154">
        <v>1098741834</v>
      </c>
      <c r="J147" s="154" t="s">
        <v>626</v>
      </c>
      <c r="K147" s="155">
        <v>68030</v>
      </c>
      <c r="L147" s="154" t="s">
        <v>576</v>
      </c>
      <c r="M147" s="154">
        <v>1</v>
      </c>
      <c r="N147" s="154">
        <v>415010</v>
      </c>
      <c r="O147" s="156">
        <v>17</v>
      </c>
      <c r="P147" s="154"/>
      <c r="Q147" s="153">
        <v>13745499</v>
      </c>
      <c r="R147" s="153" t="s">
        <v>124</v>
      </c>
      <c r="S147" s="165">
        <v>37400</v>
      </c>
      <c r="T147" s="153" t="s">
        <v>321</v>
      </c>
      <c r="U147" s="153">
        <v>2</v>
      </c>
      <c r="V147" s="153">
        <v>14110510</v>
      </c>
      <c r="W147" s="153">
        <v>4</v>
      </c>
      <c r="X147" s="162"/>
      <c r="Y147" s="153">
        <v>13745499</v>
      </c>
      <c r="Z147" s="153" t="s">
        <v>124</v>
      </c>
      <c r="AA147" s="165">
        <v>8</v>
      </c>
      <c r="AB147" s="153" t="s">
        <v>576</v>
      </c>
      <c r="AC147" s="153">
        <v>2</v>
      </c>
      <c r="AD147" s="153">
        <v>415010</v>
      </c>
      <c r="AE147" s="153">
        <v>4</v>
      </c>
      <c r="AF147" s="162"/>
      <c r="AN147" s="162"/>
      <c r="AV147" s="162"/>
      <c r="BD147" s="162"/>
      <c r="BL147" s="162"/>
      <c r="BT147" s="162"/>
      <c r="CB147" s="162"/>
      <c r="CJ147" s="162"/>
      <c r="CR147" s="162"/>
    </row>
    <row r="148" spans="1:96" x14ac:dyDescent="0.2">
      <c r="A148" s="154">
        <v>91159165</v>
      </c>
      <c r="B148" s="154" t="s">
        <v>129</v>
      </c>
      <c r="C148" s="155">
        <v>950346</v>
      </c>
      <c r="D148" s="154" t="s">
        <v>643</v>
      </c>
      <c r="E148" s="154">
        <v>1</v>
      </c>
      <c r="F148" s="154">
        <v>14110512</v>
      </c>
      <c r="G148" s="156">
        <v>34</v>
      </c>
      <c r="H148" s="154"/>
      <c r="I148" s="154">
        <v>91498054</v>
      </c>
      <c r="J148" s="154" t="s">
        <v>537</v>
      </c>
      <c r="K148" s="155">
        <v>66378</v>
      </c>
      <c r="L148" s="154" t="s">
        <v>576</v>
      </c>
      <c r="M148" s="154">
        <v>1</v>
      </c>
      <c r="N148" s="154">
        <v>415010</v>
      </c>
      <c r="O148" s="156">
        <v>12</v>
      </c>
      <c r="P148" s="154"/>
      <c r="Q148" s="153">
        <v>63548074</v>
      </c>
      <c r="R148" s="153" t="s">
        <v>62</v>
      </c>
      <c r="S148" s="165">
        <v>37400</v>
      </c>
      <c r="T148" s="153" t="s">
        <v>321</v>
      </c>
      <c r="U148" s="153">
        <v>2</v>
      </c>
      <c r="V148" s="153">
        <v>14110510</v>
      </c>
      <c r="W148" s="153">
        <v>4</v>
      </c>
      <c r="X148" s="162"/>
      <c r="Y148" s="153">
        <v>63548074</v>
      </c>
      <c r="Z148" s="153" t="s">
        <v>62</v>
      </c>
      <c r="AA148" s="165">
        <v>8</v>
      </c>
      <c r="AB148" s="153" t="s">
        <v>576</v>
      </c>
      <c r="AC148" s="153">
        <v>2</v>
      </c>
      <c r="AD148" s="153">
        <v>415010</v>
      </c>
      <c r="AE148" s="153">
        <v>4</v>
      </c>
      <c r="AF148" s="162"/>
      <c r="AN148" s="162"/>
      <c r="AV148" s="162"/>
      <c r="BD148" s="162"/>
      <c r="BL148" s="162"/>
      <c r="BT148" s="162"/>
      <c r="CB148" s="162"/>
      <c r="CJ148" s="162"/>
      <c r="CR148" s="162"/>
    </row>
    <row r="149" spans="1:96" x14ac:dyDescent="0.2">
      <c r="A149" s="154">
        <v>1095911242</v>
      </c>
      <c r="B149" s="154" t="s">
        <v>73</v>
      </c>
      <c r="C149" s="155">
        <v>940126</v>
      </c>
      <c r="D149" s="154" t="s">
        <v>307</v>
      </c>
      <c r="E149" s="154">
        <v>1</v>
      </c>
      <c r="F149" s="154">
        <v>14110501</v>
      </c>
      <c r="G149" s="156">
        <v>8</v>
      </c>
      <c r="H149" s="154"/>
      <c r="I149" s="154">
        <v>63319678</v>
      </c>
      <c r="J149" s="154" t="s">
        <v>36</v>
      </c>
      <c r="K149" s="155">
        <v>65347</v>
      </c>
      <c r="L149" s="154" t="s">
        <v>576</v>
      </c>
      <c r="M149" s="154">
        <v>1</v>
      </c>
      <c r="N149" s="154">
        <v>415010</v>
      </c>
      <c r="O149" s="156">
        <v>8</v>
      </c>
      <c r="P149" s="154"/>
      <c r="Q149" s="153">
        <v>91287373</v>
      </c>
      <c r="R149" s="153" t="s">
        <v>136</v>
      </c>
      <c r="S149" s="165">
        <v>37400</v>
      </c>
      <c r="T149" s="153" t="s">
        <v>321</v>
      </c>
      <c r="U149" s="153">
        <v>2</v>
      </c>
      <c r="V149" s="153">
        <v>14110510</v>
      </c>
      <c r="W149" s="153">
        <v>4</v>
      </c>
      <c r="X149" s="162"/>
      <c r="Y149" s="153">
        <v>91287373</v>
      </c>
      <c r="Z149" s="153" t="s">
        <v>136</v>
      </c>
      <c r="AA149" s="165">
        <v>8</v>
      </c>
      <c r="AB149" s="153" t="s">
        <v>576</v>
      </c>
      <c r="AC149" s="153">
        <v>2</v>
      </c>
      <c r="AD149" s="153">
        <v>415010</v>
      </c>
      <c r="AE149" s="153">
        <v>4</v>
      </c>
      <c r="AF149" s="162"/>
      <c r="AN149" s="162"/>
      <c r="AV149" s="162"/>
      <c r="BD149" s="162"/>
      <c r="BL149" s="162"/>
      <c r="BT149" s="162"/>
      <c r="CB149" s="162"/>
      <c r="CJ149" s="162"/>
      <c r="CR149" s="162"/>
    </row>
    <row r="150" spans="1:96" x14ac:dyDescent="0.2">
      <c r="A150" s="154">
        <v>1036632774</v>
      </c>
      <c r="B150" s="154" t="s">
        <v>556</v>
      </c>
      <c r="C150" s="155">
        <v>936328</v>
      </c>
      <c r="D150" s="154" t="s">
        <v>307</v>
      </c>
      <c r="E150" s="154">
        <v>1</v>
      </c>
      <c r="F150" s="154">
        <v>14110501</v>
      </c>
      <c r="G150" s="156">
        <v>21</v>
      </c>
      <c r="H150" s="154"/>
      <c r="I150" s="154">
        <v>7223028</v>
      </c>
      <c r="J150" s="154" t="s">
        <v>543</v>
      </c>
      <c r="K150" s="155">
        <v>64951</v>
      </c>
      <c r="L150" s="154" t="s">
        <v>576</v>
      </c>
      <c r="M150" s="154">
        <v>1</v>
      </c>
      <c r="N150" s="154">
        <v>415010</v>
      </c>
      <c r="O150" s="156">
        <v>12</v>
      </c>
      <c r="P150" s="154"/>
      <c r="X150" s="162"/>
      <c r="AF150" s="162"/>
      <c r="AN150" s="162"/>
      <c r="AV150" s="162"/>
      <c r="BD150" s="162"/>
      <c r="BL150" s="162"/>
      <c r="BT150" s="162"/>
      <c r="CB150" s="162"/>
      <c r="CJ150" s="162"/>
      <c r="CR150" s="162"/>
    </row>
    <row r="151" spans="1:96" x14ac:dyDescent="0.2">
      <c r="A151" s="154">
        <v>1098711675</v>
      </c>
      <c r="B151" s="154" t="s">
        <v>341</v>
      </c>
      <c r="C151" s="155">
        <v>925062</v>
      </c>
      <c r="D151" s="154" t="s">
        <v>307</v>
      </c>
      <c r="E151" s="154">
        <v>1</v>
      </c>
      <c r="F151" s="154">
        <v>14110501</v>
      </c>
      <c r="G151" s="156">
        <v>22</v>
      </c>
      <c r="H151" s="154"/>
      <c r="I151" s="154">
        <v>1052385516</v>
      </c>
      <c r="J151" s="154" t="s">
        <v>324</v>
      </c>
      <c r="K151" s="155">
        <v>64524</v>
      </c>
      <c r="L151" s="154" t="s">
        <v>576</v>
      </c>
      <c r="M151" s="154">
        <v>1</v>
      </c>
      <c r="N151" s="154">
        <v>415010</v>
      </c>
      <c r="O151" s="156">
        <v>21</v>
      </c>
      <c r="P151" s="154"/>
      <c r="X151" s="162"/>
      <c r="AF151" s="162"/>
      <c r="AN151" s="162"/>
      <c r="AV151" s="162"/>
      <c r="BD151" s="162"/>
      <c r="BL151" s="162"/>
      <c r="BT151" s="162"/>
      <c r="CB151" s="162"/>
      <c r="CJ151" s="162"/>
      <c r="CR151" s="162"/>
    </row>
    <row r="152" spans="1:96" x14ac:dyDescent="0.2">
      <c r="A152" s="154">
        <v>1052385516</v>
      </c>
      <c r="B152" s="154" t="s">
        <v>324</v>
      </c>
      <c r="C152" s="155">
        <v>883332</v>
      </c>
      <c r="D152" s="154" t="s">
        <v>643</v>
      </c>
      <c r="E152" s="154">
        <v>1</v>
      </c>
      <c r="F152" s="154">
        <v>14110512</v>
      </c>
      <c r="G152" s="156">
        <v>21</v>
      </c>
      <c r="H152" s="154"/>
      <c r="I152" s="154">
        <v>91521350</v>
      </c>
      <c r="J152" s="154" t="s">
        <v>327</v>
      </c>
      <c r="K152" s="155">
        <v>63705</v>
      </c>
      <c r="L152" s="154" t="s">
        <v>576</v>
      </c>
      <c r="M152" s="154">
        <v>1</v>
      </c>
      <c r="N152" s="154">
        <v>415010</v>
      </c>
      <c r="O152" s="156">
        <v>13</v>
      </c>
      <c r="P152" s="154"/>
      <c r="X152" s="162"/>
      <c r="AF152" s="162"/>
      <c r="AN152" s="162"/>
      <c r="AV152" s="162"/>
      <c r="BD152" s="162"/>
      <c r="BL152" s="162"/>
      <c r="BT152" s="162"/>
      <c r="CB152" s="162"/>
      <c r="CJ152" s="162"/>
      <c r="CR152" s="162"/>
    </row>
    <row r="153" spans="1:96" x14ac:dyDescent="0.2">
      <c r="A153" s="154">
        <v>91474598</v>
      </c>
      <c r="B153" s="154" t="s">
        <v>140</v>
      </c>
      <c r="C153" s="155">
        <v>877048</v>
      </c>
      <c r="D153" s="154" t="s">
        <v>339</v>
      </c>
      <c r="E153" s="154">
        <v>1</v>
      </c>
      <c r="F153" s="154">
        <v>14110507</v>
      </c>
      <c r="G153" s="156">
        <v>14</v>
      </c>
      <c r="H153" s="154"/>
      <c r="I153" s="154">
        <v>72246747</v>
      </c>
      <c r="J153" s="154" t="s">
        <v>520</v>
      </c>
      <c r="K153" s="155">
        <v>63192</v>
      </c>
      <c r="L153" s="154" t="s">
        <v>576</v>
      </c>
      <c r="M153" s="154">
        <v>1</v>
      </c>
      <c r="N153" s="154">
        <v>415010</v>
      </c>
      <c r="O153" s="156">
        <v>23</v>
      </c>
      <c r="P153" s="154"/>
      <c r="X153" s="162"/>
      <c r="AF153" s="162"/>
      <c r="AN153" s="162"/>
      <c r="AV153" s="162"/>
      <c r="BD153" s="162"/>
      <c r="BL153" s="162"/>
      <c r="BT153" s="162"/>
      <c r="CB153" s="162"/>
      <c r="CJ153" s="162"/>
      <c r="CR153" s="162"/>
    </row>
    <row r="154" spans="1:96" x14ac:dyDescent="0.2">
      <c r="A154" s="154">
        <v>49761073</v>
      </c>
      <c r="B154" s="154" t="s">
        <v>84</v>
      </c>
      <c r="C154" s="155">
        <v>867928</v>
      </c>
      <c r="D154" s="154" t="s">
        <v>307</v>
      </c>
      <c r="E154" s="154">
        <v>1</v>
      </c>
      <c r="F154" s="154">
        <v>14110501</v>
      </c>
      <c r="G154" s="156">
        <v>14</v>
      </c>
      <c r="H154" s="154"/>
      <c r="I154" s="154">
        <v>46384165</v>
      </c>
      <c r="J154" s="154" t="s">
        <v>530</v>
      </c>
      <c r="K154" s="155">
        <v>61523</v>
      </c>
      <c r="L154" s="154" t="s">
        <v>576</v>
      </c>
      <c r="M154" s="154">
        <v>1</v>
      </c>
      <c r="N154" s="154">
        <v>415010</v>
      </c>
      <c r="O154" s="156">
        <v>24</v>
      </c>
      <c r="P154" s="154"/>
      <c r="X154" s="162"/>
      <c r="AF154" s="162"/>
      <c r="AN154" s="162"/>
      <c r="AV154" s="162"/>
      <c r="BD154" s="162"/>
      <c r="BL154" s="162"/>
      <c r="BT154" s="162"/>
      <c r="CB154" s="162"/>
      <c r="CJ154" s="162"/>
      <c r="CR154" s="162"/>
    </row>
    <row r="155" spans="1:96" x14ac:dyDescent="0.2">
      <c r="A155" s="154">
        <v>60395174</v>
      </c>
      <c r="B155" s="154" t="s">
        <v>502</v>
      </c>
      <c r="C155" s="155">
        <v>866010</v>
      </c>
      <c r="D155" s="154" t="s">
        <v>339</v>
      </c>
      <c r="E155" s="154">
        <v>1</v>
      </c>
      <c r="F155" s="154">
        <v>14110507</v>
      </c>
      <c r="G155" s="156">
        <v>98</v>
      </c>
      <c r="H155" s="154"/>
      <c r="I155" s="154">
        <v>49761073</v>
      </c>
      <c r="J155" s="154" t="s">
        <v>84</v>
      </c>
      <c r="K155" s="155">
        <v>59726</v>
      </c>
      <c r="L155" s="154" t="s">
        <v>576</v>
      </c>
      <c r="M155" s="154">
        <v>1</v>
      </c>
      <c r="N155" s="154">
        <v>415010</v>
      </c>
      <c r="O155" s="156">
        <v>14</v>
      </c>
      <c r="P155" s="154"/>
      <c r="X155" s="162"/>
      <c r="AF155" s="162"/>
      <c r="AN155" s="162"/>
      <c r="AV155" s="162"/>
      <c r="BD155" s="162"/>
      <c r="BL155" s="162"/>
      <c r="BT155" s="162"/>
      <c r="CB155" s="162"/>
      <c r="CJ155" s="162"/>
      <c r="CR155" s="162"/>
    </row>
    <row r="156" spans="1:96" x14ac:dyDescent="0.2">
      <c r="A156" s="154">
        <v>60335490</v>
      </c>
      <c r="B156" s="154" t="s">
        <v>137</v>
      </c>
      <c r="C156" s="155">
        <v>863182</v>
      </c>
      <c r="D156" s="154" t="s">
        <v>307</v>
      </c>
      <c r="E156" s="154">
        <v>1</v>
      </c>
      <c r="F156" s="154">
        <v>14110501</v>
      </c>
      <c r="G156" s="156">
        <v>40</v>
      </c>
      <c r="H156" s="154"/>
      <c r="I156" s="154">
        <v>88243396</v>
      </c>
      <c r="J156" s="154" t="s">
        <v>545</v>
      </c>
      <c r="K156" s="155">
        <v>58718</v>
      </c>
      <c r="L156" s="154" t="s">
        <v>576</v>
      </c>
      <c r="M156" s="154">
        <v>1</v>
      </c>
      <c r="N156" s="154">
        <v>415010</v>
      </c>
      <c r="O156" s="156">
        <v>18</v>
      </c>
      <c r="P156" s="154"/>
      <c r="X156" s="162"/>
      <c r="AF156" s="162"/>
      <c r="AN156" s="162"/>
      <c r="AV156" s="162"/>
      <c r="BD156" s="162"/>
      <c r="BL156" s="162"/>
      <c r="BT156" s="162"/>
      <c r="CB156" s="162"/>
      <c r="CJ156" s="162"/>
      <c r="CR156" s="162"/>
    </row>
    <row r="157" spans="1:96" x14ac:dyDescent="0.2">
      <c r="A157" s="154">
        <v>1098795540</v>
      </c>
      <c r="B157" s="154" t="s">
        <v>669</v>
      </c>
      <c r="C157" s="155">
        <v>841108</v>
      </c>
      <c r="D157" s="154" t="s">
        <v>307</v>
      </c>
      <c r="E157" s="154">
        <v>1</v>
      </c>
      <c r="F157" s="154">
        <v>14110501</v>
      </c>
      <c r="G157" s="156">
        <v>10</v>
      </c>
      <c r="H157" s="154"/>
      <c r="I157" s="154">
        <v>1094242344</v>
      </c>
      <c r="J157" s="154" t="s">
        <v>17</v>
      </c>
      <c r="K157" s="155">
        <v>58583</v>
      </c>
      <c r="L157" s="154" t="s">
        <v>576</v>
      </c>
      <c r="M157" s="154">
        <v>1</v>
      </c>
      <c r="N157" s="154">
        <v>415010</v>
      </c>
      <c r="O157" s="156">
        <v>23</v>
      </c>
      <c r="P157" s="154"/>
      <c r="X157" s="162"/>
      <c r="AF157" s="162"/>
      <c r="AN157" s="162"/>
      <c r="AV157" s="162"/>
      <c r="BD157" s="162"/>
      <c r="BL157" s="162"/>
      <c r="BT157" s="162"/>
      <c r="CB157" s="162"/>
      <c r="CJ157" s="162"/>
      <c r="CR157" s="162"/>
    </row>
    <row r="158" spans="1:96" x14ac:dyDescent="0.2">
      <c r="A158" s="154">
        <v>91182141</v>
      </c>
      <c r="B158" s="154" t="s">
        <v>21</v>
      </c>
      <c r="C158" s="155">
        <v>830626</v>
      </c>
      <c r="D158" s="154" t="s">
        <v>339</v>
      </c>
      <c r="E158" s="154">
        <v>1</v>
      </c>
      <c r="F158" s="154">
        <v>169095</v>
      </c>
      <c r="G158" s="156">
        <v>8</v>
      </c>
      <c r="H158" s="154"/>
      <c r="I158" s="154">
        <v>1095944501</v>
      </c>
      <c r="J158" s="154" t="s">
        <v>700</v>
      </c>
      <c r="K158" s="155">
        <v>57419</v>
      </c>
      <c r="L158" s="154" t="s">
        <v>576</v>
      </c>
      <c r="M158" s="154">
        <v>1</v>
      </c>
      <c r="N158" s="154">
        <v>415010</v>
      </c>
      <c r="O158" s="156">
        <v>22</v>
      </c>
      <c r="P158" s="154"/>
      <c r="X158" s="162"/>
      <c r="AF158" s="162"/>
      <c r="AN158" s="162"/>
      <c r="AV158" s="162"/>
      <c r="BD158" s="162"/>
      <c r="BL158" s="162"/>
      <c r="BT158" s="162"/>
      <c r="CB158" s="162"/>
      <c r="CJ158" s="162"/>
      <c r="CR158" s="162"/>
    </row>
    <row r="159" spans="1:96" x14ac:dyDescent="0.2">
      <c r="A159" s="154">
        <v>15174301</v>
      </c>
      <c r="B159" s="154" t="s">
        <v>118</v>
      </c>
      <c r="C159" s="155">
        <v>823165</v>
      </c>
      <c r="D159" s="154" t="s">
        <v>307</v>
      </c>
      <c r="E159" s="154">
        <v>1</v>
      </c>
      <c r="F159" s="154">
        <v>14110501</v>
      </c>
      <c r="G159" s="156">
        <v>19</v>
      </c>
      <c r="H159" s="154"/>
      <c r="I159" s="154">
        <v>91186467</v>
      </c>
      <c r="J159" s="154" t="s">
        <v>539</v>
      </c>
      <c r="K159" s="155">
        <v>57162</v>
      </c>
      <c r="L159" s="154" t="s">
        <v>576</v>
      </c>
      <c r="M159" s="154">
        <v>1</v>
      </c>
      <c r="N159" s="154">
        <v>415010</v>
      </c>
      <c r="O159" s="156">
        <v>16</v>
      </c>
      <c r="P159" s="154"/>
      <c r="X159" s="162"/>
      <c r="AF159" s="162"/>
      <c r="AN159" s="162"/>
      <c r="AV159" s="162"/>
      <c r="BD159" s="162"/>
      <c r="BL159" s="162"/>
      <c r="BT159" s="162"/>
      <c r="CB159" s="162"/>
      <c r="CJ159" s="162"/>
      <c r="CR159" s="162"/>
    </row>
    <row r="160" spans="1:96" x14ac:dyDescent="0.2">
      <c r="A160" s="154">
        <v>91537915</v>
      </c>
      <c r="B160" s="154" t="s">
        <v>343</v>
      </c>
      <c r="C160" s="155">
        <v>822759</v>
      </c>
      <c r="D160" s="154" t="s">
        <v>307</v>
      </c>
      <c r="E160" s="154">
        <v>1</v>
      </c>
      <c r="F160" s="154">
        <v>14110501</v>
      </c>
      <c r="G160" s="156">
        <v>4</v>
      </c>
      <c r="H160" s="154"/>
      <c r="I160" s="154">
        <v>1098731126</v>
      </c>
      <c r="J160" s="154" t="s">
        <v>484</v>
      </c>
      <c r="K160" s="155">
        <v>54329</v>
      </c>
      <c r="L160" s="154" t="s">
        <v>576</v>
      </c>
      <c r="M160" s="154">
        <v>1</v>
      </c>
      <c r="N160" s="154">
        <v>415010</v>
      </c>
      <c r="O160" s="156">
        <v>13</v>
      </c>
      <c r="P160" s="154"/>
      <c r="X160" s="162"/>
      <c r="AF160" s="162"/>
      <c r="AN160" s="162"/>
      <c r="AV160" s="162"/>
      <c r="BD160" s="162"/>
      <c r="BL160" s="162"/>
      <c r="BT160" s="162"/>
      <c r="CB160" s="162"/>
      <c r="CJ160" s="162"/>
      <c r="CR160" s="162"/>
    </row>
    <row r="161" spans="1:96" x14ac:dyDescent="0.2">
      <c r="A161" s="154">
        <v>63535057</v>
      </c>
      <c r="B161" s="154" t="s">
        <v>67</v>
      </c>
      <c r="C161" s="155">
        <v>814025</v>
      </c>
      <c r="D161" s="154" t="s">
        <v>307</v>
      </c>
      <c r="E161" s="154">
        <v>1</v>
      </c>
      <c r="F161" s="154">
        <v>14110501</v>
      </c>
      <c r="G161" s="156">
        <v>24</v>
      </c>
      <c r="H161" s="154"/>
      <c r="I161" s="154">
        <v>91218337</v>
      </c>
      <c r="J161" s="154" t="s">
        <v>23</v>
      </c>
      <c r="K161" s="155">
        <v>53328</v>
      </c>
      <c r="L161" s="154" t="s">
        <v>576</v>
      </c>
      <c r="M161" s="154">
        <v>1</v>
      </c>
      <c r="N161" s="154">
        <v>415010</v>
      </c>
      <c r="O161" s="156">
        <v>15</v>
      </c>
      <c r="P161" s="154"/>
      <c r="X161" s="162"/>
      <c r="AF161" s="162"/>
      <c r="AN161" s="162"/>
      <c r="AV161" s="162"/>
      <c r="BD161" s="162"/>
      <c r="BL161" s="162"/>
      <c r="BT161" s="162"/>
      <c r="CB161" s="162"/>
      <c r="CJ161" s="162"/>
      <c r="CR161" s="162"/>
    </row>
    <row r="162" spans="1:96" x14ac:dyDescent="0.2">
      <c r="A162" s="154">
        <v>1098731126</v>
      </c>
      <c r="B162" s="154" t="s">
        <v>484</v>
      </c>
      <c r="C162" s="155">
        <v>801812</v>
      </c>
      <c r="D162" s="154" t="s">
        <v>307</v>
      </c>
      <c r="E162" s="154">
        <v>1</v>
      </c>
      <c r="F162" s="154">
        <v>14110501</v>
      </c>
      <c r="G162" s="156">
        <v>13</v>
      </c>
      <c r="H162" s="154"/>
      <c r="I162" s="154">
        <v>1090446310</v>
      </c>
      <c r="J162" s="154" t="s">
        <v>516</v>
      </c>
      <c r="K162" s="155">
        <v>50268</v>
      </c>
      <c r="L162" s="154" t="s">
        <v>576</v>
      </c>
      <c r="M162" s="154">
        <v>1</v>
      </c>
      <c r="N162" s="154">
        <v>415010</v>
      </c>
      <c r="O162" s="156">
        <v>18</v>
      </c>
      <c r="P162" s="154"/>
      <c r="X162" s="162"/>
      <c r="AF162" s="162"/>
      <c r="AN162" s="162"/>
      <c r="AV162" s="162"/>
      <c r="BD162" s="162"/>
      <c r="BL162" s="162"/>
      <c r="BT162" s="162"/>
      <c r="CB162" s="162"/>
      <c r="CJ162" s="162"/>
      <c r="CR162" s="162"/>
    </row>
    <row r="163" spans="1:96" x14ac:dyDescent="0.2">
      <c r="A163" s="154">
        <v>46377064</v>
      </c>
      <c r="B163" s="154" t="s">
        <v>713</v>
      </c>
      <c r="C163" s="155">
        <v>800000</v>
      </c>
      <c r="D163" s="154" t="s">
        <v>307</v>
      </c>
      <c r="E163" s="154">
        <v>1</v>
      </c>
      <c r="F163" s="154">
        <v>14110501</v>
      </c>
      <c r="G163" s="156">
        <v>24</v>
      </c>
      <c r="H163" s="154"/>
      <c r="I163" s="154">
        <v>88240636</v>
      </c>
      <c r="J163" s="154" t="s">
        <v>538</v>
      </c>
      <c r="K163" s="155">
        <v>50268</v>
      </c>
      <c r="L163" s="154" t="s">
        <v>576</v>
      </c>
      <c r="M163" s="154">
        <v>1</v>
      </c>
      <c r="N163" s="154">
        <v>415010</v>
      </c>
      <c r="O163" s="156">
        <v>18</v>
      </c>
      <c r="P163" s="154"/>
      <c r="X163" s="162"/>
      <c r="AF163" s="162"/>
      <c r="AN163" s="162"/>
      <c r="AV163" s="162"/>
      <c r="BD163" s="162"/>
      <c r="BL163" s="162"/>
      <c r="BT163" s="162"/>
      <c r="CB163" s="162"/>
      <c r="CJ163" s="162"/>
      <c r="CR163" s="162"/>
    </row>
    <row r="164" spans="1:96" x14ac:dyDescent="0.2">
      <c r="A164" s="154">
        <v>1094242344</v>
      </c>
      <c r="B164" s="154" t="s">
        <v>17</v>
      </c>
      <c r="C164" s="155">
        <v>796143</v>
      </c>
      <c r="D164" s="154" t="s">
        <v>339</v>
      </c>
      <c r="E164" s="154">
        <v>1</v>
      </c>
      <c r="F164" s="154">
        <v>14110507</v>
      </c>
      <c r="G164" s="156">
        <v>23</v>
      </c>
      <c r="H164" s="154"/>
      <c r="I164" s="154">
        <v>46671701</v>
      </c>
      <c r="J164" s="154" t="s">
        <v>336</v>
      </c>
      <c r="K164" s="155">
        <v>49883</v>
      </c>
      <c r="L164" s="154" t="s">
        <v>576</v>
      </c>
      <c r="M164" s="154">
        <v>1</v>
      </c>
      <c r="N164" s="154">
        <v>415010</v>
      </c>
      <c r="O164" s="156">
        <v>32</v>
      </c>
      <c r="P164" s="154"/>
      <c r="X164" s="162"/>
      <c r="AF164" s="162"/>
      <c r="AN164" s="162"/>
      <c r="AV164" s="162"/>
      <c r="BD164" s="162"/>
      <c r="BL164" s="162"/>
      <c r="BT164" s="162"/>
      <c r="CB164" s="162"/>
      <c r="CJ164" s="162"/>
      <c r="CR164" s="162"/>
    </row>
    <row r="165" spans="1:96" x14ac:dyDescent="0.2">
      <c r="A165" s="154">
        <v>49783626</v>
      </c>
      <c r="B165" s="154" t="s">
        <v>113</v>
      </c>
      <c r="C165" s="155">
        <v>791756</v>
      </c>
      <c r="D165" s="154" t="s">
        <v>339</v>
      </c>
      <c r="E165" s="154">
        <v>1</v>
      </c>
      <c r="F165" s="154">
        <v>14110507</v>
      </c>
      <c r="G165" s="156">
        <v>12</v>
      </c>
      <c r="H165" s="154"/>
      <c r="I165" s="154">
        <v>88247644</v>
      </c>
      <c r="J165" s="154" t="s">
        <v>157</v>
      </c>
      <c r="K165" s="155">
        <v>49222</v>
      </c>
      <c r="L165" s="154" t="s">
        <v>576</v>
      </c>
      <c r="M165" s="154">
        <v>1</v>
      </c>
      <c r="N165" s="154">
        <v>415010</v>
      </c>
      <c r="O165" s="156">
        <v>19</v>
      </c>
      <c r="P165" s="154"/>
      <c r="X165" s="162"/>
      <c r="AF165" s="162"/>
      <c r="AN165" s="162"/>
      <c r="AV165" s="162"/>
      <c r="BD165" s="162"/>
      <c r="BL165" s="162"/>
      <c r="BT165" s="162"/>
      <c r="CB165" s="162"/>
      <c r="CJ165" s="162"/>
      <c r="CR165" s="162"/>
    </row>
    <row r="166" spans="1:96" x14ac:dyDescent="0.2">
      <c r="A166" s="154">
        <v>63514186</v>
      </c>
      <c r="B166" s="154" t="s">
        <v>441</v>
      </c>
      <c r="C166" s="155">
        <v>770859</v>
      </c>
      <c r="D166" s="154" t="s">
        <v>307</v>
      </c>
      <c r="E166" s="154">
        <v>1</v>
      </c>
      <c r="F166" s="154">
        <v>14110501</v>
      </c>
      <c r="G166" s="156">
        <v>18</v>
      </c>
      <c r="H166" s="154"/>
      <c r="I166" s="154">
        <v>91474598</v>
      </c>
      <c r="J166" s="154" t="s">
        <v>140</v>
      </c>
      <c r="K166" s="155">
        <v>47397</v>
      </c>
      <c r="L166" s="154" t="s">
        <v>576</v>
      </c>
      <c r="M166" s="154">
        <v>1</v>
      </c>
      <c r="N166" s="154">
        <v>415010</v>
      </c>
      <c r="O166" s="156">
        <v>14</v>
      </c>
      <c r="P166" s="154"/>
      <c r="X166" s="162"/>
      <c r="AF166" s="162"/>
      <c r="AN166" s="162"/>
      <c r="AV166" s="162"/>
      <c r="BD166" s="162"/>
      <c r="BL166" s="162"/>
      <c r="BT166" s="162"/>
      <c r="CB166" s="162"/>
      <c r="CJ166" s="162"/>
      <c r="CR166" s="162"/>
    </row>
    <row r="167" spans="1:96" x14ac:dyDescent="0.2">
      <c r="A167" s="154">
        <v>63309701</v>
      </c>
      <c r="B167" s="154" t="s">
        <v>6</v>
      </c>
      <c r="C167" s="155">
        <v>765074</v>
      </c>
      <c r="D167" s="154" t="s">
        <v>307</v>
      </c>
      <c r="E167" s="154">
        <v>1</v>
      </c>
      <c r="F167" s="154">
        <v>14110501</v>
      </c>
      <c r="G167" s="156">
        <v>28</v>
      </c>
      <c r="H167" s="154"/>
      <c r="I167" s="154">
        <v>1098795540</v>
      </c>
      <c r="J167" s="154" t="s">
        <v>669</v>
      </c>
      <c r="K167" s="155">
        <v>44572</v>
      </c>
      <c r="L167" s="154" t="s">
        <v>576</v>
      </c>
      <c r="M167" s="154">
        <v>1</v>
      </c>
      <c r="N167" s="154">
        <v>415010</v>
      </c>
      <c r="O167" s="156">
        <v>10</v>
      </c>
      <c r="P167" s="154"/>
      <c r="X167" s="162"/>
      <c r="AF167" s="162"/>
      <c r="AN167" s="162"/>
      <c r="AV167" s="162"/>
      <c r="BD167" s="162"/>
      <c r="BL167" s="162"/>
      <c r="BT167" s="162"/>
      <c r="CB167" s="162"/>
      <c r="CJ167" s="162"/>
      <c r="CR167" s="162"/>
    </row>
    <row r="168" spans="1:96" x14ac:dyDescent="0.2">
      <c r="A168" s="154">
        <v>46381500</v>
      </c>
      <c r="B168" s="154" t="s">
        <v>477</v>
      </c>
      <c r="C168" s="155">
        <v>755427</v>
      </c>
      <c r="D168" s="154" t="s">
        <v>307</v>
      </c>
      <c r="E168" s="154">
        <v>1</v>
      </c>
      <c r="F168" s="154">
        <v>14110501</v>
      </c>
      <c r="G168" s="156">
        <v>26</v>
      </c>
      <c r="H168" s="154"/>
      <c r="I168" s="154">
        <v>63532911</v>
      </c>
      <c r="J168" s="154" t="s">
        <v>290</v>
      </c>
      <c r="K168" s="155">
        <v>44405</v>
      </c>
      <c r="L168" s="154" t="s">
        <v>576</v>
      </c>
      <c r="M168" s="154">
        <v>1</v>
      </c>
      <c r="N168" s="154">
        <v>415010</v>
      </c>
      <c r="O168" s="156">
        <v>14</v>
      </c>
      <c r="P168" s="154"/>
      <c r="X168" s="162"/>
      <c r="AF168" s="162"/>
      <c r="AN168" s="162"/>
      <c r="AV168" s="162"/>
      <c r="BD168" s="162"/>
      <c r="BL168" s="162"/>
      <c r="BT168" s="162"/>
      <c r="CB168" s="162"/>
      <c r="CJ168" s="162"/>
      <c r="CR168" s="162"/>
    </row>
    <row r="169" spans="1:96" x14ac:dyDescent="0.2">
      <c r="A169" s="154">
        <v>91295132</v>
      </c>
      <c r="B169" s="154" t="s">
        <v>115</v>
      </c>
      <c r="C169" s="155">
        <v>752674</v>
      </c>
      <c r="D169" s="154" t="s">
        <v>307</v>
      </c>
      <c r="E169" s="154">
        <v>1</v>
      </c>
      <c r="F169" s="154">
        <v>14110501</v>
      </c>
      <c r="G169" s="156">
        <v>22</v>
      </c>
      <c r="H169" s="154"/>
      <c r="I169" s="154">
        <v>30879255</v>
      </c>
      <c r="J169" s="154" t="s">
        <v>652</v>
      </c>
      <c r="K169" s="155">
        <v>42657</v>
      </c>
      <c r="L169" s="154" t="s">
        <v>576</v>
      </c>
      <c r="M169" s="154">
        <v>1</v>
      </c>
      <c r="N169" s="154">
        <v>415010</v>
      </c>
      <c r="O169" s="156">
        <v>11</v>
      </c>
      <c r="P169" s="154"/>
      <c r="X169" s="162"/>
      <c r="AF169" s="162"/>
      <c r="AN169" s="162"/>
      <c r="AV169" s="162"/>
      <c r="BD169" s="162"/>
      <c r="BL169" s="162"/>
      <c r="BT169" s="162"/>
      <c r="CB169" s="162"/>
      <c r="CJ169" s="162"/>
      <c r="CR169" s="162"/>
    </row>
    <row r="170" spans="1:96" x14ac:dyDescent="0.2">
      <c r="A170" s="154">
        <v>30879255</v>
      </c>
      <c r="B170" s="154" t="s">
        <v>652</v>
      </c>
      <c r="C170" s="155">
        <v>736748</v>
      </c>
      <c r="D170" s="154" t="s">
        <v>307</v>
      </c>
      <c r="E170" s="154">
        <v>1</v>
      </c>
      <c r="F170" s="154">
        <v>14110501</v>
      </c>
      <c r="G170" s="156">
        <v>11</v>
      </c>
      <c r="H170" s="154"/>
      <c r="I170" s="154">
        <v>1099373580</v>
      </c>
      <c r="J170" s="154" t="s">
        <v>550</v>
      </c>
      <c r="K170" s="155">
        <v>41163</v>
      </c>
      <c r="L170" s="154" t="s">
        <v>576</v>
      </c>
      <c r="M170" s="154">
        <v>1</v>
      </c>
      <c r="N170" s="154">
        <v>415010</v>
      </c>
      <c r="O170" s="156">
        <v>18</v>
      </c>
      <c r="P170" s="154"/>
      <c r="X170" s="162"/>
      <c r="AF170" s="162"/>
      <c r="AN170" s="162"/>
      <c r="AV170" s="162"/>
      <c r="BD170" s="162"/>
      <c r="BL170" s="162"/>
      <c r="BT170" s="162"/>
      <c r="CB170" s="162"/>
      <c r="CJ170" s="162"/>
      <c r="CR170" s="162"/>
    </row>
    <row r="171" spans="1:96" x14ac:dyDescent="0.2">
      <c r="A171" s="154">
        <v>88196233</v>
      </c>
      <c r="B171" s="154" t="s">
        <v>112</v>
      </c>
      <c r="C171" s="155">
        <v>731388</v>
      </c>
      <c r="D171" s="154" t="s">
        <v>339</v>
      </c>
      <c r="E171" s="154">
        <v>1</v>
      </c>
      <c r="F171" s="154">
        <v>14110507</v>
      </c>
      <c r="G171" s="156">
        <v>16</v>
      </c>
      <c r="H171" s="154"/>
      <c r="I171" s="154">
        <v>1095911242</v>
      </c>
      <c r="J171" s="154" t="s">
        <v>73</v>
      </c>
      <c r="K171" s="155">
        <v>40634</v>
      </c>
      <c r="L171" s="154" t="s">
        <v>576</v>
      </c>
      <c r="M171" s="154">
        <v>1</v>
      </c>
      <c r="N171" s="154">
        <v>415010</v>
      </c>
      <c r="O171" s="156">
        <v>8</v>
      </c>
      <c r="P171" s="154"/>
      <c r="X171" s="162"/>
      <c r="AF171" s="162"/>
      <c r="AN171" s="162"/>
      <c r="AV171" s="162"/>
      <c r="BD171" s="162"/>
      <c r="BL171" s="162"/>
      <c r="BT171" s="162"/>
      <c r="CB171" s="162"/>
      <c r="CJ171" s="162"/>
      <c r="CR171" s="162"/>
    </row>
    <row r="172" spans="1:96" x14ac:dyDescent="0.2">
      <c r="A172" s="154">
        <v>91186467</v>
      </c>
      <c r="B172" s="154" t="s">
        <v>539</v>
      </c>
      <c r="C172" s="155">
        <v>691542</v>
      </c>
      <c r="D172" s="154" t="s">
        <v>307</v>
      </c>
      <c r="E172" s="154">
        <v>1</v>
      </c>
      <c r="F172" s="154">
        <v>14110501</v>
      </c>
      <c r="G172" s="156">
        <v>16</v>
      </c>
      <c r="H172" s="154"/>
      <c r="I172" s="154">
        <v>88196233</v>
      </c>
      <c r="J172" s="154" t="s">
        <v>112</v>
      </c>
      <c r="K172" s="155">
        <v>37860</v>
      </c>
      <c r="L172" s="154" t="s">
        <v>576</v>
      </c>
      <c r="M172" s="154">
        <v>1</v>
      </c>
      <c r="N172" s="154">
        <v>415010</v>
      </c>
      <c r="O172" s="156">
        <v>16</v>
      </c>
      <c r="P172" s="154"/>
      <c r="X172" s="162"/>
      <c r="AF172" s="162"/>
      <c r="AN172" s="162"/>
      <c r="AV172" s="162"/>
      <c r="BD172" s="162"/>
      <c r="BL172" s="162"/>
      <c r="BT172" s="162"/>
      <c r="CB172" s="162"/>
      <c r="CJ172" s="162"/>
      <c r="CR172" s="162"/>
    </row>
    <row r="173" spans="1:96" x14ac:dyDescent="0.2">
      <c r="A173" s="154">
        <v>91218337</v>
      </c>
      <c r="B173" s="154" t="s">
        <v>23</v>
      </c>
      <c r="C173" s="155">
        <v>686592</v>
      </c>
      <c r="D173" s="154" t="s">
        <v>307</v>
      </c>
      <c r="E173" s="154">
        <v>1</v>
      </c>
      <c r="F173" s="154">
        <v>14110501</v>
      </c>
      <c r="G173" s="156">
        <v>15</v>
      </c>
      <c r="H173" s="154"/>
      <c r="I173" s="154">
        <v>46668029</v>
      </c>
      <c r="J173" s="154" t="s">
        <v>114</v>
      </c>
      <c r="K173" s="155">
        <v>36514</v>
      </c>
      <c r="L173" s="154" t="s">
        <v>576</v>
      </c>
      <c r="M173" s="154">
        <v>1</v>
      </c>
      <c r="N173" s="154">
        <v>415010</v>
      </c>
      <c r="O173" s="156">
        <v>11</v>
      </c>
      <c r="P173" s="154"/>
      <c r="X173" s="162"/>
      <c r="AF173" s="162"/>
      <c r="AN173" s="162"/>
      <c r="AV173" s="162"/>
      <c r="BD173" s="162"/>
      <c r="BL173" s="162"/>
      <c r="BT173" s="162"/>
      <c r="CB173" s="162"/>
      <c r="CJ173" s="162"/>
      <c r="CR173" s="162"/>
    </row>
    <row r="174" spans="1:96" x14ac:dyDescent="0.2">
      <c r="A174" s="154">
        <v>1098631039</v>
      </c>
      <c r="B174" s="154" t="s">
        <v>548</v>
      </c>
      <c r="C174" s="155">
        <v>676512</v>
      </c>
      <c r="D174" s="154" t="s">
        <v>307</v>
      </c>
      <c r="E174" s="154">
        <v>1</v>
      </c>
      <c r="F174" s="154">
        <v>14110501</v>
      </c>
      <c r="G174" s="156">
        <v>8</v>
      </c>
      <c r="H174" s="154"/>
      <c r="I174" s="154">
        <v>1098640366</v>
      </c>
      <c r="J174" s="154" t="s">
        <v>644</v>
      </c>
      <c r="K174" s="155">
        <v>36391</v>
      </c>
      <c r="L174" s="154" t="s">
        <v>576</v>
      </c>
      <c r="M174" s="154">
        <v>1</v>
      </c>
      <c r="N174" s="154">
        <v>415010</v>
      </c>
      <c r="O174" s="156">
        <v>16</v>
      </c>
      <c r="P174" s="154"/>
      <c r="X174" s="162"/>
      <c r="AF174" s="162"/>
      <c r="AN174" s="162"/>
      <c r="AV174" s="162"/>
      <c r="BD174" s="162"/>
      <c r="BL174" s="162"/>
      <c r="BT174" s="162"/>
      <c r="CB174" s="162"/>
      <c r="CJ174" s="162"/>
      <c r="CR174" s="162"/>
    </row>
    <row r="175" spans="1:96" x14ac:dyDescent="0.2">
      <c r="A175" s="154">
        <v>1098640366</v>
      </c>
      <c r="B175" s="154" t="s">
        <v>644</v>
      </c>
      <c r="C175" s="155">
        <v>648185</v>
      </c>
      <c r="D175" s="154" t="s">
        <v>643</v>
      </c>
      <c r="E175" s="154">
        <v>1</v>
      </c>
      <c r="F175" s="154">
        <v>14110512</v>
      </c>
      <c r="G175" s="156">
        <v>16</v>
      </c>
      <c r="H175" s="154"/>
      <c r="I175" s="154">
        <v>49780884</v>
      </c>
      <c r="J175" s="154" t="s">
        <v>68</v>
      </c>
      <c r="K175" s="155">
        <v>36232</v>
      </c>
      <c r="L175" s="154" t="s">
        <v>576</v>
      </c>
      <c r="M175" s="154">
        <v>1</v>
      </c>
      <c r="N175" s="154">
        <v>415010</v>
      </c>
      <c r="O175" s="156">
        <v>9</v>
      </c>
      <c r="P175" s="154"/>
      <c r="X175" s="162"/>
      <c r="AF175" s="162"/>
      <c r="AN175" s="162"/>
      <c r="AV175" s="162"/>
      <c r="BD175" s="162"/>
      <c r="BL175" s="162"/>
      <c r="BT175" s="162"/>
      <c r="CB175" s="162"/>
      <c r="CJ175" s="162"/>
      <c r="CR175" s="162"/>
    </row>
    <row r="176" spans="1:96" x14ac:dyDescent="0.2">
      <c r="A176" s="154">
        <v>88243396</v>
      </c>
      <c r="B176" s="154" t="s">
        <v>545</v>
      </c>
      <c r="C176" s="155">
        <v>633670</v>
      </c>
      <c r="D176" s="154" t="s">
        <v>307</v>
      </c>
      <c r="E176" s="154">
        <v>1</v>
      </c>
      <c r="F176" s="154">
        <v>14110501</v>
      </c>
      <c r="G176" s="156">
        <v>18</v>
      </c>
      <c r="H176" s="154"/>
      <c r="I176" s="154">
        <v>1095796903</v>
      </c>
      <c r="J176" s="154" t="s">
        <v>266</v>
      </c>
      <c r="K176" s="155">
        <v>35822</v>
      </c>
      <c r="L176" s="154" t="s">
        <v>576</v>
      </c>
      <c r="M176" s="154">
        <v>1</v>
      </c>
      <c r="N176" s="154">
        <v>415010</v>
      </c>
      <c r="O176" s="156">
        <v>8</v>
      </c>
      <c r="P176" s="154"/>
      <c r="X176" s="162"/>
      <c r="AF176" s="162"/>
      <c r="AN176" s="162"/>
      <c r="AV176" s="162"/>
      <c r="BD176" s="162"/>
      <c r="BL176" s="162"/>
      <c r="BT176" s="162"/>
      <c r="CB176" s="162"/>
      <c r="CJ176" s="162"/>
      <c r="CR176" s="162"/>
    </row>
    <row r="177" spans="1:96" x14ac:dyDescent="0.2">
      <c r="A177" s="154">
        <v>46668029</v>
      </c>
      <c r="B177" s="154" t="s">
        <v>114</v>
      </c>
      <c r="C177" s="155">
        <v>630636</v>
      </c>
      <c r="D177" s="154" t="s">
        <v>307</v>
      </c>
      <c r="E177" s="154">
        <v>1</v>
      </c>
      <c r="F177" s="154">
        <v>14110501</v>
      </c>
      <c r="G177" s="156">
        <v>11</v>
      </c>
      <c r="H177" s="154"/>
      <c r="I177" s="154">
        <v>1052387686</v>
      </c>
      <c r="J177" s="154" t="s">
        <v>335</v>
      </c>
      <c r="K177" s="155">
        <v>34732</v>
      </c>
      <c r="L177" s="154" t="s">
        <v>576</v>
      </c>
      <c r="M177" s="154">
        <v>1</v>
      </c>
      <c r="N177" s="154">
        <v>415010</v>
      </c>
      <c r="O177" s="156">
        <v>28</v>
      </c>
      <c r="P177" s="154"/>
      <c r="X177" s="162"/>
      <c r="AF177" s="162"/>
      <c r="AN177" s="162"/>
      <c r="AV177" s="162"/>
      <c r="BD177" s="162"/>
      <c r="BL177" s="162"/>
      <c r="BT177" s="162"/>
      <c r="CB177" s="162"/>
      <c r="CJ177" s="162"/>
      <c r="CR177" s="162"/>
    </row>
    <row r="178" spans="1:96" x14ac:dyDescent="0.2">
      <c r="A178" s="154">
        <v>1098737370</v>
      </c>
      <c r="B178" s="154" t="s">
        <v>534</v>
      </c>
      <c r="C178" s="155">
        <v>613481</v>
      </c>
      <c r="D178" s="154" t="s">
        <v>308</v>
      </c>
      <c r="E178" s="154">
        <v>1</v>
      </c>
      <c r="F178" s="154">
        <v>14110503</v>
      </c>
      <c r="G178" s="156">
        <v>6</v>
      </c>
      <c r="H178" s="154"/>
      <c r="I178" s="154">
        <v>13745499</v>
      </c>
      <c r="J178" s="154" t="s">
        <v>124</v>
      </c>
      <c r="K178" s="155">
        <v>33149</v>
      </c>
      <c r="L178" s="154" t="s">
        <v>576</v>
      </c>
      <c r="M178" s="154">
        <v>1</v>
      </c>
      <c r="N178" s="154">
        <v>415010</v>
      </c>
      <c r="O178" s="156">
        <v>10</v>
      </c>
      <c r="P178" s="154"/>
      <c r="X178" s="162"/>
      <c r="AF178" s="162"/>
      <c r="AN178" s="162"/>
      <c r="AV178" s="162"/>
      <c r="BD178" s="162"/>
      <c r="BL178" s="162"/>
      <c r="BT178" s="162"/>
      <c r="CB178" s="162"/>
      <c r="CJ178" s="162"/>
      <c r="CR178" s="162"/>
    </row>
    <row r="179" spans="1:96" x14ac:dyDescent="0.2">
      <c r="A179" s="154">
        <v>63532911</v>
      </c>
      <c r="B179" s="154" t="s">
        <v>290</v>
      </c>
      <c r="C179" s="155">
        <v>610711</v>
      </c>
      <c r="D179" s="154" t="s">
        <v>307</v>
      </c>
      <c r="E179" s="154">
        <v>1</v>
      </c>
      <c r="F179" s="154">
        <v>14110501</v>
      </c>
      <c r="G179" s="156">
        <v>14</v>
      </c>
      <c r="H179" s="154"/>
      <c r="I179" s="154">
        <v>1073602123</v>
      </c>
      <c r="J179" s="154" t="s">
        <v>557</v>
      </c>
      <c r="K179" s="155">
        <v>31394</v>
      </c>
      <c r="L179" s="154" t="s">
        <v>576</v>
      </c>
      <c r="M179" s="154">
        <v>1</v>
      </c>
      <c r="N179" s="154">
        <v>415010</v>
      </c>
      <c r="O179" s="156">
        <v>14</v>
      </c>
      <c r="P179" s="154"/>
      <c r="X179" s="162"/>
      <c r="AF179" s="162"/>
      <c r="AN179" s="162"/>
      <c r="AV179" s="162"/>
      <c r="BD179" s="162"/>
      <c r="BL179" s="162"/>
      <c r="BT179" s="162"/>
      <c r="CB179" s="162"/>
      <c r="CJ179" s="162"/>
      <c r="CR179" s="162"/>
    </row>
    <row r="180" spans="1:96" x14ac:dyDescent="0.2">
      <c r="A180" s="154">
        <v>1095787536</v>
      </c>
      <c r="B180" s="154" t="s">
        <v>44</v>
      </c>
      <c r="C180" s="155">
        <v>607759</v>
      </c>
      <c r="D180" s="154" t="s">
        <v>643</v>
      </c>
      <c r="E180" s="154">
        <v>1</v>
      </c>
      <c r="F180" s="154">
        <v>14110512</v>
      </c>
      <c r="G180" s="156">
        <v>6</v>
      </c>
      <c r="H180" s="154"/>
      <c r="I180" s="154">
        <v>63482359</v>
      </c>
      <c r="J180" s="154" t="s">
        <v>279</v>
      </c>
      <c r="K180" s="155">
        <v>31249</v>
      </c>
      <c r="L180" s="154" t="s">
        <v>576</v>
      </c>
      <c r="M180" s="154">
        <v>1</v>
      </c>
      <c r="N180" s="154">
        <v>415010</v>
      </c>
      <c r="O180" s="156">
        <v>14</v>
      </c>
      <c r="P180" s="154"/>
      <c r="X180" s="162"/>
      <c r="AF180" s="162"/>
      <c r="AN180" s="162"/>
      <c r="AV180" s="162"/>
      <c r="BD180" s="162"/>
      <c r="BL180" s="162"/>
      <c r="BT180" s="162"/>
      <c r="CB180" s="162"/>
      <c r="CJ180" s="162"/>
      <c r="CR180" s="162"/>
    </row>
    <row r="181" spans="1:96" x14ac:dyDescent="0.2">
      <c r="A181" s="154">
        <v>63330166</v>
      </c>
      <c r="B181" s="154" t="s">
        <v>280</v>
      </c>
      <c r="C181" s="155">
        <v>602730</v>
      </c>
      <c r="D181" s="154" t="s">
        <v>307</v>
      </c>
      <c r="E181" s="154">
        <v>1</v>
      </c>
      <c r="F181" s="154">
        <v>14110501</v>
      </c>
      <c r="G181" s="156">
        <v>9</v>
      </c>
      <c r="H181" s="154"/>
      <c r="I181" s="154">
        <v>49783626</v>
      </c>
      <c r="J181" s="154" t="s">
        <v>113</v>
      </c>
      <c r="K181" s="155">
        <v>31216</v>
      </c>
      <c r="L181" s="154" t="s">
        <v>576</v>
      </c>
      <c r="M181" s="154">
        <v>1</v>
      </c>
      <c r="N181" s="154">
        <v>415010</v>
      </c>
      <c r="O181" s="156">
        <v>12</v>
      </c>
      <c r="P181" s="154"/>
      <c r="X181" s="162"/>
      <c r="AF181" s="162"/>
      <c r="AN181" s="162"/>
      <c r="AV181" s="162"/>
      <c r="BD181" s="162"/>
      <c r="BL181" s="162"/>
      <c r="BT181" s="162"/>
      <c r="CB181" s="162"/>
      <c r="CJ181" s="162"/>
      <c r="CR181" s="162"/>
    </row>
    <row r="182" spans="1:96" x14ac:dyDescent="0.2">
      <c r="A182" s="154">
        <v>49780596</v>
      </c>
      <c r="B182" s="154" t="s">
        <v>370</v>
      </c>
      <c r="C182" s="155">
        <v>553625</v>
      </c>
      <c r="D182" s="154" t="s">
        <v>307</v>
      </c>
      <c r="E182" s="154">
        <v>1</v>
      </c>
      <c r="F182" s="154">
        <v>14110501</v>
      </c>
      <c r="G182" s="156">
        <v>4</v>
      </c>
      <c r="H182" s="154"/>
      <c r="I182" s="154">
        <v>46375417</v>
      </c>
      <c r="J182" s="154" t="s">
        <v>568</v>
      </c>
      <c r="K182" s="155">
        <v>30820</v>
      </c>
      <c r="L182" s="154" t="s">
        <v>576</v>
      </c>
      <c r="M182" s="154">
        <v>1</v>
      </c>
      <c r="N182" s="154">
        <v>415010</v>
      </c>
      <c r="O182" s="156">
        <v>20</v>
      </c>
      <c r="P182" s="154"/>
      <c r="X182" s="162"/>
      <c r="AF182" s="162"/>
      <c r="AN182" s="162"/>
      <c r="AV182" s="162"/>
      <c r="BD182" s="162"/>
      <c r="BL182" s="162"/>
      <c r="BT182" s="162"/>
      <c r="CB182" s="162"/>
      <c r="CJ182" s="162"/>
      <c r="CR182" s="162"/>
    </row>
    <row r="183" spans="1:96" x14ac:dyDescent="0.2">
      <c r="A183" s="154">
        <v>1090446310</v>
      </c>
      <c r="B183" s="154" t="s">
        <v>516</v>
      </c>
      <c r="C183" s="155">
        <v>542436</v>
      </c>
      <c r="D183" s="154" t="s">
        <v>307</v>
      </c>
      <c r="E183" s="154">
        <v>1</v>
      </c>
      <c r="F183" s="154">
        <v>14110501</v>
      </c>
      <c r="G183" s="156">
        <v>18</v>
      </c>
      <c r="H183" s="154"/>
      <c r="I183" s="154">
        <v>13723945</v>
      </c>
      <c r="J183" s="154" t="s">
        <v>515</v>
      </c>
      <c r="K183" s="155">
        <v>29852</v>
      </c>
      <c r="L183" s="154" t="s">
        <v>576</v>
      </c>
      <c r="M183" s="154">
        <v>1</v>
      </c>
      <c r="N183" s="154">
        <v>415010</v>
      </c>
      <c r="O183" s="156">
        <v>8</v>
      </c>
      <c r="P183" s="154"/>
      <c r="X183" s="162"/>
      <c r="AF183" s="162"/>
      <c r="AN183" s="162"/>
      <c r="AV183" s="162"/>
      <c r="BD183" s="162"/>
      <c r="BL183" s="162"/>
      <c r="BT183" s="162"/>
      <c r="CB183" s="162"/>
      <c r="CJ183" s="162"/>
      <c r="CR183" s="162"/>
    </row>
    <row r="184" spans="1:96" x14ac:dyDescent="0.2">
      <c r="A184" s="154">
        <v>88240636</v>
      </c>
      <c r="B184" s="154" t="s">
        <v>538</v>
      </c>
      <c r="C184" s="155">
        <v>542436</v>
      </c>
      <c r="D184" s="154" t="s">
        <v>307</v>
      </c>
      <c r="E184" s="154">
        <v>1</v>
      </c>
      <c r="F184" s="154">
        <v>14110501</v>
      </c>
      <c r="G184" s="156">
        <v>18</v>
      </c>
      <c r="H184" s="154"/>
      <c r="I184" s="154">
        <v>1090376504</v>
      </c>
      <c r="J184" s="154" t="s">
        <v>525</v>
      </c>
      <c r="K184" s="155">
        <v>29805</v>
      </c>
      <c r="L184" s="154" t="s">
        <v>576</v>
      </c>
      <c r="M184" s="154">
        <v>1</v>
      </c>
      <c r="N184" s="154">
        <v>415010</v>
      </c>
      <c r="O184" s="156">
        <v>15</v>
      </c>
      <c r="P184" s="154"/>
      <c r="X184" s="162"/>
      <c r="AF184" s="162"/>
      <c r="AN184" s="162"/>
      <c r="AV184" s="162"/>
      <c r="BD184" s="162"/>
      <c r="BL184" s="162"/>
      <c r="BT184" s="162"/>
      <c r="CB184" s="162"/>
      <c r="CJ184" s="162"/>
      <c r="CR184" s="162"/>
    </row>
    <row r="185" spans="1:96" x14ac:dyDescent="0.2">
      <c r="A185" s="154">
        <v>72246747</v>
      </c>
      <c r="B185" s="154" t="s">
        <v>520</v>
      </c>
      <c r="C185" s="155">
        <v>535728</v>
      </c>
      <c r="D185" s="154" t="s">
        <v>307</v>
      </c>
      <c r="E185" s="154">
        <v>1</v>
      </c>
      <c r="F185" s="154">
        <v>14110501</v>
      </c>
      <c r="G185" s="156">
        <v>23</v>
      </c>
      <c r="H185" s="154"/>
      <c r="I185" s="154">
        <v>1098631039</v>
      </c>
      <c r="J185" s="154" t="s">
        <v>548</v>
      </c>
      <c r="K185" s="155">
        <v>29240</v>
      </c>
      <c r="L185" s="154" t="s">
        <v>576</v>
      </c>
      <c r="M185" s="154">
        <v>1</v>
      </c>
      <c r="N185" s="154">
        <v>415010</v>
      </c>
      <c r="O185" s="156">
        <v>8</v>
      </c>
      <c r="P185" s="154"/>
      <c r="X185" s="162"/>
      <c r="AF185" s="162"/>
      <c r="AN185" s="162"/>
      <c r="AV185" s="162"/>
      <c r="BD185" s="162"/>
      <c r="BL185" s="162"/>
      <c r="BT185" s="162"/>
      <c r="CB185" s="162"/>
      <c r="CJ185" s="162"/>
      <c r="CR185" s="162"/>
    </row>
    <row r="186" spans="1:96" x14ac:dyDescent="0.2">
      <c r="A186" s="154">
        <v>1099373580</v>
      </c>
      <c r="B186" s="154" t="s">
        <v>550</v>
      </c>
      <c r="C186" s="155">
        <v>529671</v>
      </c>
      <c r="D186" s="154" t="s">
        <v>312</v>
      </c>
      <c r="E186" s="154">
        <v>1</v>
      </c>
      <c r="F186" s="154">
        <v>14110506</v>
      </c>
      <c r="G186" s="156">
        <v>18</v>
      </c>
      <c r="H186" s="154"/>
      <c r="I186" s="154">
        <v>63330166</v>
      </c>
      <c r="J186" s="154" t="s">
        <v>280</v>
      </c>
      <c r="K186" s="155">
        <v>28989</v>
      </c>
      <c r="L186" s="154" t="s">
        <v>576</v>
      </c>
      <c r="M186" s="154">
        <v>1</v>
      </c>
      <c r="N186" s="154">
        <v>415010</v>
      </c>
      <c r="O186" s="156">
        <v>9</v>
      </c>
      <c r="P186" s="154"/>
      <c r="X186" s="162"/>
      <c r="AF186" s="162"/>
      <c r="AN186" s="162"/>
      <c r="AV186" s="162"/>
      <c r="BD186" s="162"/>
      <c r="BL186" s="162"/>
      <c r="BT186" s="162"/>
      <c r="CB186" s="162"/>
      <c r="CJ186" s="162"/>
      <c r="CR186" s="162"/>
    </row>
    <row r="187" spans="1:96" x14ac:dyDescent="0.2">
      <c r="A187" s="154">
        <v>1095944501</v>
      </c>
      <c r="B187" s="154" t="s">
        <v>700</v>
      </c>
      <c r="C187" s="155">
        <v>508795</v>
      </c>
      <c r="D187" s="154" t="s">
        <v>307</v>
      </c>
      <c r="E187" s="154">
        <v>1</v>
      </c>
      <c r="F187" s="154">
        <v>14110501</v>
      </c>
      <c r="G187" s="156">
        <v>22</v>
      </c>
      <c r="H187" s="154"/>
      <c r="I187" s="154">
        <v>13270682</v>
      </c>
      <c r="J187" s="154" t="s">
        <v>304</v>
      </c>
      <c r="K187" s="155">
        <v>28289</v>
      </c>
      <c r="L187" s="154" t="s">
        <v>576</v>
      </c>
      <c r="M187" s="154">
        <v>1</v>
      </c>
      <c r="N187" s="154">
        <v>415010</v>
      </c>
      <c r="O187" s="156">
        <v>19</v>
      </c>
      <c r="P187" s="154"/>
      <c r="X187" s="162"/>
      <c r="AF187" s="162"/>
      <c r="AN187" s="162"/>
      <c r="AV187" s="162"/>
      <c r="BD187" s="162"/>
      <c r="BL187" s="162"/>
      <c r="BT187" s="162"/>
      <c r="CB187" s="162"/>
      <c r="CJ187" s="162"/>
      <c r="CR187" s="162"/>
    </row>
    <row r="188" spans="1:96" x14ac:dyDescent="0.2">
      <c r="A188" s="154">
        <v>88247644</v>
      </c>
      <c r="B188" s="154" t="s">
        <v>157</v>
      </c>
      <c r="C188" s="155">
        <v>503868</v>
      </c>
      <c r="D188" s="154" t="s">
        <v>307</v>
      </c>
      <c r="E188" s="154">
        <v>1</v>
      </c>
      <c r="F188" s="154">
        <v>14110501</v>
      </c>
      <c r="G188" s="156">
        <v>19</v>
      </c>
      <c r="H188" s="154"/>
      <c r="I188" s="154">
        <v>37391646</v>
      </c>
      <c r="J188" s="154" t="s">
        <v>660</v>
      </c>
      <c r="K188" s="155">
        <v>27970</v>
      </c>
      <c r="L188" s="154" t="s">
        <v>576</v>
      </c>
      <c r="M188" s="154">
        <v>1</v>
      </c>
      <c r="N188" s="154">
        <v>415010</v>
      </c>
      <c r="O188" s="156">
        <v>19</v>
      </c>
      <c r="P188" s="154"/>
      <c r="X188" s="162"/>
      <c r="AF188" s="162"/>
      <c r="AN188" s="162"/>
      <c r="AV188" s="162"/>
      <c r="BD188" s="162"/>
      <c r="BL188" s="162"/>
      <c r="BT188" s="162"/>
      <c r="CB188" s="162"/>
      <c r="CJ188" s="162"/>
      <c r="CR188" s="162"/>
    </row>
    <row r="189" spans="1:96" x14ac:dyDescent="0.2">
      <c r="A189" s="154">
        <v>46384165</v>
      </c>
      <c r="B189" s="154" t="s">
        <v>530</v>
      </c>
      <c r="C189" s="155">
        <v>500000</v>
      </c>
      <c r="D189" s="154" t="s">
        <v>307</v>
      </c>
      <c r="E189" s="154">
        <v>1</v>
      </c>
      <c r="F189" s="154">
        <v>14110501</v>
      </c>
      <c r="G189" s="156">
        <v>24</v>
      </c>
      <c r="H189" s="154"/>
      <c r="I189" s="154">
        <v>1093751738</v>
      </c>
      <c r="J189" s="154" t="s">
        <v>564</v>
      </c>
      <c r="K189" s="155">
        <v>27669</v>
      </c>
      <c r="L189" s="154" t="s">
        <v>576</v>
      </c>
      <c r="M189" s="154">
        <v>1</v>
      </c>
      <c r="N189" s="154">
        <v>415010</v>
      </c>
      <c r="O189" s="156">
        <v>15</v>
      </c>
      <c r="P189" s="154"/>
    </row>
    <row r="190" spans="1:96" x14ac:dyDescent="0.2">
      <c r="A190" s="154">
        <v>9532498</v>
      </c>
      <c r="B190" s="154" t="s">
        <v>48</v>
      </c>
      <c r="C190" s="155">
        <v>486129</v>
      </c>
      <c r="D190" s="154" t="s">
        <v>643</v>
      </c>
      <c r="E190" s="154">
        <v>1</v>
      </c>
      <c r="F190" s="154">
        <v>14110512</v>
      </c>
      <c r="G190" s="156">
        <v>16</v>
      </c>
      <c r="H190" s="154"/>
      <c r="I190" s="154">
        <v>9532498</v>
      </c>
      <c r="J190" s="154" t="s">
        <v>48</v>
      </c>
      <c r="K190" s="155">
        <v>27295</v>
      </c>
      <c r="L190" s="154" t="s">
        <v>576</v>
      </c>
      <c r="M190" s="154">
        <v>1</v>
      </c>
      <c r="N190" s="154">
        <v>415010</v>
      </c>
      <c r="O190" s="156">
        <v>16</v>
      </c>
      <c r="P190" s="154"/>
    </row>
    <row r="191" spans="1:96" x14ac:dyDescent="0.2">
      <c r="A191" s="154">
        <v>63555417</v>
      </c>
      <c r="B191" s="154" t="s">
        <v>152</v>
      </c>
      <c r="C191" s="155">
        <v>480140</v>
      </c>
      <c r="D191" s="154" t="s">
        <v>307</v>
      </c>
      <c r="E191" s="154">
        <v>1</v>
      </c>
      <c r="F191" s="154">
        <v>14110501</v>
      </c>
      <c r="G191" s="156">
        <v>6</v>
      </c>
      <c r="H191" s="154"/>
      <c r="I191" s="154">
        <v>1092155332</v>
      </c>
      <c r="J191" s="154" t="s">
        <v>158</v>
      </c>
      <c r="K191" s="155">
        <v>26160</v>
      </c>
      <c r="L191" s="154" t="s">
        <v>576</v>
      </c>
      <c r="M191" s="154">
        <v>1</v>
      </c>
      <c r="N191" s="154">
        <v>415010</v>
      </c>
      <c r="O191" s="156">
        <v>14</v>
      </c>
      <c r="P191" s="154"/>
    </row>
    <row r="192" spans="1:96" x14ac:dyDescent="0.2">
      <c r="A192" s="154">
        <v>13270682</v>
      </c>
      <c r="B192" s="154" t="s">
        <v>304</v>
      </c>
      <c r="C192" s="155">
        <v>463127</v>
      </c>
      <c r="D192" s="154" t="s">
        <v>339</v>
      </c>
      <c r="E192" s="154">
        <v>1</v>
      </c>
      <c r="F192" s="154">
        <v>14110507</v>
      </c>
      <c r="G192" s="156">
        <v>19</v>
      </c>
      <c r="H192" s="154"/>
      <c r="I192" s="154">
        <v>37397409</v>
      </c>
      <c r="J192" s="154" t="s">
        <v>648</v>
      </c>
      <c r="K192" s="155">
        <v>24838</v>
      </c>
      <c r="L192" s="154" t="s">
        <v>576</v>
      </c>
      <c r="M192" s="154">
        <v>1</v>
      </c>
      <c r="N192" s="154">
        <v>415010</v>
      </c>
      <c r="O192" s="156">
        <v>15</v>
      </c>
      <c r="P192" s="154"/>
    </row>
    <row r="193" spans="1:16" x14ac:dyDescent="0.2">
      <c r="A193" s="154">
        <v>46671701</v>
      </c>
      <c r="B193" s="154" t="s">
        <v>336</v>
      </c>
      <c r="C193" s="155">
        <v>450021</v>
      </c>
      <c r="D193" s="154" t="s">
        <v>643</v>
      </c>
      <c r="E193" s="154">
        <v>1</v>
      </c>
      <c r="F193" s="154">
        <v>14110512</v>
      </c>
      <c r="G193" s="156">
        <v>32</v>
      </c>
      <c r="H193" s="154"/>
      <c r="I193" s="154">
        <v>37750591</v>
      </c>
      <c r="J193" s="154" t="s">
        <v>457</v>
      </c>
      <c r="K193" s="155">
        <v>23550</v>
      </c>
      <c r="L193" s="154" t="s">
        <v>576</v>
      </c>
      <c r="M193" s="154">
        <v>1</v>
      </c>
      <c r="N193" s="154">
        <v>415010</v>
      </c>
      <c r="O193" s="156">
        <v>10</v>
      </c>
      <c r="P193" s="154"/>
    </row>
    <row r="194" spans="1:16" x14ac:dyDescent="0.2">
      <c r="A194" s="154">
        <v>63277999</v>
      </c>
      <c r="B194" s="154" t="s">
        <v>104</v>
      </c>
      <c r="C194" s="155">
        <v>446757</v>
      </c>
      <c r="D194" s="154" t="s">
        <v>308</v>
      </c>
      <c r="E194" s="154">
        <v>1</v>
      </c>
      <c r="F194" s="154">
        <v>14110503</v>
      </c>
      <c r="G194" s="156">
        <v>2</v>
      </c>
      <c r="H194" s="154"/>
      <c r="I194" s="154">
        <v>1098658328</v>
      </c>
      <c r="J194" s="154" t="s">
        <v>155</v>
      </c>
      <c r="K194" s="155">
        <v>21940</v>
      </c>
      <c r="L194" s="154" t="s">
        <v>576</v>
      </c>
      <c r="M194" s="154">
        <v>1</v>
      </c>
      <c r="N194" s="154">
        <v>415010</v>
      </c>
      <c r="O194" s="156">
        <v>4</v>
      </c>
      <c r="P194" s="154"/>
    </row>
    <row r="195" spans="1:16" x14ac:dyDescent="0.2">
      <c r="A195" s="154">
        <v>37750591</v>
      </c>
      <c r="B195" s="154" t="s">
        <v>457</v>
      </c>
      <c r="C195" s="155">
        <v>444390</v>
      </c>
      <c r="D195" s="154" t="s">
        <v>307</v>
      </c>
      <c r="E195" s="154">
        <v>1</v>
      </c>
      <c r="F195" s="154">
        <v>14110501</v>
      </c>
      <c r="G195" s="156">
        <v>10</v>
      </c>
      <c r="H195" s="154"/>
      <c r="I195" s="154">
        <v>1065620115</v>
      </c>
      <c r="J195" s="154" t="s">
        <v>385</v>
      </c>
      <c r="K195" s="155">
        <v>20399</v>
      </c>
      <c r="L195" s="154" t="s">
        <v>576</v>
      </c>
      <c r="M195" s="154">
        <v>1</v>
      </c>
      <c r="N195" s="154">
        <v>415010</v>
      </c>
      <c r="O195" s="156">
        <v>9</v>
      </c>
      <c r="P195" s="154"/>
    </row>
    <row r="196" spans="1:16" x14ac:dyDescent="0.2">
      <c r="A196" s="154">
        <v>1073602123</v>
      </c>
      <c r="B196" s="154" t="s">
        <v>557</v>
      </c>
      <c r="C196" s="155">
        <v>431754</v>
      </c>
      <c r="D196" s="154" t="s">
        <v>307</v>
      </c>
      <c r="E196" s="154">
        <v>1</v>
      </c>
      <c r="F196" s="154">
        <v>14110501</v>
      </c>
      <c r="G196" s="156">
        <v>14</v>
      </c>
      <c r="H196" s="154"/>
      <c r="I196" s="154">
        <v>91537915</v>
      </c>
      <c r="J196" s="154" t="s">
        <v>343</v>
      </c>
      <c r="K196" s="155">
        <v>19633</v>
      </c>
      <c r="L196" s="154" t="s">
        <v>576</v>
      </c>
      <c r="M196" s="154">
        <v>1</v>
      </c>
      <c r="N196" s="154">
        <v>415010</v>
      </c>
      <c r="O196" s="156">
        <v>4</v>
      </c>
      <c r="P196" s="154"/>
    </row>
    <row r="197" spans="1:16" x14ac:dyDescent="0.2">
      <c r="A197" s="154">
        <v>63482359</v>
      </c>
      <c r="B197" s="154" t="s">
        <v>279</v>
      </c>
      <c r="C197" s="155">
        <v>429743</v>
      </c>
      <c r="D197" s="154" t="s">
        <v>307</v>
      </c>
      <c r="E197" s="154">
        <v>1</v>
      </c>
      <c r="F197" s="154">
        <v>14110501</v>
      </c>
      <c r="G197" s="156">
        <v>14</v>
      </c>
      <c r="H197" s="154"/>
      <c r="I197" s="154">
        <v>91080522</v>
      </c>
      <c r="J197" s="154" t="s">
        <v>292</v>
      </c>
      <c r="K197" s="155">
        <v>17264</v>
      </c>
      <c r="L197" s="154" t="s">
        <v>576</v>
      </c>
      <c r="M197" s="154">
        <v>1</v>
      </c>
      <c r="N197" s="154">
        <v>415010</v>
      </c>
      <c r="O197" s="156">
        <v>8</v>
      </c>
      <c r="P197" s="154"/>
    </row>
    <row r="198" spans="1:16" x14ac:dyDescent="0.2">
      <c r="A198" s="154">
        <v>1065620115</v>
      </c>
      <c r="B198" s="154" t="s">
        <v>385</v>
      </c>
      <c r="C198" s="155">
        <v>424138</v>
      </c>
      <c r="D198" s="154" t="s">
        <v>307</v>
      </c>
      <c r="E198" s="154">
        <v>1</v>
      </c>
      <c r="F198" s="154">
        <v>14110501</v>
      </c>
      <c r="G198" s="156">
        <v>9</v>
      </c>
      <c r="H198" s="154"/>
      <c r="I198" s="154">
        <v>1116775897</v>
      </c>
      <c r="J198" s="154" t="s">
        <v>378</v>
      </c>
      <c r="K198" s="155">
        <v>17026</v>
      </c>
      <c r="L198" s="154" t="s">
        <v>576</v>
      </c>
      <c r="M198" s="154">
        <v>1</v>
      </c>
      <c r="N198" s="154">
        <v>415010</v>
      </c>
      <c r="O198" s="156">
        <v>10</v>
      </c>
      <c r="P198" s="154"/>
    </row>
    <row r="199" spans="1:16" x14ac:dyDescent="0.2">
      <c r="A199" s="154">
        <v>46679190</v>
      </c>
      <c r="B199" s="154" t="s">
        <v>527</v>
      </c>
      <c r="C199" s="155">
        <v>410660</v>
      </c>
      <c r="D199" s="154" t="s">
        <v>444</v>
      </c>
      <c r="E199" s="154">
        <v>1</v>
      </c>
      <c r="F199" s="154">
        <v>14110511</v>
      </c>
      <c r="G199" s="156">
        <v>10</v>
      </c>
      <c r="H199" s="154"/>
      <c r="I199" s="154">
        <v>88271365</v>
      </c>
      <c r="J199" s="154" t="s">
        <v>521</v>
      </c>
      <c r="K199" s="155">
        <v>16901</v>
      </c>
      <c r="L199" s="154" t="s">
        <v>576</v>
      </c>
      <c r="M199" s="154">
        <v>1</v>
      </c>
      <c r="N199" s="154">
        <v>415010</v>
      </c>
      <c r="O199" s="156">
        <v>11</v>
      </c>
      <c r="P199" s="154"/>
    </row>
    <row r="200" spans="1:16" x14ac:dyDescent="0.2">
      <c r="A200" s="154">
        <v>91080522</v>
      </c>
      <c r="B200" s="154" t="s">
        <v>292</v>
      </c>
      <c r="C200" s="155">
        <v>399376</v>
      </c>
      <c r="D200" s="154" t="s">
        <v>307</v>
      </c>
      <c r="E200" s="154">
        <v>1</v>
      </c>
      <c r="F200" s="154">
        <v>14110501</v>
      </c>
      <c r="G200" s="156">
        <v>8</v>
      </c>
      <c r="H200" s="154"/>
      <c r="I200" s="154">
        <v>63555417</v>
      </c>
      <c r="J200" s="154" t="s">
        <v>152</v>
      </c>
      <c r="K200" s="155">
        <v>16090</v>
      </c>
      <c r="L200" s="154" t="s">
        <v>576</v>
      </c>
      <c r="M200" s="154">
        <v>1</v>
      </c>
      <c r="N200" s="154">
        <v>415010</v>
      </c>
      <c r="O200" s="156">
        <v>6</v>
      </c>
      <c r="P200" s="154"/>
    </row>
    <row r="201" spans="1:16" x14ac:dyDescent="0.2">
      <c r="A201" s="154">
        <v>91517924</v>
      </c>
      <c r="B201" s="154" t="s">
        <v>346</v>
      </c>
      <c r="C201" s="155">
        <v>392597</v>
      </c>
      <c r="D201" s="154" t="s">
        <v>307</v>
      </c>
      <c r="E201" s="154">
        <v>1</v>
      </c>
      <c r="F201" s="154">
        <v>169095</v>
      </c>
      <c r="G201" s="156">
        <v>1</v>
      </c>
      <c r="H201" s="154"/>
      <c r="I201" s="154">
        <v>74130116</v>
      </c>
      <c r="J201" s="154" t="s">
        <v>133</v>
      </c>
      <c r="K201" s="155">
        <v>15461</v>
      </c>
      <c r="L201" s="154" t="s">
        <v>576</v>
      </c>
      <c r="M201" s="154">
        <v>1</v>
      </c>
      <c r="N201" s="154">
        <v>415010</v>
      </c>
      <c r="O201" s="156">
        <v>9</v>
      </c>
      <c r="P201" s="154"/>
    </row>
    <row r="202" spans="1:16" x14ac:dyDescent="0.2">
      <c r="A202" s="154">
        <v>1090376504</v>
      </c>
      <c r="B202" s="154" t="s">
        <v>525</v>
      </c>
      <c r="C202" s="155">
        <v>383715</v>
      </c>
      <c r="D202" s="154" t="s">
        <v>307</v>
      </c>
      <c r="E202" s="154">
        <v>1</v>
      </c>
      <c r="F202" s="154">
        <v>14110501</v>
      </c>
      <c r="G202" s="156">
        <v>15</v>
      </c>
      <c r="H202" s="154"/>
      <c r="I202" s="154">
        <v>1095831410</v>
      </c>
      <c r="J202" s="154" t="s">
        <v>547</v>
      </c>
      <c r="K202" s="155">
        <v>13959</v>
      </c>
      <c r="L202" s="154" t="s">
        <v>576</v>
      </c>
      <c r="M202" s="154">
        <v>1</v>
      </c>
      <c r="N202" s="154">
        <v>415010</v>
      </c>
      <c r="O202" s="156">
        <v>8</v>
      </c>
      <c r="P202" s="154"/>
    </row>
    <row r="203" spans="1:16" x14ac:dyDescent="0.2">
      <c r="A203" s="154">
        <v>1092155332</v>
      </c>
      <c r="B203" s="154" t="s">
        <v>158</v>
      </c>
      <c r="C203" s="155">
        <v>359792</v>
      </c>
      <c r="D203" s="154" t="s">
        <v>307</v>
      </c>
      <c r="E203" s="154">
        <v>1</v>
      </c>
      <c r="F203" s="154">
        <v>14110501</v>
      </c>
      <c r="G203" s="156">
        <v>14</v>
      </c>
      <c r="H203" s="154"/>
      <c r="I203" s="154">
        <v>1095787536</v>
      </c>
      <c r="J203" s="154" t="s">
        <v>44</v>
      </c>
      <c r="K203" s="155">
        <v>13901</v>
      </c>
      <c r="L203" s="154" t="s">
        <v>576</v>
      </c>
      <c r="M203" s="154">
        <v>1</v>
      </c>
      <c r="N203" s="154">
        <v>415010</v>
      </c>
      <c r="O203" s="156">
        <v>6</v>
      </c>
      <c r="P203" s="154"/>
    </row>
    <row r="204" spans="1:16" x14ac:dyDescent="0.2">
      <c r="A204" s="154">
        <v>1052393404</v>
      </c>
      <c r="B204" s="154" t="s">
        <v>573</v>
      </c>
      <c r="C204" s="155">
        <v>358246</v>
      </c>
      <c r="D204" s="154" t="s">
        <v>307</v>
      </c>
      <c r="E204" s="154">
        <v>1</v>
      </c>
      <c r="F204" s="154">
        <v>14110501</v>
      </c>
      <c r="G204" s="156">
        <v>7</v>
      </c>
      <c r="H204" s="154"/>
      <c r="I204" s="154">
        <v>1052393404</v>
      </c>
      <c r="J204" s="154" t="s">
        <v>573</v>
      </c>
      <c r="K204" s="155">
        <v>13741</v>
      </c>
      <c r="L204" s="154" t="s">
        <v>576</v>
      </c>
      <c r="M204" s="154">
        <v>1</v>
      </c>
      <c r="N204" s="154">
        <v>415010</v>
      </c>
      <c r="O204" s="156">
        <v>7</v>
      </c>
      <c r="P204" s="154"/>
    </row>
    <row r="205" spans="1:16" x14ac:dyDescent="0.2">
      <c r="A205" s="154">
        <v>1093751738</v>
      </c>
      <c r="B205" s="154" t="s">
        <v>564</v>
      </c>
      <c r="C205" s="155">
        <v>356211</v>
      </c>
      <c r="D205" s="154" t="s">
        <v>307</v>
      </c>
      <c r="E205" s="154">
        <v>1</v>
      </c>
      <c r="F205" s="154">
        <v>14110501</v>
      </c>
      <c r="G205" s="156">
        <v>15</v>
      </c>
      <c r="H205" s="154"/>
      <c r="I205" s="154">
        <v>74377271</v>
      </c>
      <c r="J205" s="154" t="s">
        <v>558</v>
      </c>
      <c r="K205" s="155">
        <v>13490</v>
      </c>
      <c r="L205" s="154" t="s">
        <v>576</v>
      </c>
      <c r="M205" s="154">
        <v>1</v>
      </c>
      <c r="N205" s="154">
        <v>415010</v>
      </c>
      <c r="O205" s="156">
        <v>7</v>
      </c>
      <c r="P205" s="154"/>
    </row>
    <row r="206" spans="1:16" x14ac:dyDescent="0.2">
      <c r="A206" s="154">
        <v>26670232</v>
      </c>
      <c r="B206" s="154" t="s">
        <v>714</v>
      </c>
      <c r="C206" s="155">
        <v>351900</v>
      </c>
      <c r="D206" s="154" t="s">
        <v>321</v>
      </c>
      <c r="E206" s="154">
        <v>1</v>
      </c>
      <c r="F206" s="154">
        <v>14110510</v>
      </c>
      <c r="G206" s="156">
        <v>34</v>
      </c>
      <c r="H206" s="154"/>
      <c r="I206" s="154">
        <v>49780596</v>
      </c>
      <c r="J206" s="154" t="s">
        <v>370</v>
      </c>
      <c r="K206" s="155">
        <v>13211</v>
      </c>
      <c r="L206" s="154" t="s">
        <v>576</v>
      </c>
      <c r="M206" s="154">
        <v>1</v>
      </c>
      <c r="N206" s="154">
        <v>415010</v>
      </c>
      <c r="O206" s="156">
        <v>4</v>
      </c>
      <c r="P206" s="154"/>
    </row>
    <row r="207" spans="1:16" x14ac:dyDescent="0.2">
      <c r="A207" s="154">
        <v>74377271</v>
      </c>
      <c r="B207" s="154" t="s">
        <v>558</v>
      </c>
      <c r="C207" s="155">
        <v>351637</v>
      </c>
      <c r="D207" s="154" t="s">
        <v>307</v>
      </c>
      <c r="E207" s="154">
        <v>1</v>
      </c>
      <c r="F207" s="154">
        <v>14110501</v>
      </c>
      <c r="G207" s="156">
        <v>7</v>
      </c>
      <c r="H207" s="154"/>
      <c r="I207" s="154">
        <v>1098737370</v>
      </c>
      <c r="J207" s="154" t="s">
        <v>534</v>
      </c>
      <c r="K207" s="155">
        <v>12949</v>
      </c>
      <c r="L207" s="154" t="s">
        <v>576</v>
      </c>
      <c r="M207" s="154">
        <v>1</v>
      </c>
      <c r="N207" s="154">
        <v>415010</v>
      </c>
      <c r="O207" s="156">
        <v>6</v>
      </c>
      <c r="P207" s="154"/>
    </row>
    <row r="208" spans="1:16" x14ac:dyDescent="0.2">
      <c r="A208" s="154">
        <v>37746784</v>
      </c>
      <c r="B208" s="154" t="s">
        <v>358</v>
      </c>
      <c r="C208" s="155">
        <v>349289</v>
      </c>
      <c r="D208" s="154" t="s">
        <v>307</v>
      </c>
      <c r="E208" s="154">
        <v>1</v>
      </c>
      <c r="F208" s="154">
        <v>14110501</v>
      </c>
      <c r="G208" s="156">
        <v>2</v>
      </c>
      <c r="H208" s="154"/>
      <c r="I208" s="154">
        <v>91488799</v>
      </c>
      <c r="J208" s="154" t="s">
        <v>383</v>
      </c>
      <c r="K208" s="155">
        <v>12407</v>
      </c>
      <c r="L208" s="154" t="s">
        <v>576</v>
      </c>
      <c r="M208" s="154">
        <v>1</v>
      </c>
      <c r="N208" s="154">
        <v>415010</v>
      </c>
      <c r="O208" s="156">
        <v>8</v>
      </c>
      <c r="P208" s="154"/>
    </row>
    <row r="209" spans="1:16" x14ac:dyDescent="0.2">
      <c r="A209" s="154">
        <v>1090405894</v>
      </c>
      <c r="B209" s="154" t="s">
        <v>299</v>
      </c>
      <c r="C209" s="155">
        <v>331341</v>
      </c>
      <c r="D209" s="154" t="s">
        <v>339</v>
      </c>
      <c r="E209" s="154">
        <v>1</v>
      </c>
      <c r="F209" s="154">
        <v>14110507</v>
      </c>
      <c r="G209" s="156">
        <v>6</v>
      </c>
      <c r="H209" s="154"/>
      <c r="I209" s="154">
        <v>17959143</v>
      </c>
      <c r="J209" s="154" t="s">
        <v>305</v>
      </c>
      <c r="K209" s="155">
        <v>11833</v>
      </c>
      <c r="L209" s="154" t="s">
        <v>576</v>
      </c>
      <c r="M209" s="154">
        <v>1</v>
      </c>
      <c r="N209" s="154">
        <v>415010</v>
      </c>
      <c r="O209" s="156">
        <v>9</v>
      </c>
      <c r="P209" s="154"/>
    </row>
    <row r="210" spans="1:16" x14ac:dyDescent="0.2">
      <c r="A210" s="154">
        <v>1102373908</v>
      </c>
      <c r="B210" s="154" t="s">
        <v>486</v>
      </c>
      <c r="C210" s="155">
        <v>329102</v>
      </c>
      <c r="D210" s="154" t="s">
        <v>307</v>
      </c>
      <c r="E210" s="154">
        <v>1</v>
      </c>
      <c r="F210" s="154">
        <v>14110501</v>
      </c>
      <c r="G210" s="156">
        <v>4</v>
      </c>
      <c r="H210" s="154"/>
      <c r="I210" s="154">
        <v>88262881</v>
      </c>
      <c r="J210" s="154" t="s">
        <v>656</v>
      </c>
      <c r="K210" s="155">
        <v>11743</v>
      </c>
      <c r="L210" s="154" t="s">
        <v>576</v>
      </c>
      <c r="M210" s="154">
        <v>1</v>
      </c>
      <c r="N210" s="154">
        <v>415010</v>
      </c>
      <c r="O210" s="156">
        <v>8</v>
      </c>
      <c r="P210" s="154"/>
    </row>
    <row r="211" spans="1:16" x14ac:dyDescent="0.2">
      <c r="A211" s="154">
        <v>63365496</v>
      </c>
      <c r="B211" s="154" t="s">
        <v>52</v>
      </c>
      <c r="C211" s="155">
        <v>324650</v>
      </c>
      <c r="D211" s="154" t="s">
        <v>307</v>
      </c>
      <c r="E211" s="154">
        <v>1</v>
      </c>
      <c r="F211" s="154">
        <v>14110501</v>
      </c>
      <c r="G211" s="156">
        <v>2</v>
      </c>
      <c r="H211" s="154"/>
      <c r="I211" s="154">
        <v>46679190</v>
      </c>
      <c r="J211" s="154" t="s">
        <v>527</v>
      </c>
      <c r="K211" s="155">
        <v>11378</v>
      </c>
      <c r="L211" s="154" t="s">
        <v>576</v>
      </c>
      <c r="M211" s="154">
        <v>1</v>
      </c>
      <c r="N211" s="154">
        <v>415010</v>
      </c>
      <c r="O211" s="156">
        <v>10</v>
      </c>
      <c r="P211" s="154"/>
    </row>
    <row r="212" spans="1:16" x14ac:dyDescent="0.2">
      <c r="A212" s="154">
        <v>1095831410</v>
      </c>
      <c r="B212" s="154" t="s">
        <v>547</v>
      </c>
      <c r="C212" s="155">
        <v>323001</v>
      </c>
      <c r="D212" s="154" t="s">
        <v>307</v>
      </c>
      <c r="E212" s="154">
        <v>1</v>
      </c>
      <c r="F212" s="154">
        <v>14110501</v>
      </c>
      <c r="G212" s="156">
        <v>8</v>
      </c>
      <c r="H212" s="154"/>
      <c r="I212" s="154">
        <v>1098699480</v>
      </c>
      <c r="J212" s="154" t="s">
        <v>487</v>
      </c>
      <c r="K212" s="155">
        <v>11219</v>
      </c>
      <c r="L212" s="154" t="s">
        <v>576</v>
      </c>
      <c r="M212" s="154">
        <v>1</v>
      </c>
      <c r="N212" s="154">
        <v>415010</v>
      </c>
      <c r="O212" s="156">
        <v>14</v>
      </c>
      <c r="P212" s="154"/>
    </row>
    <row r="213" spans="1:16" x14ac:dyDescent="0.2">
      <c r="A213" s="154">
        <v>74130116</v>
      </c>
      <c r="B213" s="154" t="s">
        <v>133</v>
      </c>
      <c r="C213" s="155">
        <v>321454</v>
      </c>
      <c r="D213" s="154" t="s">
        <v>307</v>
      </c>
      <c r="E213" s="154">
        <v>1</v>
      </c>
      <c r="F213" s="154">
        <v>14110501</v>
      </c>
      <c r="G213" s="156">
        <v>9</v>
      </c>
      <c r="H213" s="154"/>
      <c r="I213" s="154">
        <v>1093775540</v>
      </c>
      <c r="J213" s="154" t="s">
        <v>641</v>
      </c>
      <c r="K213" s="155">
        <v>8807</v>
      </c>
      <c r="L213" s="154" t="s">
        <v>576</v>
      </c>
      <c r="M213" s="154">
        <v>1</v>
      </c>
      <c r="N213" s="154">
        <v>415010</v>
      </c>
      <c r="O213" s="156">
        <v>8</v>
      </c>
      <c r="P213" s="154"/>
    </row>
    <row r="214" spans="1:16" x14ac:dyDescent="0.2">
      <c r="A214" s="154">
        <v>1116775897</v>
      </c>
      <c r="B214" s="154" t="s">
        <v>378</v>
      </c>
      <c r="C214" s="155">
        <v>321304</v>
      </c>
      <c r="D214" s="154" t="s">
        <v>307</v>
      </c>
      <c r="E214" s="154">
        <v>1</v>
      </c>
      <c r="F214" s="154">
        <v>14110501</v>
      </c>
      <c r="G214" s="156">
        <v>10</v>
      </c>
      <c r="H214" s="154"/>
      <c r="I214" s="154">
        <v>37750940</v>
      </c>
      <c r="J214" s="154" t="s">
        <v>330</v>
      </c>
      <c r="K214" s="155">
        <v>8452</v>
      </c>
      <c r="L214" s="154" t="s">
        <v>576</v>
      </c>
      <c r="M214" s="154">
        <v>1</v>
      </c>
      <c r="N214" s="154">
        <v>415010</v>
      </c>
      <c r="O214" s="156">
        <v>11</v>
      </c>
      <c r="P214" s="154"/>
    </row>
    <row r="215" spans="1:16" x14ac:dyDescent="0.2">
      <c r="A215" s="154">
        <v>37397409</v>
      </c>
      <c r="B215" s="154" t="s">
        <v>648</v>
      </c>
      <c r="C215" s="155">
        <v>319757</v>
      </c>
      <c r="D215" s="154" t="s">
        <v>307</v>
      </c>
      <c r="E215" s="154">
        <v>1</v>
      </c>
      <c r="F215" s="154">
        <v>14110501</v>
      </c>
      <c r="G215" s="156">
        <v>15</v>
      </c>
      <c r="H215" s="154"/>
      <c r="I215" s="154">
        <v>1102373908</v>
      </c>
      <c r="J215" s="154" t="s">
        <v>486</v>
      </c>
      <c r="K215" s="155">
        <v>7854</v>
      </c>
      <c r="L215" s="154" t="s">
        <v>576</v>
      </c>
      <c r="M215" s="154">
        <v>1</v>
      </c>
      <c r="N215" s="154">
        <v>415010</v>
      </c>
      <c r="O215" s="156">
        <v>4</v>
      </c>
      <c r="P215" s="154"/>
    </row>
    <row r="216" spans="1:16" x14ac:dyDescent="0.2">
      <c r="A216" s="154">
        <v>88197586</v>
      </c>
      <c r="B216" s="154" t="s">
        <v>31</v>
      </c>
      <c r="C216" s="155">
        <v>310539</v>
      </c>
      <c r="D216" s="154" t="s">
        <v>314</v>
      </c>
      <c r="E216" s="154">
        <v>1</v>
      </c>
      <c r="F216" s="154">
        <v>14110505</v>
      </c>
      <c r="G216" s="156">
        <v>6</v>
      </c>
      <c r="H216" s="154"/>
      <c r="I216" s="154">
        <v>88168548</v>
      </c>
      <c r="J216" s="154" t="s">
        <v>329</v>
      </c>
      <c r="K216" s="155">
        <v>7849</v>
      </c>
      <c r="L216" s="154" t="s">
        <v>576</v>
      </c>
      <c r="M216" s="154">
        <v>1</v>
      </c>
      <c r="N216" s="154">
        <v>415010</v>
      </c>
      <c r="O216" s="156">
        <v>7</v>
      </c>
      <c r="P216" s="154"/>
    </row>
    <row r="217" spans="1:16" x14ac:dyDescent="0.2">
      <c r="A217" s="154">
        <v>13537900</v>
      </c>
      <c r="B217" s="154" t="s">
        <v>51</v>
      </c>
      <c r="C217" s="155">
        <v>305401</v>
      </c>
      <c r="D217" s="154" t="s">
        <v>308</v>
      </c>
      <c r="E217" s="154">
        <v>1</v>
      </c>
      <c r="F217" s="154">
        <v>14110503</v>
      </c>
      <c r="G217" s="156">
        <v>3</v>
      </c>
      <c r="H217" s="154"/>
      <c r="I217" s="154">
        <v>1093764991</v>
      </c>
      <c r="J217" s="154" t="s">
        <v>659</v>
      </c>
      <c r="K217" s="155">
        <v>7581</v>
      </c>
      <c r="L217" s="154" t="s">
        <v>576</v>
      </c>
      <c r="M217" s="154">
        <v>1</v>
      </c>
      <c r="N217" s="154">
        <v>415010</v>
      </c>
      <c r="O217" s="156">
        <v>6</v>
      </c>
      <c r="P217" s="154"/>
    </row>
    <row r="218" spans="1:16" x14ac:dyDescent="0.2">
      <c r="A218" s="154">
        <v>46375417</v>
      </c>
      <c r="B218" s="154" t="s">
        <v>568</v>
      </c>
      <c r="C218" s="155">
        <v>300000</v>
      </c>
      <c r="D218" s="154" t="s">
        <v>307</v>
      </c>
      <c r="E218" s="154">
        <v>1</v>
      </c>
      <c r="F218" s="154">
        <v>14110501</v>
      </c>
      <c r="G218" s="156">
        <v>20</v>
      </c>
      <c r="H218" s="154"/>
      <c r="I218" s="154">
        <v>1090405894</v>
      </c>
      <c r="J218" s="154" t="s">
        <v>299</v>
      </c>
      <c r="K218" s="155">
        <v>6993</v>
      </c>
      <c r="L218" s="154" t="s">
        <v>576</v>
      </c>
      <c r="M218" s="154">
        <v>1</v>
      </c>
      <c r="N218" s="154">
        <v>415010</v>
      </c>
      <c r="O218" s="156">
        <v>6</v>
      </c>
      <c r="P218" s="154"/>
    </row>
    <row r="219" spans="1:16" x14ac:dyDescent="0.2">
      <c r="A219" s="154">
        <v>1098699480</v>
      </c>
      <c r="B219" s="154" t="s">
        <v>487</v>
      </c>
      <c r="C219" s="155">
        <v>295997</v>
      </c>
      <c r="D219" s="154" t="s">
        <v>444</v>
      </c>
      <c r="E219" s="154">
        <v>1</v>
      </c>
      <c r="F219" s="154">
        <v>14110511</v>
      </c>
      <c r="G219" s="156">
        <v>14</v>
      </c>
      <c r="H219" s="154"/>
      <c r="I219" s="154">
        <v>49767599</v>
      </c>
      <c r="J219" s="154" t="s">
        <v>512</v>
      </c>
      <c r="K219" s="155">
        <v>6830</v>
      </c>
      <c r="L219" s="154" t="s">
        <v>576</v>
      </c>
      <c r="M219" s="154">
        <v>1</v>
      </c>
      <c r="N219" s="154">
        <v>415010</v>
      </c>
      <c r="O219" s="156">
        <v>6</v>
      </c>
      <c r="P219" s="154"/>
    </row>
    <row r="220" spans="1:16" x14ac:dyDescent="0.2">
      <c r="A220" s="154">
        <v>60322251</v>
      </c>
      <c r="B220" s="154" t="s">
        <v>86</v>
      </c>
      <c r="C220" s="155">
        <v>291953</v>
      </c>
      <c r="D220" s="154" t="s">
        <v>339</v>
      </c>
      <c r="E220" s="154">
        <v>1</v>
      </c>
      <c r="F220" s="154">
        <v>14110507</v>
      </c>
      <c r="G220" s="156">
        <v>5</v>
      </c>
      <c r="H220" s="154"/>
      <c r="I220" s="154">
        <v>60322251</v>
      </c>
      <c r="J220" s="154" t="s">
        <v>86</v>
      </c>
      <c r="K220" s="155">
        <v>6097</v>
      </c>
      <c r="L220" s="154" t="s">
        <v>576</v>
      </c>
      <c r="M220" s="154">
        <v>1</v>
      </c>
      <c r="N220" s="154">
        <v>415010</v>
      </c>
      <c r="O220" s="156">
        <v>5</v>
      </c>
      <c r="P220" s="154"/>
    </row>
    <row r="221" spans="1:16" x14ac:dyDescent="0.2">
      <c r="A221" s="154">
        <v>88271365</v>
      </c>
      <c r="B221" s="154" t="s">
        <v>521</v>
      </c>
      <c r="C221" s="155">
        <v>291935</v>
      </c>
      <c r="D221" s="154" t="s">
        <v>307</v>
      </c>
      <c r="E221" s="154">
        <v>1</v>
      </c>
      <c r="F221" s="154">
        <v>14110501</v>
      </c>
      <c r="G221" s="156">
        <v>11</v>
      </c>
      <c r="H221" s="154"/>
      <c r="I221" s="154">
        <v>37946364</v>
      </c>
      <c r="J221" s="154" t="s">
        <v>633</v>
      </c>
      <c r="K221" s="155">
        <v>5650</v>
      </c>
      <c r="L221" s="154" t="s">
        <v>576</v>
      </c>
      <c r="M221" s="154">
        <v>1</v>
      </c>
      <c r="N221" s="154">
        <v>415010</v>
      </c>
      <c r="O221" s="156">
        <v>10</v>
      </c>
      <c r="P221" s="154"/>
    </row>
    <row r="222" spans="1:16" x14ac:dyDescent="0.2">
      <c r="A222" s="154">
        <v>91488799</v>
      </c>
      <c r="B222" s="154" t="s">
        <v>383</v>
      </c>
      <c r="C222" s="155">
        <v>287073</v>
      </c>
      <c r="D222" s="154" t="s">
        <v>307</v>
      </c>
      <c r="E222" s="154">
        <v>1</v>
      </c>
      <c r="F222" s="154">
        <v>14110501</v>
      </c>
      <c r="G222" s="156">
        <v>8</v>
      </c>
      <c r="H222" s="154"/>
      <c r="I222" s="154">
        <v>88197586</v>
      </c>
      <c r="J222" s="154" t="s">
        <v>31</v>
      </c>
      <c r="K222" s="155">
        <v>5457</v>
      </c>
      <c r="L222" s="154" t="s">
        <v>576</v>
      </c>
      <c r="M222" s="154">
        <v>1</v>
      </c>
      <c r="N222" s="154">
        <v>415010</v>
      </c>
      <c r="O222" s="156">
        <v>6</v>
      </c>
      <c r="P222" s="154"/>
    </row>
    <row r="223" spans="1:16" x14ac:dyDescent="0.2">
      <c r="A223" s="154">
        <v>1093775543</v>
      </c>
      <c r="B223" s="154" t="s">
        <v>637</v>
      </c>
      <c r="C223" s="155">
        <v>286773</v>
      </c>
      <c r="D223" s="154" t="s">
        <v>643</v>
      </c>
      <c r="E223" s="154">
        <v>1</v>
      </c>
      <c r="F223" s="154">
        <v>14110512</v>
      </c>
      <c r="G223" s="156">
        <v>68</v>
      </c>
      <c r="H223" s="154"/>
      <c r="I223" s="154">
        <v>13542357</v>
      </c>
      <c r="J223" s="154" t="s">
        <v>11</v>
      </c>
      <c r="K223" s="155">
        <v>5251</v>
      </c>
      <c r="L223" s="154" t="s">
        <v>576</v>
      </c>
      <c r="M223" s="154">
        <v>1</v>
      </c>
      <c r="N223" s="154">
        <v>415010</v>
      </c>
      <c r="O223" s="156">
        <v>3</v>
      </c>
      <c r="P223" s="154"/>
    </row>
    <row r="224" spans="1:16" x14ac:dyDescent="0.2">
      <c r="A224" s="154">
        <v>37391646</v>
      </c>
      <c r="B224" s="154" t="s">
        <v>660</v>
      </c>
      <c r="C224" s="155">
        <v>286309</v>
      </c>
      <c r="D224" s="154" t="s">
        <v>307</v>
      </c>
      <c r="E224" s="154">
        <v>1</v>
      </c>
      <c r="F224" s="154">
        <v>14110501</v>
      </c>
      <c r="G224" s="156">
        <v>19</v>
      </c>
      <c r="H224" s="154"/>
      <c r="I224" s="154">
        <v>37746784</v>
      </c>
      <c r="J224" s="154" t="s">
        <v>358</v>
      </c>
      <c r="K224" s="155">
        <v>4985</v>
      </c>
      <c r="L224" s="154" t="s">
        <v>576</v>
      </c>
      <c r="M224" s="154">
        <v>1</v>
      </c>
      <c r="N224" s="154">
        <v>415010</v>
      </c>
      <c r="O224" s="156">
        <v>2</v>
      </c>
      <c r="P224" s="154"/>
    </row>
    <row r="225" spans="1:16" x14ac:dyDescent="0.2">
      <c r="A225" s="154">
        <v>13542357</v>
      </c>
      <c r="B225" s="154" t="s">
        <v>11</v>
      </c>
      <c r="C225" s="155">
        <v>275513</v>
      </c>
      <c r="D225" s="154" t="s">
        <v>307</v>
      </c>
      <c r="E225" s="154">
        <v>1</v>
      </c>
      <c r="F225" s="154">
        <v>14110501</v>
      </c>
      <c r="G225" s="156">
        <v>3</v>
      </c>
      <c r="H225" s="154"/>
      <c r="I225" s="154">
        <v>1098793622</v>
      </c>
      <c r="J225" s="154" t="s">
        <v>664</v>
      </c>
      <c r="K225" s="155">
        <v>4967</v>
      </c>
      <c r="L225" s="154" t="s">
        <v>576</v>
      </c>
      <c r="M225" s="154">
        <v>1</v>
      </c>
      <c r="N225" s="154">
        <v>415010</v>
      </c>
      <c r="O225" s="156">
        <v>4</v>
      </c>
      <c r="P225" s="154"/>
    </row>
    <row r="226" spans="1:16" x14ac:dyDescent="0.2">
      <c r="A226" s="154">
        <v>88262881</v>
      </c>
      <c r="B226" s="154" t="s">
        <v>656</v>
      </c>
      <c r="C226" s="155">
        <v>271673</v>
      </c>
      <c r="D226" s="154" t="s">
        <v>307</v>
      </c>
      <c r="E226" s="154">
        <v>1</v>
      </c>
      <c r="F226" s="154">
        <v>14110501</v>
      </c>
      <c r="G226" s="156">
        <v>8</v>
      </c>
      <c r="H226" s="154"/>
      <c r="I226" s="154">
        <v>91218538</v>
      </c>
      <c r="J226" s="154" t="s">
        <v>142</v>
      </c>
      <c r="K226" s="155">
        <v>4863</v>
      </c>
      <c r="L226" s="154" t="s">
        <v>576</v>
      </c>
      <c r="M226" s="154">
        <v>1</v>
      </c>
      <c r="N226" s="154">
        <v>415010</v>
      </c>
      <c r="O226" s="156">
        <v>4</v>
      </c>
      <c r="P226" s="154"/>
    </row>
    <row r="227" spans="1:16" x14ac:dyDescent="0.2">
      <c r="A227" s="154">
        <v>63558192</v>
      </c>
      <c r="B227" s="154" t="s">
        <v>119</v>
      </c>
      <c r="C227" s="155">
        <v>270258</v>
      </c>
      <c r="D227" s="154" t="s">
        <v>309</v>
      </c>
      <c r="E227" s="154">
        <v>1</v>
      </c>
      <c r="F227" s="154">
        <v>14110504</v>
      </c>
      <c r="G227" s="156">
        <v>4</v>
      </c>
      <c r="H227" s="154"/>
      <c r="I227" s="154">
        <v>1093737439</v>
      </c>
      <c r="J227" s="154" t="s">
        <v>638</v>
      </c>
      <c r="K227" s="155">
        <v>4653</v>
      </c>
      <c r="L227" s="154" t="s">
        <v>576</v>
      </c>
      <c r="M227" s="154">
        <v>1</v>
      </c>
      <c r="N227" s="154">
        <v>415010</v>
      </c>
      <c r="O227" s="156">
        <v>6</v>
      </c>
      <c r="P227" s="154"/>
    </row>
    <row r="228" spans="1:16" x14ac:dyDescent="0.2">
      <c r="A228" s="154">
        <v>37442930</v>
      </c>
      <c r="B228" s="154" t="s">
        <v>655</v>
      </c>
      <c r="C228" s="155">
        <v>264541</v>
      </c>
      <c r="D228" s="154" t="s">
        <v>308</v>
      </c>
      <c r="E228" s="154">
        <v>1</v>
      </c>
      <c r="F228" s="154">
        <v>14110503</v>
      </c>
      <c r="G228" s="156">
        <v>4</v>
      </c>
      <c r="H228" s="154"/>
      <c r="I228" s="154">
        <v>63365496</v>
      </c>
      <c r="J228" s="154" t="s">
        <v>52</v>
      </c>
      <c r="K228" s="155">
        <v>4634</v>
      </c>
      <c r="L228" s="154" t="s">
        <v>576</v>
      </c>
      <c r="M228" s="154">
        <v>1</v>
      </c>
      <c r="N228" s="154">
        <v>415010</v>
      </c>
      <c r="O228" s="156">
        <v>2</v>
      </c>
      <c r="P228" s="154"/>
    </row>
    <row r="229" spans="1:16" x14ac:dyDescent="0.2">
      <c r="A229" s="154">
        <v>1098641402</v>
      </c>
      <c r="B229" s="154" t="s">
        <v>535</v>
      </c>
      <c r="C229" s="155">
        <v>249130</v>
      </c>
      <c r="D229" s="154" t="s">
        <v>307</v>
      </c>
      <c r="E229" s="154">
        <v>1</v>
      </c>
      <c r="F229" s="154">
        <v>14110501</v>
      </c>
      <c r="G229" s="156">
        <v>2</v>
      </c>
      <c r="H229" s="154"/>
      <c r="I229" s="154">
        <v>27984574</v>
      </c>
      <c r="J229" s="154" t="s">
        <v>13</v>
      </c>
      <c r="K229" s="155">
        <v>4383</v>
      </c>
      <c r="L229" s="154" t="s">
        <v>576</v>
      </c>
      <c r="M229" s="154">
        <v>1</v>
      </c>
      <c r="N229" s="154">
        <v>415010</v>
      </c>
      <c r="O229" s="156">
        <v>3</v>
      </c>
      <c r="P229" s="154"/>
    </row>
    <row r="230" spans="1:16" x14ac:dyDescent="0.2">
      <c r="A230" s="154">
        <v>17959143</v>
      </c>
      <c r="B230" s="154" t="s">
        <v>305</v>
      </c>
      <c r="C230" s="155">
        <v>245963</v>
      </c>
      <c r="D230" s="154" t="s">
        <v>307</v>
      </c>
      <c r="E230" s="154">
        <v>1</v>
      </c>
      <c r="F230" s="154">
        <v>14110501</v>
      </c>
      <c r="G230" s="156">
        <v>9</v>
      </c>
      <c r="H230" s="154"/>
      <c r="I230" s="154">
        <v>91287373</v>
      </c>
      <c r="J230" s="154" t="s">
        <v>136</v>
      </c>
      <c r="K230" s="155">
        <v>4244</v>
      </c>
      <c r="L230" s="154" t="s">
        <v>576</v>
      </c>
      <c r="M230" s="154">
        <v>1</v>
      </c>
      <c r="N230" s="154">
        <v>415010</v>
      </c>
      <c r="O230" s="156">
        <v>7</v>
      </c>
      <c r="P230" s="154"/>
    </row>
    <row r="231" spans="1:16" x14ac:dyDescent="0.2">
      <c r="A231" s="154">
        <v>1052387686</v>
      </c>
      <c r="B231" s="154" t="s">
        <v>335</v>
      </c>
      <c r="C231" s="155">
        <v>241880</v>
      </c>
      <c r="D231" s="154" t="s">
        <v>307</v>
      </c>
      <c r="E231" s="154">
        <v>1</v>
      </c>
      <c r="F231" s="154">
        <v>14110501</v>
      </c>
      <c r="G231" s="156">
        <v>28</v>
      </c>
      <c r="H231" s="154"/>
      <c r="I231" s="154">
        <v>63558192</v>
      </c>
      <c r="J231" s="154" t="s">
        <v>119</v>
      </c>
      <c r="K231" s="155">
        <v>4066</v>
      </c>
      <c r="L231" s="154" t="s">
        <v>576</v>
      </c>
      <c r="M231" s="154">
        <v>1</v>
      </c>
      <c r="N231" s="154">
        <v>415010</v>
      </c>
      <c r="O231" s="156">
        <v>4</v>
      </c>
      <c r="P231" s="154"/>
    </row>
    <row r="232" spans="1:16" x14ac:dyDescent="0.2">
      <c r="A232" s="154">
        <v>30210740</v>
      </c>
      <c r="B232" s="154" t="s">
        <v>149</v>
      </c>
      <c r="C232" s="155">
        <v>230068</v>
      </c>
      <c r="D232" s="154" t="s">
        <v>308</v>
      </c>
      <c r="E232" s="154">
        <v>1</v>
      </c>
      <c r="F232" s="154">
        <v>14110503</v>
      </c>
      <c r="G232" s="156">
        <v>2</v>
      </c>
      <c r="H232" s="154"/>
      <c r="I232" s="154">
        <v>63277999</v>
      </c>
      <c r="J232" s="154" t="s">
        <v>104</v>
      </c>
      <c r="K232" s="155">
        <v>4025</v>
      </c>
      <c r="L232" s="154" t="s">
        <v>576</v>
      </c>
      <c r="M232" s="154">
        <v>1</v>
      </c>
      <c r="N232" s="154">
        <v>415010</v>
      </c>
      <c r="O232" s="156">
        <v>2</v>
      </c>
      <c r="P232" s="154"/>
    </row>
    <row r="233" spans="1:16" x14ac:dyDescent="0.2">
      <c r="A233" s="154">
        <v>27984574</v>
      </c>
      <c r="B233" s="154" t="s">
        <v>13</v>
      </c>
      <c r="C233" s="155">
        <v>229980</v>
      </c>
      <c r="D233" s="154" t="s">
        <v>307</v>
      </c>
      <c r="E233" s="154">
        <v>1</v>
      </c>
      <c r="F233" s="154">
        <v>14110501</v>
      </c>
      <c r="G233" s="156">
        <v>3</v>
      </c>
      <c r="H233" s="154"/>
      <c r="I233" s="154">
        <v>37442930</v>
      </c>
      <c r="J233" s="154" t="s">
        <v>655</v>
      </c>
      <c r="K233" s="155">
        <v>3979</v>
      </c>
      <c r="L233" s="154" t="s">
        <v>576</v>
      </c>
      <c r="M233" s="154">
        <v>1</v>
      </c>
      <c r="N233" s="154">
        <v>415010</v>
      </c>
      <c r="O233" s="156">
        <v>4</v>
      </c>
      <c r="P233" s="154"/>
    </row>
    <row r="234" spans="1:16" x14ac:dyDescent="0.2">
      <c r="A234" s="154">
        <v>1093764991</v>
      </c>
      <c r="B234" s="154" t="s">
        <v>659</v>
      </c>
      <c r="C234" s="155">
        <v>226185</v>
      </c>
      <c r="D234" s="154" t="s">
        <v>307</v>
      </c>
      <c r="E234" s="154">
        <v>1</v>
      </c>
      <c r="F234" s="154">
        <v>14110501</v>
      </c>
      <c r="G234" s="156">
        <v>6</v>
      </c>
      <c r="H234" s="154"/>
      <c r="I234" s="154">
        <v>13537900</v>
      </c>
      <c r="J234" s="154" t="s">
        <v>51</v>
      </c>
      <c r="K234" s="155">
        <v>3671</v>
      </c>
      <c r="L234" s="154" t="s">
        <v>576</v>
      </c>
      <c r="M234" s="154">
        <v>1</v>
      </c>
      <c r="N234" s="154">
        <v>415010</v>
      </c>
      <c r="O234" s="156">
        <v>3</v>
      </c>
      <c r="P234" s="154"/>
    </row>
    <row r="235" spans="1:16" x14ac:dyDescent="0.2">
      <c r="A235" s="154">
        <v>1098793622</v>
      </c>
      <c r="B235" s="154" t="s">
        <v>664</v>
      </c>
      <c r="C235" s="155">
        <v>208157</v>
      </c>
      <c r="D235" s="154" t="s">
        <v>307</v>
      </c>
      <c r="E235" s="154">
        <v>1</v>
      </c>
      <c r="F235" s="154">
        <v>14110501</v>
      </c>
      <c r="G235" s="156">
        <v>4</v>
      </c>
      <c r="H235" s="154"/>
      <c r="I235" s="154">
        <v>37272532</v>
      </c>
      <c r="J235" s="154" t="s">
        <v>382</v>
      </c>
      <c r="K235" s="155">
        <v>3641</v>
      </c>
      <c r="L235" s="154" t="s">
        <v>576</v>
      </c>
      <c r="M235" s="154">
        <v>1</v>
      </c>
      <c r="N235" s="154">
        <v>415010</v>
      </c>
      <c r="O235" s="156">
        <v>6</v>
      </c>
      <c r="P235" s="154"/>
    </row>
    <row r="236" spans="1:16" x14ac:dyDescent="0.2">
      <c r="A236" s="154">
        <v>88168548</v>
      </c>
      <c r="B236" s="154" t="s">
        <v>329</v>
      </c>
      <c r="C236" s="155">
        <v>204615</v>
      </c>
      <c r="D236" s="154" t="s">
        <v>307</v>
      </c>
      <c r="E236" s="154">
        <v>1</v>
      </c>
      <c r="F236" s="154">
        <v>14110501</v>
      </c>
      <c r="G236" s="156">
        <v>7</v>
      </c>
      <c r="H236" s="154"/>
      <c r="I236" s="154">
        <v>1098641402</v>
      </c>
      <c r="J236" s="154" t="s">
        <v>535</v>
      </c>
      <c r="K236" s="155">
        <v>3556</v>
      </c>
      <c r="L236" s="154" t="s">
        <v>576</v>
      </c>
      <c r="M236" s="154">
        <v>1</v>
      </c>
      <c r="N236" s="154">
        <v>415010</v>
      </c>
      <c r="O236" s="156">
        <v>2</v>
      </c>
      <c r="P236" s="154"/>
    </row>
    <row r="237" spans="1:16" x14ac:dyDescent="0.2">
      <c r="A237" s="154">
        <v>91218538</v>
      </c>
      <c r="B237" s="154" t="s">
        <v>142</v>
      </c>
      <c r="C237" s="155">
        <v>203781</v>
      </c>
      <c r="D237" s="154" t="s">
        <v>307</v>
      </c>
      <c r="E237" s="154">
        <v>1</v>
      </c>
      <c r="F237" s="154">
        <v>14110501</v>
      </c>
      <c r="G237" s="156">
        <v>4</v>
      </c>
      <c r="H237" s="154"/>
      <c r="I237" s="154">
        <v>1090458290</v>
      </c>
      <c r="J237" s="154" t="s">
        <v>687</v>
      </c>
      <c r="K237" s="155">
        <v>3211</v>
      </c>
      <c r="L237" s="154" t="s">
        <v>576</v>
      </c>
      <c r="M237" s="154">
        <v>1</v>
      </c>
      <c r="N237" s="154">
        <v>415010</v>
      </c>
      <c r="O237" s="156">
        <v>4</v>
      </c>
      <c r="P237" s="154"/>
    </row>
    <row r="238" spans="1:16" x14ac:dyDescent="0.2">
      <c r="A238" s="154">
        <v>1093775540</v>
      </c>
      <c r="B238" s="154" t="s">
        <v>641</v>
      </c>
      <c r="C238" s="155">
        <v>203761</v>
      </c>
      <c r="D238" s="154" t="s">
        <v>307</v>
      </c>
      <c r="E238" s="154">
        <v>1</v>
      </c>
      <c r="F238" s="154">
        <v>14110501</v>
      </c>
      <c r="G238" s="156">
        <v>8</v>
      </c>
      <c r="H238" s="154"/>
      <c r="I238" s="154">
        <v>28155166</v>
      </c>
      <c r="J238" s="154" t="s">
        <v>666</v>
      </c>
      <c r="K238" s="155">
        <v>3211</v>
      </c>
      <c r="L238" s="154" t="s">
        <v>576</v>
      </c>
      <c r="M238" s="154">
        <v>1</v>
      </c>
      <c r="N238" s="154">
        <v>415010</v>
      </c>
      <c r="O238" s="156">
        <v>4</v>
      </c>
      <c r="P238" s="154"/>
    </row>
    <row r="239" spans="1:16" x14ac:dyDescent="0.2">
      <c r="A239" s="154">
        <v>49767599</v>
      </c>
      <c r="B239" s="154" t="s">
        <v>512</v>
      </c>
      <c r="C239" s="155">
        <v>203740</v>
      </c>
      <c r="D239" s="154" t="s">
        <v>307</v>
      </c>
      <c r="E239" s="154">
        <v>1</v>
      </c>
      <c r="F239" s="154">
        <v>14110501</v>
      </c>
      <c r="G239" s="156">
        <v>6</v>
      </c>
      <c r="H239" s="154"/>
      <c r="I239" s="154">
        <v>1102380312</v>
      </c>
      <c r="J239" s="154" t="s">
        <v>466</v>
      </c>
      <c r="K239" s="155">
        <v>2626</v>
      </c>
      <c r="L239" s="154" t="s">
        <v>576</v>
      </c>
      <c r="M239" s="154">
        <v>1</v>
      </c>
      <c r="N239" s="154">
        <v>415010</v>
      </c>
      <c r="O239" s="156">
        <v>3</v>
      </c>
      <c r="P239" s="154"/>
    </row>
    <row r="240" spans="1:16" x14ac:dyDescent="0.2">
      <c r="A240" s="154">
        <v>91179560</v>
      </c>
      <c r="B240" s="154" t="s">
        <v>264</v>
      </c>
      <c r="C240" s="155">
        <v>192452</v>
      </c>
      <c r="D240" s="154" t="s">
        <v>321</v>
      </c>
      <c r="E240" s="154">
        <v>1</v>
      </c>
      <c r="F240" s="154">
        <v>14110510</v>
      </c>
      <c r="G240" s="156">
        <v>13</v>
      </c>
      <c r="H240" s="154"/>
      <c r="I240" s="154">
        <v>13512563</v>
      </c>
      <c r="J240" s="154" t="s">
        <v>375</v>
      </c>
      <c r="K240" s="155">
        <v>2547</v>
      </c>
      <c r="L240" s="154" t="s">
        <v>576</v>
      </c>
      <c r="M240" s="154">
        <v>1</v>
      </c>
      <c r="N240" s="154">
        <v>415010</v>
      </c>
      <c r="O240" s="156">
        <v>4</v>
      </c>
      <c r="P240" s="154"/>
    </row>
    <row r="241" spans="1:16" x14ac:dyDescent="0.2">
      <c r="A241" s="154">
        <v>91287373</v>
      </c>
      <c r="B241" s="154" t="s">
        <v>136</v>
      </c>
      <c r="C241" s="155">
        <v>175782</v>
      </c>
      <c r="D241" s="154" t="s">
        <v>307</v>
      </c>
      <c r="E241" s="154">
        <v>1</v>
      </c>
      <c r="F241" s="154">
        <v>14110501</v>
      </c>
      <c r="G241" s="156">
        <v>7</v>
      </c>
      <c r="H241" s="154"/>
      <c r="I241" s="154">
        <v>77157771</v>
      </c>
      <c r="J241" s="154" t="s">
        <v>291</v>
      </c>
      <c r="K241" s="155">
        <v>2128</v>
      </c>
      <c r="L241" s="154" t="s">
        <v>576</v>
      </c>
      <c r="M241" s="154">
        <v>1</v>
      </c>
      <c r="N241" s="154">
        <v>415010</v>
      </c>
      <c r="O241" s="156">
        <v>6</v>
      </c>
      <c r="P241" s="154"/>
    </row>
    <row r="242" spans="1:16" x14ac:dyDescent="0.2">
      <c r="A242" s="154">
        <v>1057590256</v>
      </c>
      <c r="B242" s="154" t="s">
        <v>529</v>
      </c>
      <c r="C242" s="155">
        <v>170947</v>
      </c>
      <c r="D242" s="154" t="s">
        <v>307</v>
      </c>
      <c r="E242" s="154">
        <v>1</v>
      </c>
      <c r="F242" s="154">
        <v>14110501</v>
      </c>
      <c r="G242" s="156">
        <v>1</v>
      </c>
      <c r="H242" s="154"/>
      <c r="I242" s="154">
        <v>30210740</v>
      </c>
      <c r="J242" s="154" t="s">
        <v>149</v>
      </c>
      <c r="K242" s="155">
        <v>2072</v>
      </c>
      <c r="L242" s="154" t="s">
        <v>576</v>
      </c>
      <c r="M242" s="154">
        <v>1</v>
      </c>
      <c r="N242" s="154">
        <v>415010</v>
      </c>
      <c r="O242" s="156">
        <v>2</v>
      </c>
      <c r="P242" s="154"/>
    </row>
    <row r="243" spans="1:16" x14ac:dyDescent="0.2">
      <c r="A243" s="154">
        <v>17593842</v>
      </c>
      <c r="B243" s="154" t="s">
        <v>116</v>
      </c>
      <c r="C243" s="155">
        <v>169921</v>
      </c>
      <c r="D243" s="154" t="s">
        <v>339</v>
      </c>
      <c r="E243" s="154">
        <v>1</v>
      </c>
      <c r="F243" s="154">
        <v>14110507</v>
      </c>
      <c r="G243" s="156">
        <v>2</v>
      </c>
      <c r="H243" s="154"/>
      <c r="I243" s="154">
        <v>1098720674</v>
      </c>
      <c r="J243" s="154" t="s">
        <v>85</v>
      </c>
      <c r="K243" s="155">
        <v>1594</v>
      </c>
      <c r="L243" s="154" t="s">
        <v>576</v>
      </c>
      <c r="M243" s="154">
        <v>1</v>
      </c>
      <c r="N243" s="154">
        <v>415010</v>
      </c>
      <c r="O243" s="156">
        <v>2</v>
      </c>
      <c r="P243" s="154"/>
    </row>
    <row r="244" spans="1:16" x14ac:dyDescent="0.2">
      <c r="A244" s="154">
        <v>37750940</v>
      </c>
      <c r="B244" s="154" t="s">
        <v>330</v>
      </c>
      <c r="C244" s="155">
        <v>145966</v>
      </c>
      <c r="D244" s="154" t="s">
        <v>307</v>
      </c>
      <c r="E244" s="154">
        <v>1</v>
      </c>
      <c r="F244" s="154">
        <v>14110501</v>
      </c>
      <c r="G244" s="156">
        <v>11</v>
      </c>
      <c r="H244" s="154"/>
      <c r="I244" s="154">
        <v>91017761</v>
      </c>
      <c r="J244" s="154" t="s">
        <v>372</v>
      </c>
      <c r="K244" s="155">
        <v>1552</v>
      </c>
      <c r="L244" s="154" t="s">
        <v>576</v>
      </c>
      <c r="M244" s="154">
        <v>1</v>
      </c>
      <c r="N244" s="154">
        <v>415010</v>
      </c>
      <c r="O244" s="156">
        <v>2</v>
      </c>
      <c r="P244" s="154"/>
    </row>
    <row r="245" spans="1:16" x14ac:dyDescent="0.2">
      <c r="A245" s="154">
        <v>1093737439</v>
      </c>
      <c r="B245" s="154" t="s">
        <v>638</v>
      </c>
      <c r="C245" s="155">
        <v>138825</v>
      </c>
      <c r="D245" s="154" t="s">
        <v>307</v>
      </c>
      <c r="E245" s="154">
        <v>1</v>
      </c>
      <c r="F245" s="154">
        <v>14110501</v>
      </c>
      <c r="G245" s="156">
        <v>6</v>
      </c>
      <c r="H245" s="154"/>
      <c r="I245" s="153">
        <v>17593842</v>
      </c>
      <c r="J245" s="153" t="s">
        <v>116</v>
      </c>
      <c r="K245" s="165">
        <v>1531</v>
      </c>
      <c r="L245" s="153" t="s">
        <v>576</v>
      </c>
      <c r="M245" s="153">
        <v>1</v>
      </c>
      <c r="N245" s="153">
        <v>415010</v>
      </c>
      <c r="O245" s="153">
        <v>2</v>
      </c>
    </row>
    <row r="246" spans="1:16" x14ac:dyDescent="0.2">
      <c r="A246" s="153">
        <v>1102380312</v>
      </c>
      <c r="B246" s="153" t="s">
        <v>466</v>
      </c>
      <c r="C246" s="165">
        <v>137756</v>
      </c>
      <c r="D246" s="153" t="s">
        <v>307</v>
      </c>
      <c r="E246" s="153">
        <v>1</v>
      </c>
      <c r="F246" s="153">
        <v>14110501</v>
      </c>
      <c r="G246" s="153">
        <v>3</v>
      </c>
      <c r="I246" s="153">
        <v>1090433055</v>
      </c>
      <c r="J246" s="153" t="s">
        <v>636</v>
      </c>
      <c r="K246" s="165">
        <v>1481</v>
      </c>
      <c r="L246" s="153" t="s">
        <v>576</v>
      </c>
      <c r="M246" s="153">
        <v>1</v>
      </c>
      <c r="N246" s="153">
        <v>415010</v>
      </c>
      <c r="O246" s="153">
        <v>2</v>
      </c>
    </row>
    <row r="247" spans="1:16" x14ac:dyDescent="0.2">
      <c r="A247" s="153">
        <v>1090458290</v>
      </c>
      <c r="B247" s="153" t="s">
        <v>687</v>
      </c>
      <c r="C247" s="165">
        <v>134589</v>
      </c>
      <c r="D247" s="153" t="s">
        <v>307</v>
      </c>
      <c r="E247" s="153">
        <v>1</v>
      </c>
      <c r="F247" s="153">
        <v>14110501</v>
      </c>
      <c r="G247" s="153">
        <v>4</v>
      </c>
      <c r="I247" s="153">
        <v>60299246</v>
      </c>
      <c r="J247" s="153" t="s">
        <v>9</v>
      </c>
      <c r="K247" s="165">
        <v>1281</v>
      </c>
      <c r="L247" s="153" t="s">
        <v>576</v>
      </c>
      <c r="M247" s="153">
        <v>1</v>
      </c>
      <c r="N247" s="153">
        <v>415010</v>
      </c>
      <c r="O247" s="153">
        <v>4</v>
      </c>
    </row>
    <row r="248" spans="1:16" x14ac:dyDescent="0.2">
      <c r="A248" s="153">
        <v>28155166</v>
      </c>
      <c r="B248" s="153" t="s">
        <v>666</v>
      </c>
      <c r="C248" s="165">
        <v>134589</v>
      </c>
      <c r="D248" s="153" t="s">
        <v>307</v>
      </c>
      <c r="E248" s="153">
        <v>1</v>
      </c>
      <c r="F248" s="153">
        <v>14110501</v>
      </c>
      <c r="G248" s="153">
        <v>4</v>
      </c>
      <c r="I248" s="153">
        <v>1120742777</v>
      </c>
      <c r="J248" s="153" t="s">
        <v>634</v>
      </c>
      <c r="K248" s="165">
        <v>1250</v>
      </c>
      <c r="L248" s="153" t="s">
        <v>576</v>
      </c>
      <c r="M248" s="153">
        <v>1</v>
      </c>
      <c r="N248" s="153">
        <v>415010</v>
      </c>
      <c r="O248" s="153">
        <v>1</v>
      </c>
    </row>
    <row r="249" spans="1:16" x14ac:dyDescent="0.2">
      <c r="A249" s="153">
        <v>1120742777</v>
      </c>
      <c r="B249" s="153" t="s">
        <v>634</v>
      </c>
      <c r="C249" s="165">
        <v>131603</v>
      </c>
      <c r="D249" s="153" t="s">
        <v>307</v>
      </c>
      <c r="E249" s="153">
        <v>1</v>
      </c>
      <c r="F249" s="153">
        <v>14110501</v>
      </c>
      <c r="G249" s="153">
        <v>1</v>
      </c>
      <c r="I249" s="153">
        <v>1090365536</v>
      </c>
      <c r="J249" s="153" t="s">
        <v>298</v>
      </c>
      <c r="K249" s="165">
        <v>1230</v>
      </c>
      <c r="L249" s="153" t="s">
        <v>576</v>
      </c>
      <c r="M249" s="153">
        <v>1</v>
      </c>
      <c r="N249" s="153">
        <v>415010</v>
      </c>
      <c r="O249" s="153">
        <v>3</v>
      </c>
    </row>
    <row r="250" spans="1:16" x14ac:dyDescent="0.2">
      <c r="A250" s="153">
        <v>13512563</v>
      </c>
      <c r="B250" s="153" t="s">
        <v>375</v>
      </c>
      <c r="C250" s="165">
        <v>126809</v>
      </c>
      <c r="D250" s="153" t="s">
        <v>312</v>
      </c>
      <c r="E250" s="153">
        <v>1</v>
      </c>
      <c r="F250" s="153">
        <v>14110506</v>
      </c>
      <c r="G250" s="153">
        <v>4</v>
      </c>
      <c r="I250" s="153">
        <v>1102350711</v>
      </c>
      <c r="J250" s="153" t="s">
        <v>701</v>
      </c>
      <c r="K250" s="165">
        <v>1154</v>
      </c>
      <c r="L250" s="153" t="s">
        <v>576</v>
      </c>
      <c r="M250" s="153">
        <v>1</v>
      </c>
      <c r="N250" s="153">
        <v>415010</v>
      </c>
      <c r="O250" s="153">
        <v>3</v>
      </c>
    </row>
    <row r="251" spans="1:16" x14ac:dyDescent="0.2">
      <c r="A251" s="153">
        <v>77157771</v>
      </c>
      <c r="B251" s="153" t="s">
        <v>291</v>
      </c>
      <c r="C251" s="165">
        <v>121046</v>
      </c>
      <c r="D251" s="153" t="s">
        <v>444</v>
      </c>
      <c r="E251" s="153">
        <v>1</v>
      </c>
      <c r="F251" s="153">
        <v>14110511</v>
      </c>
      <c r="G251" s="153">
        <v>6</v>
      </c>
      <c r="I251" s="153">
        <v>1098770381</v>
      </c>
      <c r="J251" s="153" t="s">
        <v>632</v>
      </c>
      <c r="K251" s="165">
        <v>1101</v>
      </c>
      <c r="L251" s="153" t="s">
        <v>576</v>
      </c>
      <c r="M251" s="153">
        <v>1</v>
      </c>
      <c r="N251" s="153">
        <v>415010</v>
      </c>
      <c r="O251" s="153">
        <v>2</v>
      </c>
    </row>
    <row r="252" spans="1:16" x14ac:dyDescent="0.2">
      <c r="A252" s="153">
        <v>91017761</v>
      </c>
      <c r="B252" s="153" t="s">
        <v>372</v>
      </c>
      <c r="C252" s="165">
        <v>108722</v>
      </c>
      <c r="D252" s="153" t="s">
        <v>307</v>
      </c>
      <c r="E252" s="153">
        <v>1</v>
      </c>
      <c r="F252" s="153">
        <v>14110501</v>
      </c>
      <c r="G252" s="153">
        <v>2</v>
      </c>
      <c r="I252" s="153">
        <v>60389397</v>
      </c>
      <c r="J252" s="153" t="s">
        <v>526</v>
      </c>
      <c r="K252" s="165">
        <v>748</v>
      </c>
      <c r="L252" s="153" t="s">
        <v>576</v>
      </c>
      <c r="M252" s="153">
        <v>1</v>
      </c>
      <c r="N252" s="153">
        <v>415010</v>
      </c>
      <c r="O252" s="153">
        <v>2</v>
      </c>
    </row>
    <row r="253" spans="1:16" x14ac:dyDescent="0.2">
      <c r="A253" s="153">
        <v>37272532</v>
      </c>
      <c r="B253" s="153" t="s">
        <v>382</v>
      </c>
      <c r="C253" s="165">
        <v>108667</v>
      </c>
      <c r="D253" s="153" t="s">
        <v>307</v>
      </c>
      <c r="E253" s="153">
        <v>1</v>
      </c>
      <c r="F253" s="153">
        <v>14110501</v>
      </c>
      <c r="G253" s="153">
        <v>6</v>
      </c>
      <c r="I253" s="153">
        <v>1098743887</v>
      </c>
      <c r="J253" s="153" t="s">
        <v>376</v>
      </c>
      <c r="K253" s="165">
        <v>635</v>
      </c>
      <c r="L253" s="153" t="s">
        <v>576</v>
      </c>
      <c r="M253" s="153">
        <v>1</v>
      </c>
      <c r="N253" s="153">
        <v>415010</v>
      </c>
      <c r="O253" s="153">
        <v>1</v>
      </c>
    </row>
    <row r="254" spans="1:16" x14ac:dyDescent="0.2">
      <c r="A254" s="153">
        <v>37946364</v>
      </c>
      <c r="B254" s="153" t="s">
        <v>633</v>
      </c>
      <c r="C254" s="165">
        <v>106660</v>
      </c>
      <c r="D254" s="153" t="s">
        <v>307</v>
      </c>
      <c r="E254" s="153">
        <v>1</v>
      </c>
      <c r="F254" s="153">
        <v>14110501</v>
      </c>
      <c r="G254" s="153">
        <v>10</v>
      </c>
      <c r="I254" s="153">
        <v>1093754307</v>
      </c>
      <c r="J254" s="153" t="s">
        <v>328</v>
      </c>
      <c r="K254" s="165">
        <v>584</v>
      </c>
      <c r="L254" s="153" t="s">
        <v>576</v>
      </c>
      <c r="M254" s="153">
        <v>1</v>
      </c>
      <c r="N254" s="153">
        <v>415010</v>
      </c>
      <c r="O254" s="153">
        <v>1</v>
      </c>
    </row>
    <row r="255" spans="1:16" x14ac:dyDescent="0.2">
      <c r="A255" s="153">
        <v>1098743887</v>
      </c>
      <c r="B255" s="153" t="s">
        <v>376</v>
      </c>
      <c r="C255" s="165">
        <v>105784</v>
      </c>
      <c r="D255" s="153" t="s">
        <v>339</v>
      </c>
      <c r="E255" s="153">
        <v>1</v>
      </c>
      <c r="F255" s="153">
        <v>14110507</v>
      </c>
      <c r="G255" s="153">
        <v>1</v>
      </c>
      <c r="I255" s="153">
        <v>1093766663</v>
      </c>
      <c r="J255" s="153" t="s">
        <v>555</v>
      </c>
      <c r="K255" s="165">
        <v>527</v>
      </c>
      <c r="L255" s="153" t="s">
        <v>576</v>
      </c>
      <c r="M255" s="153">
        <v>1</v>
      </c>
      <c r="N255" s="153">
        <v>415010</v>
      </c>
      <c r="O255" s="153">
        <v>2</v>
      </c>
    </row>
    <row r="256" spans="1:16" x14ac:dyDescent="0.2">
      <c r="A256" s="153">
        <v>1090433055</v>
      </c>
      <c r="B256" s="153" t="s">
        <v>636</v>
      </c>
      <c r="C256" s="165">
        <v>103819</v>
      </c>
      <c r="D256" s="153" t="s">
        <v>307</v>
      </c>
      <c r="E256" s="153">
        <v>1</v>
      </c>
      <c r="F256" s="153">
        <v>14110501</v>
      </c>
      <c r="G256" s="153">
        <v>2</v>
      </c>
      <c r="I256" s="153">
        <v>1065632721</v>
      </c>
      <c r="J256" s="153" t="s">
        <v>627</v>
      </c>
      <c r="K256" s="165">
        <v>500</v>
      </c>
      <c r="L256" s="153" t="s">
        <v>576</v>
      </c>
      <c r="M256" s="153">
        <v>1</v>
      </c>
      <c r="N256" s="153">
        <v>415010</v>
      </c>
      <c r="O256" s="153">
        <v>2</v>
      </c>
    </row>
    <row r="257" spans="1:15" x14ac:dyDescent="0.2">
      <c r="A257" s="153">
        <v>1098720674</v>
      </c>
      <c r="B257" s="153" t="s">
        <v>85</v>
      </c>
      <c r="C257" s="165">
        <v>98122</v>
      </c>
      <c r="D257" s="153" t="s">
        <v>307</v>
      </c>
      <c r="E257" s="153">
        <v>1</v>
      </c>
      <c r="F257" s="153">
        <v>14110501</v>
      </c>
      <c r="G257" s="153">
        <v>2</v>
      </c>
      <c r="I257" s="153">
        <v>1121868554</v>
      </c>
      <c r="J257" s="153" t="s">
        <v>374</v>
      </c>
      <c r="K257" s="165">
        <v>417</v>
      </c>
      <c r="L257" s="153" t="s">
        <v>576</v>
      </c>
      <c r="M257" s="153">
        <v>1</v>
      </c>
      <c r="N257" s="153">
        <v>415010</v>
      </c>
      <c r="O257" s="153">
        <v>1</v>
      </c>
    </row>
    <row r="258" spans="1:15" x14ac:dyDescent="0.2">
      <c r="A258" s="153">
        <v>60299246</v>
      </c>
      <c r="B258" s="153" t="s">
        <v>9</v>
      </c>
      <c r="C258" s="165">
        <v>85107</v>
      </c>
      <c r="D258" s="153" t="s">
        <v>339</v>
      </c>
      <c r="E258" s="153">
        <v>1</v>
      </c>
      <c r="F258" s="153">
        <v>14110507</v>
      </c>
      <c r="G258" s="153">
        <v>4</v>
      </c>
      <c r="I258" s="153">
        <v>1053608290</v>
      </c>
      <c r="J258" s="153" t="s">
        <v>333</v>
      </c>
      <c r="K258" s="165">
        <v>220</v>
      </c>
      <c r="L258" s="153" t="s">
        <v>576</v>
      </c>
      <c r="M258" s="153">
        <v>1</v>
      </c>
      <c r="N258" s="153">
        <v>415010</v>
      </c>
      <c r="O258" s="153">
        <v>1</v>
      </c>
    </row>
    <row r="259" spans="1:15" x14ac:dyDescent="0.2">
      <c r="A259" s="153">
        <v>1098770381</v>
      </c>
      <c r="B259" s="153" t="s">
        <v>632</v>
      </c>
      <c r="C259" s="165">
        <v>77141</v>
      </c>
      <c r="D259" s="153" t="s">
        <v>307</v>
      </c>
      <c r="E259" s="153">
        <v>1</v>
      </c>
      <c r="F259" s="153">
        <v>14110501</v>
      </c>
      <c r="G259" s="153">
        <v>2</v>
      </c>
      <c r="I259" s="153">
        <v>28151326</v>
      </c>
      <c r="J259" s="153" t="s">
        <v>150</v>
      </c>
      <c r="K259" s="165">
        <v>102</v>
      </c>
      <c r="L259" s="153" t="s">
        <v>576</v>
      </c>
      <c r="M259" s="153">
        <v>1</v>
      </c>
      <c r="N259" s="153">
        <v>415010</v>
      </c>
      <c r="O259" s="153">
        <v>1</v>
      </c>
    </row>
    <row r="260" spans="1:15" x14ac:dyDescent="0.2">
      <c r="A260" s="153">
        <v>1093754307</v>
      </c>
      <c r="B260" s="153" t="s">
        <v>328</v>
      </c>
      <c r="C260" s="165">
        <v>72953</v>
      </c>
      <c r="D260" s="153" t="s">
        <v>312</v>
      </c>
      <c r="E260" s="153">
        <v>1</v>
      </c>
      <c r="F260" s="153">
        <v>14110506</v>
      </c>
      <c r="G260" s="153">
        <v>1</v>
      </c>
      <c r="I260" s="153">
        <v>91179560</v>
      </c>
      <c r="J260" s="153" t="s">
        <v>264</v>
      </c>
      <c r="K260" s="165">
        <v>26</v>
      </c>
      <c r="L260" s="153" t="s">
        <v>576</v>
      </c>
      <c r="M260" s="153">
        <v>1</v>
      </c>
      <c r="N260" s="153">
        <v>415010</v>
      </c>
      <c r="O260" s="153">
        <v>13</v>
      </c>
    </row>
    <row r="261" spans="1:15" x14ac:dyDescent="0.2">
      <c r="A261" s="153">
        <v>91513508</v>
      </c>
      <c r="B261" s="153" t="s">
        <v>440</v>
      </c>
      <c r="C261" s="165">
        <v>71092</v>
      </c>
      <c r="D261" s="153" t="s">
        <v>321</v>
      </c>
      <c r="E261" s="153">
        <v>1</v>
      </c>
      <c r="F261" s="153">
        <v>14110510</v>
      </c>
      <c r="G261" s="153">
        <v>5</v>
      </c>
      <c r="I261" s="153">
        <v>37726209</v>
      </c>
      <c r="J261" s="153" t="s">
        <v>217</v>
      </c>
      <c r="K261" s="165">
        <v>8</v>
      </c>
      <c r="L261" s="153" t="s">
        <v>576</v>
      </c>
      <c r="M261" s="153">
        <v>1</v>
      </c>
      <c r="N261" s="153">
        <v>415010</v>
      </c>
      <c r="O261" s="153">
        <v>4</v>
      </c>
    </row>
    <row r="262" spans="1:15" x14ac:dyDescent="0.2">
      <c r="A262" s="153">
        <v>1090365536</v>
      </c>
      <c r="B262" s="153" t="s">
        <v>298</v>
      </c>
      <c r="C262" s="165">
        <v>68166</v>
      </c>
      <c r="D262" s="153" t="s">
        <v>307</v>
      </c>
      <c r="E262" s="153">
        <v>1</v>
      </c>
      <c r="F262" s="153">
        <v>14110501</v>
      </c>
      <c r="G262" s="153">
        <v>3</v>
      </c>
      <c r="I262" s="153">
        <v>91513508</v>
      </c>
      <c r="J262" s="153" t="s">
        <v>440</v>
      </c>
      <c r="K262" s="165">
        <v>8</v>
      </c>
      <c r="L262" s="153" t="s">
        <v>576</v>
      </c>
      <c r="M262" s="153">
        <v>1</v>
      </c>
      <c r="N262" s="153">
        <v>415010</v>
      </c>
      <c r="O262" s="153">
        <v>4</v>
      </c>
    </row>
    <row r="263" spans="1:15" x14ac:dyDescent="0.2">
      <c r="A263" s="153">
        <v>1098754352</v>
      </c>
      <c r="B263" s="153" t="s">
        <v>497</v>
      </c>
      <c r="C263" s="165">
        <v>67000</v>
      </c>
      <c r="D263" s="153" t="s">
        <v>307</v>
      </c>
      <c r="E263" s="153">
        <v>1</v>
      </c>
      <c r="F263" s="153">
        <v>14110501</v>
      </c>
      <c r="G263" s="153">
        <v>1</v>
      </c>
      <c r="I263" s="153">
        <v>91436324</v>
      </c>
      <c r="J263" s="153" t="s">
        <v>7</v>
      </c>
      <c r="K263" s="165">
        <v>8</v>
      </c>
      <c r="L263" s="153" t="s">
        <v>576</v>
      </c>
      <c r="M263" s="153">
        <v>1</v>
      </c>
      <c r="N263" s="153">
        <v>415010</v>
      </c>
      <c r="O263" s="153">
        <v>4</v>
      </c>
    </row>
    <row r="264" spans="1:15" x14ac:dyDescent="0.2">
      <c r="A264" s="153">
        <v>1065632721</v>
      </c>
      <c r="B264" s="153" t="s">
        <v>627</v>
      </c>
      <c r="C264" s="165">
        <v>66598</v>
      </c>
      <c r="D264" s="153" t="s">
        <v>444</v>
      </c>
      <c r="E264" s="153">
        <v>1</v>
      </c>
      <c r="F264" s="153">
        <v>14110511</v>
      </c>
      <c r="G264" s="153">
        <v>2</v>
      </c>
      <c r="I264" s="153">
        <v>91240868</v>
      </c>
      <c r="J264" s="153" t="s">
        <v>32</v>
      </c>
      <c r="K264" s="165">
        <v>8</v>
      </c>
      <c r="L264" s="153" t="s">
        <v>576</v>
      </c>
      <c r="M264" s="153">
        <v>1</v>
      </c>
      <c r="N264" s="153">
        <v>415010</v>
      </c>
      <c r="O264" s="153">
        <v>4</v>
      </c>
    </row>
    <row r="265" spans="1:15" x14ac:dyDescent="0.2">
      <c r="A265" s="153">
        <v>1102350711</v>
      </c>
      <c r="B265" s="153" t="s">
        <v>701</v>
      </c>
      <c r="C265" s="165">
        <v>60568</v>
      </c>
      <c r="D265" s="153" t="s">
        <v>307</v>
      </c>
      <c r="E265" s="153">
        <v>1</v>
      </c>
      <c r="F265" s="153">
        <v>14110501</v>
      </c>
      <c r="G265" s="153">
        <v>3</v>
      </c>
      <c r="I265" s="153">
        <v>5687954</v>
      </c>
      <c r="J265" s="153" t="s">
        <v>46</v>
      </c>
      <c r="K265" s="165">
        <v>8</v>
      </c>
      <c r="L265" s="153" t="s">
        <v>576</v>
      </c>
      <c r="M265" s="153">
        <v>1</v>
      </c>
      <c r="N265" s="153">
        <v>415010</v>
      </c>
      <c r="O265" s="153">
        <v>4</v>
      </c>
    </row>
    <row r="266" spans="1:15" x14ac:dyDescent="0.2">
      <c r="A266" s="153">
        <v>60389397</v>
      </c>
      <c r="B266" s="153" t="s">
        <v>526</v>
      </c>
      <c r="C266" s="165">
        <v>52394</v>
      </c>
      <c r="D266" s="153" t="s">
        <v>307</v>
      </c>
      <c r="E266" s="153">
        <v>1</v>
      </c>
      <c r="F266" s="153">
        <v>14110501</v>
      </c>
      <c r="G266" s="153">
        <v>2</v>
      </c>
      <c r="I266" s="153">
        <v>63336171</v>
      </c>
      <c r="J266" s="153" t="s">
        <v>56</v>
      </c>
      <c r="K266" s="165">
        <v>8</v>
      </c>
      <c r="L266" s="153" t="s">
        <v>576</v>
      </c>
      <c r="M266" s="153">
        <v>1</v>
      </c>
      <c r="N266" s="153">
        <v>415010</v>
      </c>
      <c r="O266" s="153">
        <v>4</v>
      </c>
    </row>
    <row r="267" spans="1:15" x14ac:dyDescent="0.2">
      <c r="A267" s="153">
        <v>1121868554</v>
      </c>
      <c r="B267" s="153" t="s">
        <v>374</v>
      </c>
      <c r="C267" s="165">
        <v>43867</v>
      </c>
      <c r="D267" s="153" t="s">
        <v>307</v>
      </c>
      <c r="E267" s="153">
        <v>1</v>
      </c>
      <c r="F267" s="153">
        <v>14110501</v>
      </c>
      <c r="G267" s="153">
        <v>1</v>
      </c>
      <c r="I267" s="153">
        <v>13715323</v>
      </c>
      <c r="J267" s="153" t="s">
        <v>105</v>
      </c>
      <c r="K267" s="165">
        <v>8</v>
      </c>
      <c r="L267" s="153" t="s">
        <v>576</v>
      </c>
      <c r="M267" s="153">
        <v>1</v>
      </c>
      <c r="N267" s="153">
        <v>415010</v>
      </c>
      <c r="O267" s="153">
        <v>4</v>
      </c>
    </row>
    <row r="268" spans="1:15" x14ac:dyDescent="0.2">
      <c r="A268" s="153">
        <v>1098640881</v>
      </c>
      <c r="B268" s="153" t="s">
        <v>357</v>
      </c>
      <c r="C268" s="165">
        <v>41791</v>
      </c>
      <c r="D268" s="153" t="s">
        <v>309</v>
      </c>
      <c r="E268" s="153">
        <v>1</v>
      </c>
      <c r="F268" s="153">
        <v>169095</v>
      </c>
      <c r="G268" s="153">
        <v>1</v>
      </c>
      <c r="I268" s="153">
        <v>91278415</v>
      </c>
      <c r="J268" s="153" t="s">
        <v>74</v>
      </c>
      <c r="K268" s="165">
        <v>8</v>
      </c>
      <c r="L268" s="153" t="s">
        <v>576</v>
      </c>
      <c r="M268" s="153">
        <v>1</v>
      </c>
      <c r="N268" s="153">
        <v>415010</v>
      </c>
      <c r="O268" s="153">
        <v>4</v>
      </c>
    </row>
    <row r="269" spans="1:15" x14ac:dyDescent="0.2">
      <c r="A269" s="154">
        <v>63336171</v>
      </c>
      <c r="B269" s="154" t="s">
        <v>56</v>
      </c>
      <c r="C269" s="155">
        <v>41400</v>
      </c>
      <c r="D269" s="154" t="s">
        <v>321</v>
      </c>
      <c r="E269" s="154">
        <v>1</v>
      </c>
      <c r="F269" s="154">
        <v>14110510</v>
      </c>
      <c r="G269" s="156">
        <v>4</v>
      </c>
      <c r="I269" s="153">
        <v>37894454</v>
      </c>
      <c r="J269" s="153" t="s">
        <v>347</v>
      </c>
      <c r="K269" s="165">
        <v>8</v>
      </c>
      <c r="L269" s="153" t="s">
        <v>576</v>
      </c>
      <c r="M269" s="153">
        <v>1</v>
      </c>
      <c r="N269" s="153">
        <v>415010</v>
      </c>
      <c r="O269" s="153">
        <v>4</v>
      </c>
    </row>
    <row r="270" spans="1:15" x14ac:dyDescent="0.2">
      <c r="A270" s="153">
        <v>37894454</v>
      </c>
      <c r="B270" s="153" t="s">
        <v>347</v>
      </c>
      <c r="C270" s="165">
        <v>41400</v>
      </c>
      <c r="D270" s="153" t="s">
        <v>321</v>
      </c>
      <c r="E270" s="153">
        <v>1</v>
      </c>
      <c r="F270" s="153">
        <v>14110510</v>
      </c>
      <c r="G270" s="153">
        <v>4</v>
      </c>
      <c r="I270" s="153">
        <v>37620340</v>
      </c>
      <c r="J270" s="153" t="s">
        <v>81</v>
      </c>
      <c r="K270" s="165">
        <v>8</v>
      </c>
      <c r="L270" s="153" t="s">
        <v>576</v>
      </c>
      <c r="M270" s="153">
        <v>1</v>
      </c>
      <c r="N270" s="153">
        <v>415010</v>
      </c>
      <c r="O270" s="153">
        <v>4</v>
      </c>
    </row>
    <row r="271" spans="1:15" x14ac:dyDescent="0.2">
      <c r="A271" s="153">
        <v>37620340</v>
      </c>
      <c r="B271" s="153" t="s">
        <v>81</v>
      </c>
      <c r="C271" s="165">
        <v>41400</v>
      </c>
      <c r="D271" s="153" t="s">
        <v>321</v>
      </c>
      <c r="E271" s="153">
        <v>1</v>
      </c>
      <c r="F271" s="153">
        <v>14110510</v>
      </c>
      <c r="G271" s="153">
        <v>4</v>
      </c>
      <c r="I271" s="153">
        <v>37721231</v>
      </c>
      <c r="J271" s="153" t="s">
        <v>82</v>
      </c>
      <c r="K271" s="165">
        <v>8</v>
      </c>
      <c r="L271" s="153" t="s">
        <v>576</v>
      </c>
      <c r="M271" s="153">
        <v>1</v>
      </c>
      <c r="N271" s="153">
        <v>415010</v>
      </c>
      <c r="O271" s="153">
        <v>4</v>
      </c>
    </row>
    <row r="272" spans="1:15" x14ac:dyDescent="0.2">
      <c r="A272" s="153">
        <v>37721231</v>
      </c>
      <c r="B272" s="153" t="s">
        <v>82</v>
      </c>
      <c r="C272" s="165">
        <v>41400</v>
      </c>
      <c r="D272" s="153" t="s">
        <v>321</v>
      </c>
      <c r="E272" s="153">
        <v>1</v>
      </c>
      <c r="F272" s="153">
        <v>14110510</v>
      </c>
      <c r="G272" s="153">
        <v>4</v>
      </c>
      <c r="I272" s="153">
        <v>63532089</v>
      </c>
      <c r="J272" s="153" t="s">
        <v>60</v>
      </c>
      <c r="K272" s="165">
        <v>6</v>
      </c>
      <c r="L272" s="153" t="s">
        <v>576</v>
      </c>
      <c r="M272" s="153">
        <v>1</v>
      </c>
      <c r="N272" s="153">
        <v>415010</v>
      </c>
      <c r="O272" s="153">
        <v>3</v>
      </c>
    </row>
    <row r="273" spans="1:7" x14ac:dyDescent="0.2">
      <c r="A273" s="153">
        <v>37726209</v>
      </c>
      <c r="B273" s="153" t="s">
        <v>217</v>
      </c>
      <c r="C273" s="165">
        <v>37400</v>
      </c>
      <c r="D273" s="153" t="s">
        <v>321</v>
      </c>
      <c r="E273" s="153">
        <v>1</v>
      </c>
      <c r="F273" s="153">
        <v>14110510</v>
      </c>
      <c r="G273" s="153">
        <v>4</v>
      </c>
    </row>
    <row r="274" spans="1:7" x14ac:dyDescent="0.2">
      <c r="A274" s="153">
        <v>91436324</v>
      </c>
      <c r="B274" s="153" t="s">
        <v>7</v>
      </c>
      <c r="C274" s="165">
        <v>37400</v>
      </c>
      <c r="D274" s="153" t="s">
        <v>321</v>
      </c>
      <c r="E274" s="153">
        <v>1</v>
      </c>
      <c r="F274" s="153">
        <v>14110510</v>
      </c>
      <c r="G274" s="153">
        <v>4</v>
      </c>
    </row>
    <row r="275" spans="1:7" x14ac:dyDescent="0.2">
      <c r="A275" s="153">
        <v>91240868</v>
      </c>
      <c r="B275" s="153" t="s">
        <v>32</v>
      </c>
      <c r="C275" s="165">
        <v>37400</v>
      </c>
      <c r="D275" s="153" t="s">
        <v>321</v>
      </c>
      <c r="E275" s="153">
        <v>1</v>
      </c>
      <c r="F275" s="153">
        <v>14110510</v>
      </c>
      <c r="G275" s="153">
        <v>4</v>
      </c>
    </row>
    <row r="276" spans="1:7" x14ac:dyDescent="0.2">
      <c r="A276" s="153">
        <v>5687954</v>
      </c>
      <c r="B276" s="153" t="s">
        <v>46</v>
      </c>
      <c r="C276" s="165">
        <v>37400</v>
      </c>
      <c r="D276" s="153" t="s">
        <v>321</v>
      </c>
      <c r="E276" s="153">
        <v>1</v>
      </c>
      <c r="F276" s="153">
        <v>14110510</v>
      </c>
      <c r="G276" s="153">
        <v>4</v>
      </c>
    </row>
    <row r="277" spans="1:7" x14ac:dyDescent="0.2">
      <c r="A277" s="153">
        <v>13715323</v>
      </c>
      <c r="B277" s="153" t="s">
        <v>105</v>
      </c>
      <c r="C277" s="165">
        <v>37400</v>
      </c>
      <c r="D277" s="153" t="s">
        <v>321</v>
      </c>
      <c r="E277" s="153">
        <v>1</v>
      </c>
      <c r="F277" s="153">
        <v>14110510</v>
      </c>
      <c r="G277" s="153">
        <v>4</v>
      </c>
    </row>
    <row r="278" spans="1:7" x14ac:dyDescent="0.2">
      <c r="A278" s="153">
        <v>91278415</v>
      </c>
      <c r="B278" s="153" t="s">
        <v>74</v>
      </c>
      <c r="C278" s="165">
        <v>37400</v>
      </c>
      <c r="D278" s="153" t="s">
        <v>321</v>
      </c>
      <c r="E278" s="153">
        <v>1</v>
      </c>
      <c r="F278" s="153">
        <v>14110510</v>
      </c>
      <c r="G278" s="153">
        <v>4</v>
      </c>
    </row>
    <row r="279" spans="1:7" x14ac:dyDescent="0.2">
      <c r="A279" s="153">
        <v>1093766663</v>
      </c>
      <c r="B279" s="153" t="s">
        <v>555</v>
      </c>
      <c r="C279" s="165">
        <v>36909</v>
      </c>
      <c r="D279" s="153" t="s">
        <v>307</v>
      </c>
      <c r="E279" s="153">
        <v>1</v>
      </c>
      <c r="F279" s="153">
        <v>14110501</v>
      </c>
      <c r="G279" s="153">
        <v>2</v>
      </c>
    </row>
    <row r="280" spans="1:7" x14ac:dyDescent="0.2">
      <c r="A280" s="153">
        <v>63532089</v>
      </c>
      <c r="B280" s="153" t="s">
        <v>60</v>
      </c>
      <c r="C280" s="165">
        <v>28050</v>
      </c>
      <c r="D280" s="153" t="s">
        <v>321</v>
      </c>
      <c r="E280" s="153">
        <v>1</v>
      </c>
      <c r="F280" s="153">
        <v>14110510</v>
      </c>
      <c r="G280" s="153">
        <v>3</v>
      </c>
    </row>
    <row r="281" spans="1:7" x14ac:dyDescent="0.2">
      <c r="A281" s="153">
        <v>1053608290</v>
      </c>
      <c r="B281" s="153" t="s">
        <v>333</v>
      </c>
      <c r="C281" s="165">
        <v>23177</v>
      </c>
      <c r="D281" s="153" t="s">
        <v>307</v>
      </c>
      <c r="E281" s="153">
        <v>1</v>
      </c>
      <c r="F281" s="153">
        <v>14110501</v>
      </c>
      <c r="G281" s="153">
        <v>1</v>
      </c>
    </row>
    <row r="282" spans="1:7" x14ac:dyDescent="0.2">
      <c r="A282" s="153">
        <v>28151326</v>
      </c>
      <c r="B282" s="153" t="s">
        <v>150</v>
      </c>
      <c r="C282" s="165">
        <v>20417</v>
      </c>
      <c r="D282" s="153" t="s">
        <v>444</v>
      </c>
      <c r="E282" s="153">
        <v>1</v>
      </c>
      <c r="F282" s="153">
        <v>14110511</v>
      </c>
      <c r="G282" s="153">
        <v>1</v>
      </c>
    </row>
  </sheetData>
  <sortState ref="Y2:AE148">
    <sortCondition descending="1" ref="AA2:AA148"/>
  </sortState>
  <dataValidations count="1">
    <dataValidation type="textLength" showInputMessage="1" showErrorMessage="1" sqref="B154:B159 R2 R63:R65 AH16">
      <formula1>0</formula1>
      <formula2>40</formula2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6"/>
  <sheetViews>
    <sheetView workbookViewId="0">
      <selection activeCell="G19" sqref="G19"/>
    </sheetView>
  </sheetViews>
  <sheetFormatPr baseColWidth="10" defaultRowHeight="11.25" x14ac:dyDescent="0.2"/>
  <cols>
    <col min="1" max="1" width="9.7109375" style="169" bestFit="1" customWidth="1"/>
    <col min="2" max="2" width="34.7109375" style="170" bestFit="1" customWidth="1"/>
    <col min="3" max="3" width="14.42578125" style="172" bestFit="1" customWidth="1"/>
    <col min="4" max="4" width="9.7109375" style="170" bestFit="1" customWidth="1"/>
    <col min="5" max="5" width="4.7109375" style="170" customWidth="1"/>
    <col min="6" max="6" width="9.7109375" style="169" bestFit="1" customWidth="1"/>
    <col min="7" max="7" width="34.7109375" style="170" bestFit="1" customWidth="1"/>
    <col min="8" max="8" width="14.42578125" style="172" bestFit="1" customWidth="1"/>
    <col min="9" max="9" width="9.7109375" style="170" bestFit="1" customWidth="1"/>
    <col min="10" max="10" width="13.28515625" style="171" bestFit="1" customWidth="1"/>
    <col min="11" max="11" width="9.7109375" style="169" bestFit="1" customWidth="1"/>
    <col min="12" max="12" width="34.7109375" style="170" bestFit="1" customWidth="1"/>
    <col min="13" max="13" width="14.42578125" style="172" bestFit="1" customWidth="1"/>
    <col min="14" max="14" width="9.7109375" style="170" bestFit="1" customWidth="1"/>
    <col min="15" max="15" width="2.42578125" style="170" customWidth="1"/>
    <col min="16" max="16" width="9.7109375" style="169" bestFit="1" customWidth="1"/>
    <col min="17" max="17" width="34.7109375" style="170" bestFit="1" customWidth="1"/>
    <col min="18" max="18" width="14.42578125" style="172" bestFit="1" customWidth="1"/>
    <col min="19" max="19" width="9.7109375" style="170" bestFit="1" customWidth="1"/>
    <col min="20" max="20" width="4.7109375" style="170" customWidth="1"/>
    <col min="21" max="16384" width="11.42578125" style="170"/>
  </cols>
  <sheetData>
    <row r="1" spans="1:19" x14ac:dyDescent="0.2">
      <c r="A1" s="167" t="s">
        <v>351</v>
      </c>
      <c r="B1" s="167" t="s">
        <v>352</v>
      </c>
      <c r="C1" s="168" t="s">
        <v>353</v>
      </c>
      <c r="D1" s="169" t="s">
        <v>354</v>
      </c>
      <c r="F1" s="167" t="s">
        <v>351</v>
      </c>
      <c r="G1" s="167" t="s">
        <v>352</v>
      </c>
      <c r="H1" s="168" t="s">
        <v>353</v>
      </c>
      <c r="I1" s="169" t="s">
        <v>354</v>
      </c>
      <c r="J1" s="171" t="s">
        <v>443</v>
      </c>
      <c r="K1" s="167" t="s">
        <v>351</v>
      </c>
      <c r="L1" s="167" t="s">
        <v>352</v>
      </c>
      <c r="M1" s="168" t="s">
        <v>353</v>
      </c>
      <c r="N1" s="169" t="s">
        <v>354</v>
      </c>
      <c r="P1" s="167" t="s">
        <v>351</v>
      </c>
      <c r="Q1" s="167" t="s">
        <v>352</v>
      </c>
      <c r="R1" s="168" t="s">
        <v>353</v>
      </c>
      <c r="S1" s="169" t="s">
        <v>354</v>
      </c>
    </row>
    <row r="2" spans="1:19" x14ac:dyDescent="0.2">
      <c r="A2" s="169">
        <v>91176165</v>
      </c>
      <c r="B2" s="169" t="s">
        <v>61</v>
      </c>
      <c r="C2" s="168">
        <v>13713066</v>
      </c>
      <c r="D2" s="170">
        <v>210505</v>
      </c>
      <c r="F2" s="169">
        <v>63277999</v>
      </c>
      <c r="G2" s="169" t="s">
        <v>414</v>
      </c>
      <c r="H2" s="168">
        <v>13461538</v>
      </c>
      <c r="I2" s="169">
        <v>213010</v>
      </c>
      <c r="J2" s="171">
        <f>VLOOKUP(F2,'TABLA DATOS'!$C$3:$D$544,2,0)</f>
        <v>13461538</v>
      </c>
      <c r="K2" s="169">
        <v>63277999</v>
      </c>
      <c r="L2" s="169" t="s">
        <v>414</v>
      </c>
      <c r="M2" s="168">
        <v>11379609</v>
      </c>
      <c r="N2" s="170">
        <v>310505</v>
      </c>
      <c r="P2" s="169">
        <v>91210148</v>
      </c>
      <c r="Q2" s="169" t="s">
        <v>24</v>
      </c>
      <c r="R2" s="168">
        <v>539640</v>
      </c>
      <c r="S2" s="170">
        <v>530520</v>
      </c>
    </row>
    <row r="3" spans="1:19" x14ac:dyDescent="0.2">
      <c r="A3" s="169">
        <v>91210148</v>
      </c>
      <c r="B3" s="169" t="s">
        <v>24</v>
      </c>
      <c r="C3" s="168">
        <v>11580196</v>
      </c>
      <c r="D3" s="170">
        <v>210505</v>
      </c>
      <c r="F3" s="169">
        <v>91210148</v>
      </c>
      <c r="G3" s="169" t="s">
        <v>24</v>
      </c>
      <c r="H3" s="168">
        <v>10659092</v>
      </c>
      <c r="I3" s="169">
        <v>213010</v>
      </c>
      <c r="J3" s="171">
        <f>VLOOKUP(F3,'TABLA DATOS'!$C$3:$D$544,2,0)</f>
        <v>10659092</v>
      </c>
      <c r="K3" s="169">
        <v>91210148</v>
      </c>
      <c r="L3" s="169" t="s">
        <v>24</v>
      </c>
      <c r="M3" s="168">
        <v>9098309</v>
      </c>
      <c r="N3" s="170">
        <v>310505</v>
      </c>
      <c r="P3" s="169">
        <v>63277999</v>
      </c>
      <c r="Q3" s="169" t="s">
        <v>414</v>
      </c>
      <c r="R3" s="168">
        <v>479706</v>
      </c>
      <c r="S3" s="170">
        <v>530520</v>
      </c>
    </row>
    <row r="4" spans="1:19" x14ac:dyDescent="0.2">
      <c r="A4" s="169">
        <v>63277999</v>
      </c>
      <c r="B4" s="169" t="s">
        <v>414</v>
      </c>
      <c r="C4" s="168">
        <v>6551586</v>
      </c>
      <c r="D4" s="170">
        <v>210505</v>
      </c>
      <c r="F4" s="169">
        <v>91278415</v>
      </c>
      <c r="G4" s="169" t="s">
        <v>74</v>
      </c>
      <c r="H4" s="168">
        <v>8454896</v>
      </c>
      <c r="I4" s="169">
        <v>213010</v>
      </c>
      <c r="J4" s="171">
        <f>VLOOKUP(F4,'TABLA DATOS'!$C$3:$D$544,2,0)</f>
        <v>8454896</v>
      </c>
      <c r="K4" s="169">
        <v>91278415</v>
      </c>
      <c r="L4" s="169" t="s">
        <v>74</v>
      </c>
      <c r="M4" s="168">
        <v>7148711</v>
      </c>
      <c r="N4" s="170">
        <v>310505</v>
      </c>
      <c r="P4" s="169">
        <v>91176165</v>
      </c>
      <c r="Q4" s="169" t="s">
        <v>61</v>
      </c>
      <c r="R4" s="168">
        <v>381040</v>
      </c>
      <c r="S4" s="170">
        <v>530520</v>
      </c>
    </row>
    <row r="5" spans="1:19" x14ac:dyDescent="0.2">
      <c r="A5" s="169">
        <v>91281302</v>
      </c>
      <c r="B5" s="169" t="s">
        <v>211</v>
      </c>
      <c r="C5" s="168">
        <v>4391080</v>
      </c>
      <c r="D5" s="170">
        <v>210505</v>
      </c>
      <c r="F5" s="169">
        <v>13715323</v>
      </c>
      <c r="G5" s="170" t="s">
        <v>433</v>
      </c>
      <c r="H5" s="172">
        <v>6391111</v>
      </c>
      <c r="I5" s="170">
        <v>213010</v>
      </c>
      <c r="J5" s="171">
        <f>VLOOKUP(F5,'TABLA DATOS'!$C$3:$D$544,2,0)</f>
        <v>6391111</v>
      </c>
      <c r="K5" s="169">
        <v>13715323</v>
      </c>
      <c r="L5" s="169" t="s">
        <v>433</v>
      </c>
      <c r="M5" s="168">
        <v>6510063</v>
      </c>
      <c r="N5" s="170">
        <v>310505</v>
      </c>
      <c r="P5" s="169">
        <v>91278415</v>
      </c>
      <c r="Q5" s="169" t="s">
        <v>74</v>
      </c>
      <c r="R5" s="168">
        <v>253393</v>
      </c>
      <c r="S5" s="170">
        <v>530520</v>
      </c>
    </row>
    <row r="6" spans="1:19" x14ac:dyDescent="0.2">
      <c r="A6" s="169">
        <v>37328390</v>
      </c>
      <c r="B6" s="169" t="s">
        <v>151</v>
      </c>
      <c r="C6" s="168">
        <v>3396198</v>
      </c>
      <c r="D6" s="170">
        <v>210505</v>
      </c>
      <c r="F6" s="169">
        <v>30208680</v>
      </c>
      <c r="G6" s="170" t="s">
        <v>33</v>
      </c>
      <c r="H6" s="172">
        <v>6100734</v>
      </c>
      <c r="I6" s="170">
        <v>213010</v>
      </c>
      <c r="J6" s="171">
        <f>VLOOKUP(F6,'TABLA DATOS'!$C$3:$D$544,2,0)</f>
        <v>6100734</v>
      </c>
      <c r="K6" s="169">
        <v>91250053</v>
      </c>
      <c r="L6" s="169" t="s">
        <v>154</v>
      </c>
      <c r="M6" s="168">
        <v>5659265</v>
      </c>
      <c r="N6" s="170">
        <v>310505</v>
      </c>
      <c r="P6" s="169">
        <v>91281302</v>
      </c>
      <c r="Q6" s="169" t="s">
        <v>211</v>
      </c>
      <c r="R6" s="168">
        <v>206489</v>
      </c>
      <c r="S6" s="170">
        <v>530520</v>
      </c>
    </row>
    <row r="7" spans="1:19" x14ac:dyDescent="0.2">
      <c r="A7" s="169">
        <v>1090393033</v>
      </c>
      <c r="B7" s="169" t="s">
        <v>156</v>
      </c>
      <c r="C7" s="168">
        <v>2568056</v>
      </c>
      <c r="D7" s="170">
        <v>210505</v>
      </c>
      <c r="F7" s="169">
        <v>5687954</v>
      </c>
      <c r="G7" s="169" t="s">
        <v>46</v>
      </c>
      <c r="H7" s="168">
        <v>6029695</v>
      </c>
      <c r="I7" s="169">
        <v>213010</v>
      </c>
      <c r="J7" s="171">
        <f>VLOOKUP(F7,'TABLA DATOS'!$C$3:$D$544,2,0)</f>
        <v>6029695</v>
      </c>
      <c r="K7" s="169">
        <v>30208680</v>
      </c>
      <c r="L7" s="170" t="s">
        <v>33</v>
      </c>
      <c r="M7" s="172">
        <v>5586524</v>
      </c>
      <c r="N7" s="170">
        <v>310505</v>
      </c>
      <c r="P7" s="169">
        <v>37328390</v>
      </c>
      <c r="Q7" s="169" t="s">
        <v>151</v>
      </c>
      <c r="R7" s="168">
        <v>188349</v>
      </c>
      <c r="S7" s="170">
        <v>530520</v>
      </c>
    </row>
    <row r="8" spans="1:19" x14ac:dyDescent="0.2">
      <c r="A8" s="169">
        <v>1095793776</v>
      </c>
      <c r="B8" s="169" t="s">
        <v>148</v>
      </c>
      <c r="C8" s="168">
        <v>2507807</v>
      </c>
      <c r="D8" s="170">
        <v>210505</v>
      </c>
      <c r="F8" s="169">
        <v>91250053</v>
      </c>
      <c r="G8" s="169" t="s">
        <v>154</v>
      </c>
      <c r="H8" s="168">
        <v>6007390</v>
      </c>
      <c r="I8" s="169">
        <v>213010</v>
      </c>
      <c r="J8" s="171">
        <f>VLOOKUP(F8,'TABLA DATOS'!$C$3:$D$544,2,0)</f>
        <v>6007390</v>
      </c>
      <c r="K8" s="169">
        <v>5687954</v>
      </c>
      <c r="L8" s="169" t="s">
        <v>46</v>
      </c>
      <c r="M8" s="168">
        <v>5389786</v>
      </c>
      <c r="N8" s="170">
        <v>310505</v>
      </c>
      <c r="P8" s="169">
        <v>91218337</v>
      </c>
      <c r="Q8" s="169" t="s">
        <v>23</v>
      </c>
      <c r="R8" s="168">
        <v>155878</v>
      </c>
      <c r="S8" s="170">
        <v>530520</v>
      </c>
    </row>
    <row r="9" spans="1:19" x14ac:dyDescent="0.2">
      <c r="A9" s="169">
        <v>91278415</v>
      </c>
      <c r="B9" s="169" t="s">
        <v>74</v>
      </c>
      <c r="C9" s="168">
        <v>2291522</v>
      </c>
      <c r="D9" s="170">
        <v>210505</v>
      </c>
      <c r="F9" s="169">
        <v>7227567</v>
      </c>
      <c r="G9" s="170" t="s">
        <v>38</v>
      </c>
      <c r="H9" s="172">
        <v>5856312</v>
      </c>
      <c r="I9" s="170">
        <v>213010</v>
      </c>
      <c r="J9" s="171">
        <f>VLOOKUP(F9,'TABLA DATOS'!$C$3:$D$544,2,0)</f>
        <v>5856312</v>
      </c>
      <c r="K9" s="169">
        <v>7227567</v>
      </c>
      <c r="L9" s="169" t="s">
        <v>38</v>
      </c>
      <c r="M9" s="168">
        <v>5158046</v>
      </c>
      <c r="N9" s="170">
        <v>310505</v>
      </c>
      <c r="P9" s="169">
        <v>13715323</v>
      </c>
      <c r="Q9" s="170" t="s">
        <v>433</v>
      </c>
      <c r="R9" s="172">
        <v>150620</v>
      </c>
      <c r="S9" s="170">
        <v>530520</v>
      </c>
    </row>
    <row r="10" spans="1:19" x14ac:dyDescent="0.2">
      <c r="A10" s="169">
        <v>30210740</v>
      </c>
      <c r="B10" s="169" t="s">
        <v>149</v>
      </c>
      <c r="C10" s="168">
        <v>1885956</v>
      </c>
      <c r="D10" s="170">
        <v>210505</v>
      </c>
      <c r="F10" s="169">
        <v>91478684</v>
      </c>
      <c r="G10" s="169" t="s">
        <v>394</v>
      </c>
      <c r="H10" s="168">
        <v>5372699</v>
      </c>
      <c r="I10" s="169">
        <v>213010</v>
      </c>
      <c r="J10" s="171">
        <f>VLOOKUP(F10,'TABLA DATOS'!$C$3:$D$544,2,0)</f>
        <v>5372699</v>
      </c>
      <c r="K10" s="169">
        <v>91478684</v>
      </c>
      <c r="L10" s="169" t="s">
        <v>394</v>
      </c>
      <c r="M10" s="168">
        <v>4776957</v>
      </c>
      <c r="N10" s="170">
        <v>310505</v>
      </c>
      <c r="P10" s="169">
        <v>91250053</v>
      </c>
      <c r="Q10" s="169" t="s">
        <v>154</v>
      </c>
      <c r="R10" s="168">
        <v>144848</v>
      </c>
      <c r="S10" s="170">
        <v>530520</v>
      </c>
    </row>
    <row r="11" spans="1:19" x14ac:dyDescent="0.2">
      <c r="A11" s="169">
        <v>91521350</v>
      </c>
      <c r="B11" s="169" t="s">
        <v>327</v>
      </c>
      <c r="C11" s="168">
        <v>1767978</v>
      </c>
      <c r="D11" s="170">
        <v>210505</v>
      </c>
      <c r="F11" s="169">
        <v>13871497</v>
      </c>
      <c r="G11" s="169" t="s">
        <v>30</v>
      </c>
      <c r="H11" s="168">
        <v>5019131</v>
      </c>
      <c r="I11" s="169">
        <v>213010</v>
      </c>
      <c r="J11" s="171">
        <f>VLOOKUP(F11,'TABLA DATOS'!$C$3:$D$544,2,0)</f>
        <v>5019131</v>
      </c>
      <c r="K11" s="169">
        <v>37255504</v>
      </c>
      <c r="L11" s="169" t="s">
        <v>29</v>
      </c>
      <c r="M11" s="168">
        <v>4750048</v>
      </c>
      <c r="N11" s="170">
        <v>310505</v>
      </c>
      <c r="P11" s="169">
        <v>7227567</v>
      </c>
      <c r="Q11" s="169" t="s">
        <v>38</v>
      </c>
      <c r="R11" s="168">
        <v>143244</v>
      </c>
      <c r="S11" s="170">
        <v>530520</v>
      </c>
    </row>
    <row r="12" spans="1:19" x14ac:dyDescent="0.2">
      <c r="A12" s="169">
        <v>37721231</v>
      </c>
      <c r="B12" s="169" t="s">
        <v>82</v>
      </c>
      <c r="C12" s="168">
        <v>1544892</v>
      </c>
      <c r="D12" s="170">
        <v>210505</v>
      </c>
      <c r="F12" s="169">
        <v>37255504</v>
      </c>
      <c r="G12" s="169" t="s">
        <v>29</v>
      </c>
      <c r="H12" s="168">
        <v>4604689</v>
      </c>
      <c r="I12" s="169">
        <v>213010</v>
      </c>
      <c r="J12" s="171">
        <f>VLOOKUP(F12,'TABLA DATOS'!$C$3:$D$544,2,0)</f>
        <v>4604689</v>
      </c>
      <c r="K12" s="169">
        <v>60361503</v>
      </c>
      <c r="L12" s="169" t="s">
        <v>391</v>
      </c>
      <c r="M12" s="168">
        <v>4731120</v>
      </c>
      <c r="N12" s="170">
        <v>310505</v>
      </c>
      <c r="P12" s="169">
        <v>30208680</v>
      </c>
      <c r="Q12" s="169" t="s">
        <v>33</v>
      </c>
      <c r="R12" s="168">
        <v>143173</v>
      </c>
      <c r="S12" s="170">
        <v>530520</v>
      </c>
    </row>
    <row r="13" spans="1:19" x14ac:dyDescent="0.2">
      <c r="A13" s="169">
        <v>13537900</v>
      </c>
      <c r="B13" s="169" t="s">
        <v>51</v>
      </c>
      <c r="C13" s="168">
        <v>1542249</v>
      </c>
      <c r="D13" s="170">
        <v>210505</v>
      </c>
      <c r="F13" s="169">
        <v>37328390</v>
      </c>
      <c r="G13" s="169" t="s">
        <v>151</v>
      </c>
      <c r="H13" s="168">
        <v>4494519</v>
      </c>
      <c r="I13" s="169">
        <v>213010</v>
      </c>
      <c r="J13" s="171">
        <f>VLOOKUP(F13,'TABLA DATOS'!$C$3:$D$544,2,0)</f>
        <v>4494519</v>
      </c>
      <c r="K13" s="169">
        <v>13871497</v>
      </c>
      <c r="L13" s="169" t="s">
        <v>30</v>
      </c>
      <c r="M13" s="168">
        <v>4360166</v>
      </c>
      <c r="N13" s="170">
        <v>310505</v>
      </c>
      <c r="P13" s="169">
        <v>63482679</v>
      </c>
      <c r="Q13" s="169" t="s">
        <v>14</v>
      </c>
      <c r="R13" s="168">
        <v>142639</v>
      </c>
      <c r="S13" s="170">
        <v>530520</v>
      </c>
    </row>
    <row r="14" spans="1:19" x14ac:dyDescent="0.2">
      <c r="A14" s="169">
        <v>60268468</v>
      </c>
      <c r="B14" s="169" t="s">
        <v>53</v>
      </c>
      <c r="C14" s="168">
        <v>1525870</v>
      </c>
      <c r="D14" s="170">
        <v>210505</v>
      </c>
      <c r="F14" s="169">
        <v>91436324</v>
      </c>
      <c r="G14" s="170" t="s">
        <v>7</v>
      </c>
      <c r="H14" s="172">
        <v>4266420</v>
      </c>
      <c r="I14" s="170">
        <v>213010</v>
      </c>
      <c r="J14" s="171">
        <f>VLOOKUP(F14,'TABLA DATOS'!$C$3:$D$544,2,0)</f>
        <v>4266420</v>
      </c>
      <c r="K14" s="169">
        <v>37328390</v>
      </c>
      <c r="L14" s="169" t="s">
        <v>151</v>
      </c>
      <c r="M14" s="168">
        <v>4249667</v>
      </c>
      <c r="N14" s="170">
        <v>310505</v>
      </c>
      <c r="P14" s="169">
        <v>5687954</v>
      </c>
      <c r="Q14" s="169" t="s">
        <v>46</v>
      </c>
      <c r="R14" s="168">
        <v>141428</v>
      </c>
      <c r="S14" s="170">
        <v>530520</v>
      </c>
    </row>
    <row r="15" spans="1:19" x14ac:dyDescent="0.2">
      <c r="A15" s="169">
        <v>91513508</v>
      </c>
      <c r="B15" s="169" t="s">
        <v>440</v>
      </c>
      <c r="C15" s="168">
        <v>1442499</v>
      </c>
      <c r="D15" s="170">
        <v>210505</v>
      </c>
      <c r="F15" s="169">
        <v>63365496</v>
      </c>
      <c r="G15" s="169" t="s">
        <v>52</v>
      </c>
      <c r="H15" s="168">
        <v>4264108</v>
      </c>
      <c r="I15" s="169">
        <v>213010</v>
      </c>
      <c r="J15" s="171">
        <f>VLOOKUP(F15,'TABLA DATOS'!$C$3:$D$544,2,0)</f>
        <v>4264108</v>
      </c>
      <c r="K15" s="169">
        <v>91436324</v>
      </c>
      <c r="L15" s="169" t="s">
        <v>7</v>
      </c>
      <c r="M15" s="168">
        <v>3966666</v>
      </c>
      <c r="N15" s="170">
        <v>310505</v>
      </c>
      <c r="P15" s="169">
        <v>37721231</v>
      </c>
      <c r="Q15" s="169" t="s">
        <v>82</v>
      </c>
      <c r="R15" s="168">
        <v>138569</v>
      </c>
      <c r="S15" s="170">
        <v>530520</v>
      </c>
    </row>
    <row r="16" spans="1:19" x14ac:dyDescent="0.2">
      <c r="A16" s="169">
        <v>9528193</v>
      </c>
      <c r="B16" s="169" t="s">
        <v>396</v>
      </c>
      <c r="C16" s="168">
        <v>1438402</v>
      </c>
      <c r="D16" s="170">
        <v>210505</v>
      </c>
      <c r="F16" s="169">
        <v>91281302</v>
      </c>
      <c r="G16" s="169" t="s">
        <v>211</v>
      </c>
      <c r="H16" s="168">
        <v>4263130</v>
      </c>
      <c r="I16" s="169">
        <v>213010</v>
      </c>
      <c r="J16" s="171">
        <f>VLOOKUP(F16,'TABLA DATOS'!$C$3:$D$544,2,0)</f>
        <v>4263130</v>
      </c>
      <c r="K16" s="169">
        <v>37721231</v>
      </c>
      <c r="L16" s="169" t="s">
        <v>82</v>
      </c>
      <c r="M16" s="168">
        <v>3901729</v>
      </c>
      <c r="N16" s="170">
        <v>310505</v>
      </c>
      <c r="P16" s="169">
        <v>91478684</v>
      </c>
      <c r="Q16" s="169" t="s">
        <v>394</v>
      </c>
      <c r="R16" s="168">
        <v>134809</v>
      </c>
      <c r="S16" s="170">
        <v>530520</v>
      </c>
    </row>
    <row r="17" spans="1:19" x14ac:dyDescent="0.2">
      <c r="A17" s="169">
        <v>91176932</v>
      </c>
      <c r="B17" s="169" t="s">
        <v>28</v>
      </c>
      <c r="C17" s="168">
        <v>1322257</v>
      </c>
      <c r="D17" s="170">
        <v>210505</v>
      </c>
      <c r="F17" s="169">
        <v>5727210</v>
      </c>
      <c r="G17" s="169" t="s">
        <v>35</v>
      </c>
      <c r="H17" s="168">
        <v>4227037</v>
      </c>
      <c r="I17" s="169">
        <v>213010</v>
      </c>
      <c r="J17" s="171">
        <f>VLOOKUP(F17,'TABLA DATOS'!$C$3:$D$544,2,0)</f>
        <v>4227037</v>
      </c>
      <c r="K17" s="169">
        <v>63365496</v>
      </c>
      <c r="L17" s="169" t="s">
        <v>52</v>
      </c>
      <c r="M17" s="168">
        <v>3833758</v>
      </c>
      <c r="N17" s="170">
        <v>310505</v>
      </c>
      <c r="P17" s="169">
        <v>1090393033</v>
      </c>
      <c r="Q17" s="169" t="s">
        <v>156</v>
      </c>
      <c r="R17" s="168">
        <v>125918</v>
      </c>
      <c r="S17" s="170">
        <v>530520</v>
      </c>
    </row>
    <row r="18" spans="1:19" x14ac:dyDescent="0.2">
      <c r="A18" s="169">
        <v>91065037</v>
      </c>
      <c r="B18" s="170" t="s">
        <v>399</v>
      </c>
      <c r="C18" s="172">
        <v>1292130</v>
      </c>
      <c r="D18" s="170">
        <v>210505</v>
      </c>
      <c r="F18" s="169">
        <v>91218337</v>
      </c>
      <c r="G18" s="170" t="s">
        <v>23</v>
      </c>
      <c r="H18" s="172">
        <v>4173924</v>
      </c>
      <c r="I18" s="170">
        <v>213010</v>
      </c>
      <c r="J18" s="171">
        <f>VLOOKUP(F18,'TABLA DATOS'!$C$3:$D$544,2,0)</f>
        <v>4173924</v>
      </c>
      <c r="K18" s="169">
        <v>5727210</v>
      </c>
      <c r="L18" s="169" t="s">
        <v>35</v>
      </c>
      <c r="M18" s="168">
        <v>3683829</v>
      </c>
      <c r="N18" s="170">
        <v>310505</v>
      </c>
      <c r="P18" s="169">
        <v>13871497</v>
      </c>
      <c r="Q18" s="169" t="s">
        <v>30</v>
      </c>
      <c r="R18" s="168">
        <v>121676</v>
      </c>
      <c r="S18" s="170">
        <v>530520</v>
      </c>
    </row>
    <row r="19" spans="1:19" x14ac:dyDescent="0.2">
      <c r="A19" s="169">
        <v>1098675985</v>
      </c>
      <c r="B19" s="169" t="s">
        <v>334</v>
      </c>
      <c r="C19" s="168">
        <v>1275711</v>
      </c>
      <c r="D19" s="170">
        <v>210505</v>
      </c>
      <c r="F19" s="169">
        <v>60388983</v>
      </c>
      <c r="G19" s="169" t="s">
        <v>423</v>
      </c>
      <c r="H19" s="168">
        <v>4140000</v>
      </c>
      <c r="I19" s="169">
        <v>213010</v>
      </c>
      <c r="J19" s="171">
        <f>VLOOKUP(F19,'TABLA DATOS'!$C$3:$D$544,2,0)</f>
        <v>4140000</v>
      </c>
      <c r="K19" s="169">
        <v>91218337</v>
      </c>
      <c r="L19" s="169" t="s">
        <v>23</v>
      </c>
      <c r="M19" s="168">
        <v>3613920</v>
      </c>
      <c r="N19" s="170">
        <v>310505</v>
      </c>
      <c r="P19" s="169">
        <v>5727210</v>
      </c>
      <c r="Q19" s="169" t="s">
        <v>35</v>
      </c>
      <c r="R19" s="168">
        <v>121563</v>
      </c>
      <c r="S19" s="170">
        <v>530520</v>
      </c>
    </row>
    <row r="20" spans="1:19" x14ac:dyDescent="0.2">
      <c r="A20" s="169">
        <v>24176073</v>
      </c>
      <c r="B20" s="169" t="s">
        <v>387</v>
      </c>
      <c r="C20" s="168">
        <v>1177198</v>
      </c>
      <c r="D20" s="170">
        <v>210505</v>
      </c>
      <c r="F20" s="169">
        <v>91295132</v>
      </c>
      <c r="G20" s="169" t="s">
        <v>416</v>
      </c>
      <c r="H20" s="168">
        <v>4083984</v>
      </c>
      <c r="I20" s="169">
        <v>213010</v>
      </c>
      <c r="J20" s="171">
        <f>VLOOKUP(F20,'TABLA DATOS'!$C$3:$D$544,2,0)</f>
        <v>4083984</v>
      </c>
      <c r="K20" s="169">
        <v>60388983</v>
      </c>
      <c r="L20" s="169" t="s">
        <v>423</v>
      </c>
      <c r="M20" s="168">
        <v>3567298</v>
      </c>
      <c r="N20" s="170">
        <v>310505</v>
      </c>
      <c r="P20" s="169">
        <v>63365496</v>
      </c>
      <c r="Q20" s="169" t="s">
        <v>52</v>
      </c>
      <c r="R20" s="168">
        <v>111552</v>
      </c>
      <c r="S20" s="170">
        <v>530520</v>
      </c>
    </row>
    <row r="21" spans="1:19" x14ac:dyDescent="0.2">
      <c r="A21" s="169">
        <v>13745499</v>
      </c>
      <c r="B21" s="169" t="s">
        <v>402</v>
      </c>
      <c r="C21" s="168">
        <v>1056899</v>
      </c>
      <c r="D21" s="170">
        <v>210505</v>
      </c>
      <c r="F21" s="169">
        <v>91244485</v>
      </c>
      <c r="G21" s="169" t="s">
        <v>320</v>
      </c>
      <c r="H21" s="168">
        <v>3688806</v>
      </c>
      <c r="I21" s="169">
        <v>213010</v>
      </c>
      <c r="J21" s="171">
        <f>VLOOKUP(F21,'TABLA DATOS'!$C$3:$D$544,2,0)</f>
        <v>3688806</v>
      </c>
      <c r="K21" s="169">
        <v>91244485</v>
      </c>
      <c r="L21" s="169" t="s">
        <v>320</v>
      </c>
      <c r="M21" s="168">
        <v>3513898</v>
      </c>
      <c r="N21" s="170">
        <v>310505</v>
      </c>
      <c r="P21" s="169">
        <v>37255504</v>
      </c>
      <c r="Q21" s="169" t="s">
        <v>29</v>
      </c>
      <c r="R21" s="168">
        <v>110055</v>
      </c>
      <c r="S21" s="170">
        <v>530520</v>
      </c>
    </row>
    <row r="22" spans="1:19" x14ac:dyDescent="0.2">
      <c r="A22" s="169">
        <v>91240868</v>
      </c>
      <c r="B22" s="169" t="s">
        <v>32</v>
      </c>
      <c r="C22" s="168">
        <v>1032345</v>
      </c>
      <c r="D22" s="170">
        <v>210505</v>
      </c>
      <c r="F22" s="169">
        <v>37721231</v>
      </c>
      <c r="G22" s="170" t="s">
        <v>82</v>
      </c>
      <c r="H22" s="172">
        <v>3604192</v>
      </c>
      <c r="I22" s="170">
        <v>213010</v>
      </c>
      <c r="J22" s="171">
        <f>VLOOKUP(F22,'TABLA DATOS'!$C$3:$D$544,2,0)</f>
        <v>3604192</v>
      </c>
      <c r="K22" s="169">
        <v>91295132</v>
      </c>
      <c r="L22" s="169" t="s">
        <v>416</v>
      </c>
      <c r="M22" s="168">
        <v>3233865</v>
      </c>
      <c r="N22" s="170">
        <v>310505</v>
      </c>
      <c r="P22" s="169">
        <v>60388983</v>
      </c>
      <c r="Q22" s="169" t="s">
        <v>423</v>
      </c>
      <c r="R22" s="168">
        <v>100943</v>
      </c>
      <c r="S22" s="170">
        <v>530520</v>
      </c>
    </row>
    <row r="23" spans="1:19" x14ac:dyDescent="0.2">
      <c r="A23" s="169">
        <v>5727210</v>
      </c>
      <c r="B23" s="169" t="s">
        <v>35</v>
      </c>
      <c r="C23" s="168">
        <v>1017402</v>
      </c>
      <c r="D23" s="170">
        <v>210505</v>
      </c>
      <c r="F23" s="169">
        <v>7212375</v>
      </c>
      <c r="G23" s="169" t="s">
        <v>77</v>
      </c>
      <c r="H23" s="168">
        <v>3550465</v>
      </c>
      <c r="I23" s="169">
        <v>213010</v>
      </c>
      <c r="J23" s="171">
        <f>VLOOKUP(F23,'TABLA DATOS'!$C$3:$D$544,2,0)</f>
        <v>3550465</v>
      </c>
      <c r="K23" s="169">
        <v>7212375</v>
      </c>
      <c r="L23" s="169" t="s">
        <v>77</v>
      </c>
      <c r="M23" s="168">
        <v>3226125</v>
      </c>
      <c r="N23" s="170">
        <v>310505</v>
      </c>
      <c r="P23" s="169">
        <v>91295132</v>
      </c>
      <c r="Q23" s="169" t="s">
        <v>416</v>
      </c>
      <c r="R23" s="168">
        <v>99498</v>
      </c>
      <c r="S23" s="170">
        <v>530520</v>
      </c>
    </row>
    <row r="24" spans="1:19" x14ac:dyDescent="0.2">
      <c r="A24" s="169">
        <v>33700905</v>
      </c>
      <c r="B24" s="169" t="s">
        <v>19</v>
      </c>
      <c r="C24" s="168">
        <v>885967</v>
      </c>
      <c r="D24" s="170">
        <v>210505</v>
      </c>
      <c r="F24" s="169">
        <v>27984574</v>
      </c>
      <c r="G24" s="169" t="s">
        <v>13</v>
      </c>
      <c r="H24" s="168">
        <v>3486565</v>
      </c>
      <c r="I24" s="169">
        <v>213010</v>
      </c>
      <c r="J24" s="171">
        <f>VLOOKUP(F24,'TABLA DATOS'!$C$3:$D$544,2,0)</f>
        <v>3486565</v>
      </c>
      <c r="K24" s="169">
        <v>27748381</v>
      </c>
      <c r="L24" s="169" t="s">
        <v>25</v>
      </c>
      <c r="M24" s="168">
        <v>3093630</v>
      </c>
      <c r="N24" s="170">
        <v>310505</v>
      </c>
      <c r="P24" s="169">
        <v>24176073</v>
      </c>
      <c r="Q24" s="169" t="s">
        <v>387</v>
      </c>
      <c r="R24" s="168">
        <v>99254</v>
      </c>
      <c r="S24" s="170">
        <v>530520</v>
      </c>
    </row>
    <row r="25" spans="1:19" x14ac:dyDescent="0.2">
      <c r="A25" s="169">
        <v>37746784</v>
      </c>
      <c r="B25" s="169" t="s">
        <v>358</v>
      </c>
      <c r="C25" s="168">
        <v>883594</v>
      </c>
      <c r="D25" s="170">
        <v>210505</v>
      </c>
      <c r="F25" s="169">
        <v>49780884</v>
      </c>
      <c r="G25" s="169" t="s">
        <v>68</v>
      </c>
      <c r="H25" s="168">
        <v>3480819</v>
      </c>
      <c r="I25" s="169">
        <v>213010</v>
      </c>
      <c r="J25" s="171">
        <f>VLOOKUP(F25,'TABLA DATOS'!$C$3:$D$544,2,0)</f>
        <v>3480819</v>
      </c>
      <c r="K25" s="169">
        <v>1095921919</v>
      </c>
      <c r="L25" s="169" t="s">
        <v>295</v>
      </c>
      <c r="M25" s="168">
        <v>3087091</v>
      </c>
      <c r="N25" s="170">
        <v>310505</v>
      </c>
      <c r="P25" s="169">
        <v>91436324</v>
      </c>
      <c r="Q25" s="169" t="s">
        <v>7</v>
      </c>
      <c r="R25" s="168">
        <v>98384</v>
      </c>
      <c r="S25" s="170">
        <v>530520</v>
      </c>
    </row>
    <row r="26" spans="1:19" x14ac:dyDescent="0.2">
      <c r="A26" s="169">
        <v>1092155417</v>
      </c>
      <c r="B26" s="169" t="s">
        <v>15</v>
      </c>
      <c r="C26" s="168">
        <v>876760</v>
      </c>
      <c r="D26" s="170">
        <v>210505</v>
      </c>
      <c r="F26" s="169">
        <v>63452713</v>
      </c>
      <c r="G26" s="170" t="s">
        <v>432</v>
      </c>
      <c r="H26" s="172">
        <v>3416701</v>
      </c>
      <c r="I26" s="170">
        <v>213010</v>
      </c>
      <c r="J26" s="171">
        <f>VLOOKUP(F26,'TABLA DATOS'!$C$3:$D$544,2,0)</f>
        <v>3416701</v>
      </c>
      <c r="K26" s="169">
        <v>27984574</v>
      </c>
      <c r="L26" s="169" t="s">
        <v>13</v>
      </c>
      <c r="M26" s="168">
        <v>3068915</v>
      </c>
      <c r="N26" s="170">
        <v>310505</v>
      </c>
      <c r="P26" s="169">
        <v>1095793776</v>
      </c>
      <c r="Q26" s="169" t="s">
        <v>148</v>
      </c>
      <c r="R26" s="168">
        <v>97468</v>
      </c>
      <c r="S26" s="170">
        <v>530520</v>
      </c>
    </row>
    <row r="27" spans="1:19" x14ac:dyDescent="0.2">
      <c r="A27" s="169">
        <v>1052387686</v>
      </c>
      <c r="B27" s="169" t="s">
        <v>335</v>
      </c>
      <c r="C27" s="168">
        <v>832644</v>
      </c>
      <c r="D27" s="170">
        <v>210505</v>
      </c>
      <c r="F27" s="169">
        <v>60299246</v>
      </c>
      <c r="G27" s="169" t="s">
        <v>9</v>
      </c>
      <c r="H27" s="168">
        <v>3363413</v>
      </c>
      <c r="I27" s="169">
        <v>213010</v>
      </c>
      <c r="J27" s="171">
        <f>VLOOKUP(F27,'TABLA DATOS'!$C$3:$D$544,2,0)</f>
        <v>3363413</v>
      </c>
      <c r="K27" s="169">
        <v>13277313</v>
      </c>
      <c r="L27" s="169" t="s">
        <v>45</v>
      </c>
      <c r="M27" s="168">
        <v>3064506</v>
      </c>
      <c r="N27" s="170">
        <v>310505</v>
      </c>
      <c r="P27" s="169">
        <v>30210740</v>
      </c>
      <c r="Q27" s="169" t="s">
        <v>149</v>
      </c>
      <c r="R27" s="168">
        <v>96902</v>
      </c>
      <c r="S27" s="170">
        <v>530520</v>
      </c>
    </row>
    <row r="28" spans="1:19" x14ac:dyDescent="0.2">
      <c r="A28" s="169">
        <v>46378800</v>
      </c>
      <c r="B28" s="169" t="s">
        <v>55</v>
      </c>
      <c r="C28" s="168">
        <v>743016</v>
      </c>
      <c r="D28" s="170">
        <v>210505</v>
      </c>
      <c r="F28" s="169">
        <v>1095921919</v>
      </c>
      <c r="G28" s="170" t="s">
        <v>295</v>
      </c>
      <c r="H28" s="172">
        <v>3260177</v>
      </c>
      <c r="I28" s="170">
        <v>213010</v>
      </c>
      <c r="J28" s="171">
        <f>VLOOKUP(F28,'TABLA DATOS'!$C$3:$D$544,2,0)</f>
        <v>3260177</v>
      </c>
      <c r="K28" s="169">
        <v>49780884</v>
      </c>
      <c r="L28" s="169" t="s">
        <v>68</v>
      </c>
      <c r="M28" s="168">
        <v>3064506</v>
      </c>
      <c r="N28" s="170">
        <v>310505</v>
      </c>
      <c r="P28" s="169">
        <v>91244485</v>
      </c>
      <c r="Q28" s="169" t="s">
        <v>320</v>
      </c>
      <c r="R28" s="168">
        <v>91672</v>
      </c>
      <c r="S28" s="170">
        <v>530520</v>
      </c>
    </row>
    <row r="29" spans="1:19" x14ac:dyDescent="0.2">
      <c r="A29" s="169">
        <v>1052388763</v>
      </c>
      <c r="B29" s="169" t="s">
        <v>322</v>
      </c>
      <c r="C29" s="168">
        <v>736482</v>
      </c>
      <c r="D29" s="170">
        <v>210505</v>
      </c>
      <c r="F29" s="169">
        <v>1099365244</v>
      </c>
      <c r="G29" s="169" t="s">
        <v>78</v>
      </c>
      <c r="H29" s="168">
        <v>3170523</v>
      </c>
      <c r="I29" s="169">
        <v>213010</v>
      </c>
      <c r="J29" s="171">
        <f>VLOOKUP(F29,'TABLA DATOS'!$C$3:$D$544,2,0)</f>
        <v>3170523</v>
      </c>
      <c r="K29" s="169">
        <v>63452713</v>
      </c>
      <c r="L29" s="169" t="s">
        <v>432</v>
      </c>
      <c r="M29" s="168">
        <v>2969446</v>
      </c>
      <c r="N29" s="170">
        <v>310505</v>
      </c>
      <c r="P29" s="169">
        <v>60268468</v>
      </c>
      <c r="Q29" s="170" t="s">
        <v>53</v>
      </c>
      <c r="R29" s="172">
        <v>90443</v>
      </c>
      <c r="S29" s="170">
        <v>530520</v>
      </c>
    </row>
    <row r="30" spans="1:19" x14ac:dyDescent="0.2">
      <c r="A30" s="169">
        <v>46366318</v>
      </c>
      <c r="B30" s="169" t="s">
        <v>58</v>
      </c>
      <c r="C30" s="168">
        <v>719158</v>
      </c>
      <c r="D30" s="170">
        <v>210505</v>
      </c>
      <c r="F30" s="169">
        <v>60335490</v>
      </c>
      <c r="G30" s="170" t="s">
        <v>439</v>
      </c>
      <c r="H30" s="172">
        <v>3109589</v>
      </c>
      <c r="I30" s="170">
        <v>213010</v>
      </c>
      <c r="J30" s="171">
        <f>VLOOKUP(F30,'TABLA DATOS'!$C$3:$D$544,2,0)</f>
        <v>3109589</v>
      </c>
      <c r="K30" s="169">
        <v>60335490</v>
      </c>
      <c r="L30" s="169" t="s">
        <v>439</v>
      </c>
      <c r="M30" s="168">
        <v>2905934</v>
      </c>
      <c r="N30" s="170">
        <v>310505</v>
      </c>
      <c r="P30" s="169">
        <v>7212375</v>
      </c>
      <c r="Q30" s="169" t="s">
        <v>77</v>
      </c>
      <c r="R30" s="168">
        <v>87656</v>
      </c>
      <c r="S30" s="170">
        <v>530520</v>
      </c>
    </row>
    <row r="31" spans="1:19" x14ac:dyDescent="0.2">
      <c r="A31" s="169">
        <v>1100220778</v>
      </c>
      <c r="B31" s="169" t="s">
        <v>65</v>
      </c>
      <c r="C31" s="168">
        <v>665993</v>
      </c>
      <c r="D31" s="170">
        <v>210505</v>
      </c>
      <c r="F31" s="169">
        <v>88197586</v>
      </c>
      <c r="G31" s="169" t="s">
        <v>31</v>
      </c>
      <c r="H31" s="168">
        <v>3045904</v>
      </c>
      <c r="I31" s="169">
        <v>213010</v>
      </c>
      <c r="J31" s="171">
        <f>VLOOKUP(F31,'TABLA DATOS'!$C$3:$D$544,2,0)</f>
        <v>3045904</v>
      </c>
      <c r="K31" s="169">
        <v>1099365244</v>
      </c>
      <c r="L31" s="169" t="s">
        <v>78</v>
      </c>
      <c r="M31" s="168">
        <v>2871744</v>
      </c>
      <c r="N31" s="170">
        <v>310505</v>
      </c>
      <c r="P31" s="169">
        <v>27984574</v>
      </c>
      <c r="Q31" s="169" t="s">
        <v>13</v>
      </c>
      <c r="R31" s="168">
        <v>84963</v>
      </c>
      <c r="S31" s="170">
        <v>530520</v>
      </c>
    </row>
    <row r="32" spans="1:19" x14ac:dyDescent="0.2">
      <c r="A32" s="169">
        <v>33369407</v>
      </c>
      <c r="B32" s="169" t="s">
        <v>100</v>
      </c>
      <c r="C32" s="168">
        <v>661732</v>
      </c>
      <c r="D32" s="170">
        <v>210505</v>
      </c>
      <c r="F32" s="169">
        <v>91520861</v>
      </c>
      <c r="G32" s="170" t="s">
        <v>147</v>
      </c>
      <c r="H32" s="172">
        <v>3013111</v>
      </c>
      <c r="I32" s="170">
        <v>213010</v>
      </c>
      <c r="J32" s="171">
        <f>VLOOKUP(F32,'TABLA DATOS'!$C$3:$D$544,2,0)</f>
        <v>3013111</v>
      </c>
      <c r="K32" s="169">
        <v>88196233</v>
      </c>
      <c r="L32" s="169" t="s">
        <v>408</v>
      </c>
      <c r="M32" s="168">
        <v>2833043</v>
      </c>
      <c r="N32" s="170">
        <v>310505</v>
      </c>
      <c r="P32" s="169">
        <v>63452713</v>
      </c>
      <c r="Q32" s="169" t="s">
        <v>432</v>
      </c>
      <c r="R32" s="168">
        <v>83116</v>
      </c>
      <c r="S32" s="170">
        <v>530520</v>
      </c>
    </row>
    <row r="33" spans="1:19" x14ac:dyDescent="0.2">
      <c r="A33" s="169">
        <v>1102360340</v>
      </c>
      <c r="B33" s="169" t="s">
        <v>289</v>
      </c>
      <c r="C33" s="168">
        <v>661589</v>
      </c>
      <c r="D33" s="170">
        <v>210505</v>
      </c>
      <c r="F33" s="169">
        <v>46668029</v>
      </c>
      <c r="G33" s="169" t="s">
        <v>415</v>
      </c>
      <c r="H33" s="168">
        <v>3009368</v>
      </c>
      <c r="I33" s="169">
        <v>213010</v>
      </c>
      <c r="J33" s="171">
        <f>VLOOKUP(F33,'TABLA DATOS'!$C$3:$D$544,2,0)</f>
        <v>3009368</v>
      </c>
      <c r="K33" s="169">
        <v>91520861</v>
      </c>
      <c r="L33" s="169" t="s">
        <v>147</v>
      </c>
      <c r="M33" s="168">
        <v>2813495</v>
      </c>
      <c r="N33" s="170">
        <v>310505</v>
      </c>
      <c r="P33" s="169">
        <v>1095921919</v>
      </c>
      <c r="Q33" s="169" t="s">
        <v>295</v>
      </c>
      <c r="R33" s="168">
        <v>83027</v>
      </c>
      <c r="S33" s="170">
        <v>530520</v>
      </c>
    </row>
    <row r="34" spans="1:19" x14ac:dyDescent="0.2">
      <c r="A34" s="169">
        <v>46452893</v>
      </c>
      <c r="B34" s="169" t="s">
        <v>300</v>
      </c>
      <c r="C34" s="168">
        <v>613656</v>
      </c>
      <c r="D34" s="170">
        <v>210505</v>
      </c>
      <c r="F34" s="169">
        <v>24176073</v>
      </c>
      <c r="G34" s="170" t="s">
        <v>387</v>
      </c>
      <c r="H34" s="172">
        <v>3003072</v>
      </c>
      <c r="I34" s="170">
        <v>213010</v>
      </c>
      <c r="J34" s="171">
        <f>VLOOKUP(F34,'TABLA DATOS'!$C$3:$D$544,2,0)</f>
        <v>3003072</v>
      </c>
      <c r="K34" s="169">
        <v>60322251</v>
      </c>
      <c r="L34" s="170" t="s">
        <v>86</v>
      </c>
      <c r="M34" s="172">
        <v>2791487</v>
      </c>
      <c r="N34" s="170">
        <v>310505</v>
      </c>
      <c r="P34" s="169">
        <v>60299246</v>
      </c>
      <c r="Q34" s="169" t="s">
        <v>9</v>
      </c>
      <c r="R34" s="168">
        <v>82781</v>
      </c>
      <c r="S34" s="170">
        <v>530520</v>
      </c>
    </row>
    <row r="35" spans="1:19" x14ac:dyDescent="0.2">
      <c r="A35" s="169">
        <v>63507045</v>
      </c>
      <c r="B35" s="169" t="s">
        <v>344</v>
      </c>
      <c r="C35" s="168">
        <v>589064</v>
      </c>
      <c r="D35" s="170">
        <v>210505</v>
      </c>
      <c r="F35" s="169">
        <v>88196233</v>
      </c>
      <c r="G35" s="169" t="s">
        <v>408</v>
      </c>
      <c r="H35" s="168">
        <v>2979973</v>
      </c>
      <c r="I35" s="169">
        <v>213010</v>
      </c>
      <c r="J35" s="171">
        <f>VLOOKUP(F35,'TABLA DATOS'!$C$3:$D$544,2,0)</f>
        <v>2979973</v>
      </c>
      <c r="K35" s="169">
        <v>60299246</v>
      </c>
      <c r="L35" s="169" t="s">
        <v>9</v>
      </c>
      <c r="M35" s="168">
        <v>2783342</v>
      </c>
      <c r="N35" s="170">
        <v>310505</v>
      </c>
      <c r="P35" s="169">
        <v>49780884</v>
      </c>
      <c r="Q35" s="169" t="s">
        <v>68</v>
      </c>
      <c r="R35" s="168">
        <v>81550</v>
      </c>
      <c r="S35" s="170">
        <v>530520</v>
      </c>
    </row>
    <row r="36" spans="1:19" x14ac:dyDescent="0.2">
      <c r="A36" s="169">
        <v>1052379857</v>
      </c>
      <c r="B36" s="169" t="s">
        <v>552</v>
      </c>
      <c r="C36" s="168">
        <v>577824</v>
      </c>
      <c r="D36" s="170">
        <v>210505</v>
      </c>
      <c r="F36" s="169">
        <v>1090392103</v>
      </c>
      <c r="G36" s="170" t="s">
        <v>417</v>
      </c>
      <c r="H36" s="172">
        <v>2922988</v>
      </c>
      <c r="I36" s="170">
        <v>213010</v>
      </c>
      <c r="J36" s="171">
        <f>VLOOKUP(F36,'TABLA DATOS'!$C$3:$D$544,2,0)</f>
        <v>2922988</v>
      </c>
      <c r="K36" s="169">
        <v>24176073</v>
      </c>
      <c r="L36" s="169" t="s">
        <v>387</v>
      </c>
      <c r="M36" s="168">
        <v>2782633</v>
      </c>
      <c r="N36" s="170">
        <v>310505</v>
      </c>
      <c r="P36" s="169">
        <v>63277152</v>
      </c>
      <c r="Q36" s="169" t="s">
        <v>26</v>
      </c>
      <c r="R36" s="168">
        <v>79220</v>
      </c>
      <c r="S36" s="170">
        <v>530520</v>
      </c>
    </row>
    <row r="37" spans="1:19" x14ac:dyDescent="0.2">
      <c r="A37" s="169">
        <v>91017761</v>
      </c>
      <c r="B37" s="169" t="s">
        <v>372</v>
      </c>
      <c r="C37" s="168">
        <v>577405</v>
      </c>
      <c r="D37" s="170">
        <v>210505</v>
      </c>
      <c r="F37" s="169">
        <v>1065564643</v>
      </c>
      <c r="G37" s="169" t="s">
        <v>54</v>
      </c>
      <c r="H37" s="168">
        <v>2916420</v>
      </c>
      <c r="I37" s="169">
        <v>213010</v>
      </c>
      <c r="J37" s="171">
        <f>VLOOKUP(F37,'TABLA DATOS'!$C$3:$D$544,2,0)</f>
        <v>2916420</v>
      </c>
      <c r="K37" s="169">
        <v>88197586</v>
      </c>
      <c r="L37" s="169" t="s">
        <v>31</v>
      </c>
      <c r="M37" s="168">
        <v>2758663</v>
      </c>
      <c r="N37" s="170">
        <v>310505</v>
      </c>
      <c r="P37" s="169">
        <v>1120742777</v>
      </c>
      <c r="Q37" s="169" t="s">
        <v>438</v>
      </c>
      <c r="R37" s="168">
        <v>78282</v>
      </c>
      <c r="S37" s="170">
        <v>530520</v>
      </c>
    </row>
    <row r="38" spans="1:19" x14ac:dyDescent="0.2">
      <c r="A38" s="169">
        <v>37620340</v>
      </c>
      <c r="B38" s="169" t="s">
        <v>81</v>
      </c>
      <c r="C38" s="168">
        <v>571192</v>
      </c>
      <c r="D38" s="170">
        <v>210505</v>
      </c>
      <c r="F38" s="169">
        <v>49783626</v>
      </c>
      <c r="G38" s="169" t="s">
        <v>434</v>
      </c>
      <c r="H38" s="168">
        <v>2900826</v>
      </c>
      <c r="I38" s="169">
        <v>213010</v>
      </c>
      <c r="J38" s="171">
        <f>VLOOKUP(F38,'TABLA DATOS'!$C$3:$D$544,2,0)</f>
        <v>2900826</v>
      </c>
      <c r="K38" s="169">
        <v>91281302</v>
      </c>
      <c r="L38" s="169" t="s">
        <v>211</v>
      </c>
      <c r="M38" s="168">
        <v>2711428</v>
      </c>
      <c r="N38" s="170">
        <v>310505</v>
      </c>
      <c r="P38" s="169">
        <v>46668029</v>
      </c>
      <c r="Q38" s="169" t="s">
        <v>415</v>
      </c>
      <c r="R38" s="168">
        <v>78018</v>
      </c>
      <c r="S38" s="170">
        <v>530520</v>
      </c>
    </row>
    <row r="39" spans="1:19" x14ac:dyDescent="0.2">
      <c r="A39" s="169">
        <v>1056553826</v>
      </c>
      <c r="B39" s="169" t="s">
        <v>475</v>
      </c>
      <c r="C39" s="168">
        <v>524231</v>
      </c>
      <c r="D39" s="170">
        <v>210505</v>
      </c>
      <c r="F39" s="169">
        <v>63319678</v>
      </c>
      <c r="G39" s="169" t="s">
        <v>36</v>
      </c>
      <c r="H39" s="168">
        <v>2900684</v>
      </c>
      <c r="I39" s="169">
        <v>213010</v>
      </c>
      <c r="J39" s="171">
        <f>VLOOKUP(F39,'TABLA DATOS'!$C$3:$D$544,2,0)</f>
        <v>2900684</v>
      </c>
      <c r="K39" s="169">
        <v>46668029</v>
      </c>
      <c r="L39" s="169" t="s">
        <v>415</v>
      </c>
      <c r="M39" s="168">
        <v>2635898</v>
      </c>
      <c r="N39" s="170">
        <v>310505</v>
      </c>
      <c r="P39" s="169">
        <v>88197586</v>
      </c>
      <c r="Q39" s="169" t="s">
        <v>31</v>
      </c>
      <c r="R39" s="168">
        <v>77139</v>
      </c>
      <c r="S39" s="170">
        <v>530520</v>
      </c>
    </row>
    <row r="40" spans="1:19" x14ac:dyDescent="0.2">
      <c r="A40" s="169">
        <v>1095813075</v>
      </c>
      <c r="B40" s="169" t="s">
        <v>513</v>
      </c>
      <c r="C40" s="168">
        <v>518310</v>
      </c>
      <c r="D40" s="170">
        <v>210505</v>
      </c>
      <c r="F40" s="169">
        <v>49761073</v>
      </c>
      <c r="G40" s="169" t="s">
        <v>84</v>
      </c>
      <c r="H40" s="168">
        <v>2893486</v>
      </c>
      <c r="I40" s="169">
        <v>213010</v>
      </c>
      <c r="J40" s="171">
        <f>VLOOKUP(F40,'TABLA DATOS'!$C$3:$D$544,2,0)</f>
        <v>2893486</v>
      </c>
      <c r="K40" s="169">
        <v>37620340</v>
      </c>
      <c r="L40" s="169" t="s">
        <v>81</v>
      </c>
      <c r="M40" s="168">
        <v>2586513</v>
      </c>
      <c r="N40" s="170">
        <v>310505</v>
      </c>
      <c r="P40" s="169">
        <v>88196233</v>
      </c>
      <c r="Q40" s="169" t="s">
        <v>408</v>
      </c>
      <c r="R40" s="168">
        <v>76777</v>
      </c>
      <c r="S40" s="170">
        <v>530520</v>
      </c>
    </row>
    <row r="41" spans="1:19" x14ac:dyDescent="0.2">
      <c r="A41" s="169">
        <v>1064112474</v>
      </c>
      <c r="B41" s="169" t="s">
        <v>326</v>
      </c>
      <c r="C41" s="168">
        <v>508310</v>
      </c>
      <c r="D41" s="170">
        <v>210505</v>
      </c>
      <c r="F41" s="169">
        <v>1120742777</v>
      </c>
      <c r="G41" s="169" t="s">
        <v>438</v>
      </c>
      <c r="H41" s="168">
        <v>2873416</v>
      </c>
      <c r="I41" s="169">
        <v>213010</v>
      </c>
      <c r="J41" s="171">
        <f>VLOOKUP(F41,'TABLA DATOS'!$C$3:$D$544,2,0)</f>
        <v>2873416</v>
      </c>
      <c r="K41" s="169">
        <v>60378303</v>
      </c>
      <c r="L41" s="169" t="s">
        <v>413</v>
      </c>
      <c r="M41" s="168">
        <v>2585055</v>
      </c>
      <c r="N41" s="170">
        <v>310505</v>
      </c>
      <c r="P41" s="169">
        <v>1065564643</v>
      </c>
      <c r="Q41" s="169" t="s">
        <v>54</v>
      </c>
      <c r="R41" s="168">
        <v>76654</v>
      </c>
      <c r="S41" s="170">
        <v>530520</v>
      </c>
    </row>
    <row r="42" spans="1:19" x14ac:dyDescent="0.2">
      <c r="A42" s="169">
        <v>63365496</v>
      </c>
      <c r="B42" s="169" t="s">
        <v>52</v>
      </c>
      <c r="C42" s="168">
        <v>499921</v>
      </c>
      <c r="D42" s="170">
        <v>210505</v>
      </c>
      <c r="F42" s="169">
        <v>60263192</v>
      </c>
      <c r="G42" s="169" t="s">
        <v>57</v>
      </c>
      <c r="H42" s="168">
        <v>2860510</v>
      </c>
      <c r="I42" s="169">
        <v>213010</v>
      </c>
      <c r="J42" s="171">
        <f>VLOOKUP(F42,'TABLA DATOS'!$C$3:$D$544,2,0)</f>
        <v>2860510</v>
      </c>
      <c r="K42" s="169">
        <v>1065564643</v>
      </c>
      <c r="L42" s="169" t="s">
        <v>54</v>
      </c>
      <c r="M42" s="168">
        <v>2572365</v>
      </c>
      <c r="N42" s="170">
        <v>310505</v>
      </c>
      <c r="P42" s="169">
        <v>91521350</v>
      </c>
      <c r="Q42" s="169" t="s">
        <v>327</v>
      </c>
      <c r="R42" s="168">
        <v>75988</v>
      </c>
      <c r="S42" s="170">
        <v>530520</v>
      </c>
    </row>
    <row r="43" spans="1:19" x14ac:dyDescent="0.2">
      <c r="A43" s="169">
        <v>1095911242</v>
      </c>
      <c r="B43" s="169" t="s">
        <v>73</v>
      </c>
      <c r="C43" s="168">
        <v>491792</v>
      </c>
      <c r="D43" s="170">
        <v>210505</v>
      </c>
      <c r="F43" s="169">
        <v>13277313</v>
      </c>
      <c r="G43" s="170" t="s">
        <v>45</v>
      </c>
      <c r="H43" s="172">
        <v>2733646</v>
      </c>
      <c r="I43" s="170">
        <v>213010</v>
      </c>
      <c r="J43" s="171">
        <f>VLOOKUP(F43,'TABLA DATOS'!$C$3:$D$544,2,0)</f>
        <v>2733646</v>
      </c>
      <c r="K43" s="169">
        <v>17593842</v>
      </c>
      <c r="L43" s="169" t="s">
        <v>437</v>
      </c>
      <c r="M43" s="168">
        <v>2554128</v>
      </c>
      <c r="N43" s="170">
        <v>310505</v>
      </c>
      <c r="P43" s="169">
        <v>91520861</v>
      </c>
      <c r="Q43" s="169" t="s">
        <v>147</v>
      </c>
      <c r="R43" s="168">
        <v>75870</v>
      </c>
      <c r="S43" s="170">
        <v>530520</v>
      </c>
    </row>
    <row r="44" spans="1:19" x14ac:dyDescent="0.2">
      <c r="A44" s="169">
        <v>1100960218</v>
      </c>
      <c r="B44" s="169" t="s">
        <v>485</v>
      </c>
      <c r="C44" s="168">
        <v>490910</v>
      </c>
      <c r="D44" s="170">
        <v>210505</v>
      </c>
      <c r="F44" s="169">
        <v>37726209</v>
      </c>
      <c r="G44" s="169" t="s">
        <v>217</v>
      </c>
      <c r="H44" s="168">
        <v>2664050</v>
      </c>
      <c r="I44" s="169">
        <v>213010</v>
      </c>
      <c r="J44" s="171">
        <f>VLOOKUP(F44,'TABLA DATOS'!$C$3:$D$544,2,0)</f>
        <v>2664050</v>
      </c>
      <c r="K44" s="169">
        <v>63319678</v>
      </c>
      <c r="L44" s="169" t="s">
        <v>36</v>
      </c>
      <c r="M44" s="168">
        <v>2553755</v>
      </c>
      <c r="N44" s="170">
        <v>310505</v>
      </c>
      <c r="P44" s="169">
        <v>1095911030</v>
      </c>
      <c r="Q44" s="169" t="s">
        <v>71</v>
      </c>
      <c r="R44" s="168">
        <v>75694</v>
      </c>
      <c r="S44" s="170">
        <v>530520</v>
      </c>
    </row>
    <row r="45" spans="1:19" x14ac:dyDescent="0.2">
      <c r="A45" s="169">
        <v>63355344</v>
      </c>
      <c r="B45" s="169" t="s">
        <v>76</v>
      </c>
      <c r="C45" s="168">
        <v>488172</v>
      </c>
      <c r="D45" s="170">
        <v>210505</v>
      </c>
      <c r="F45" s="169">
        <v>1090387689</v>
      </c>
      <c r="G45" s="170" t="s">
        <v>302</v>
      </c>
      <c r="H45" s="172">
        <v>2641945</v>
      </c>
      <c r="I45" s="170">
        <v>213010</v>
      </c>
      <c r="J45" s="171">
        <f>VLOOKUP(F45,'TABLA DATOS'!$C$3:$D$544,2,0)</f>
        <v>2641945</v>
      </c>
      <c r="K45" s="169">
        <v>49783626</v>
      </c>
      <c r="L45" s="169" t="s">
        <v>434</v>
      </c>
      <c r="M45" s="168">
        <v>2553755</v>
      </c>
      <c r="N45" s="170">
        <v>310505</v>
      </c>
      <c r="P45" s="169">
        <v>60263192</v>
      </c>
      <c r="Q45" s="169" t="s">
        <v>57</v>
      </c>
      <c r="R45" s="168">
        <v>75326</v>
      </c>
      <c r="S45" s="170">
        <v>530520</v>
      </c>
    </row>
    <row r="46" spans="1:19" x14ac:dyDescent="0.2">
      <c r="A46" s="169">
        <v>91441363</v>
      </c>
      <c r="B46" s="169" t="s">
        <v>265</v>
      </c>
      <c r="C46" s="168">
        <v>487958</v>
      </c>
      <c r="D46" s="170">
        <v>210505</v>
      </c>
      <c r="F46" s="169">
        <v>1098619759</v>
      </c>
      <c r="G46" s="170" t="s">
        <v>210</v>
      </c>
      <c r="H46" s="172">
        <v>2633309</v>
      </c>
      <c r="I46" s="170">
        <v>213010</v>
      </c>
      <c r="J46" s="171">
        <f>VLOOKUP(F46,'TABLA DATOS'!$C$3:$D$544,2,0)</f>
        <v>2633309</v>
      </c>
      <c r="K46" s="169">
        <v>1120742777</v>
      </c>
      <c r="L46" s="169" t="s">
        <v>438</v>
      </c>
      <c r="M46" s="168">
        <v>2523464</v>
      </c>
      <c r="N46" s="170">
        <v>310505</v>
      </c>
      <c r="P46" s="169">
        <v>63319678</v>
      </c>
      <c r="Q46" s="169" t="s">
        <v>36</v>
      </c>
      <c r="R46" s="168">
        <v>74935</v>
      </c>
      <c r="S46" s="170">
        <v>530520</v>
      </c>
    </row>
    <row r="47" spans="1:19" x14ac:dyDescent="0.2">
      <c r="A47" s="169">
        <v>63344649</v>
      </c>
      <c r="B47" s="169" t="s">
        <v>377</v>
      </c>
      <c r="C47" s="168">
        <v>484996</v>
      </c>
      <c r="D47" s="170">
        <v>210505</v>
      </c>
      <c r="F47" s="169">
        <v>1114399310</v>
      </c>
      <c r="G47" s="169" t="s">
        <v>18</v>
      </c>
      <c r="H47" s="168">
        <v>2632228</v>
      </c>
      <c r="I47" s="169">
        <v>213010</v>
      </c>
      <c r="J47" s="171">
        <f>VLOOKUP(F47,'TABLA DATOS'!$C$3:$D$544,2,0)</f>
        <v>2632228</v>
      </c>
      <c r="K47" s="169">
        <v>1090387689</v>
      </c>
      <c r="L47" s="169" t="s">
        <v>302</v>
      </c>
      <c r="M47" s="168">
        <v>2519951</v>
      </c>
      <c r="N47" s="170">
        <v>310505</v>
      </c>
      <c r="P47" s="169">
        <v>1099365244</v>
      </c>
      <c r="Q47" s="170" t="s">
        <v>78</v>
      </c>
      <c r="R47" s="172">
        <v>74001</v>
      </c>
      <c r="S47" s="170">
        <v>530520</v>
      </c>
    </row>
    <row r="48" spans="1:19" x14ac:dyDescent="0.2">
      <c r="A48" s="169">
        <v>18914640</v>
      </c>
      <c r="B48" s="169" t="s">
        <v>12</v>
      </c>
      <c r="C48" s="168">
        <v>465911</v>
      </c>
      <c r="D48" s="170">
        <v>210505</v>
      </c>
      <c r="F48" s="169">
        <v>60422458</v>
      </c>
      <c r="G48" s="169" t="s">
        <v>87</v>
      </c>
      <c r="H48" s="168">
        <v>2597358</v>
      </c>
      <c r="I48" s="169">
        <v>213010</v>
      </c>
      <c r="J48" s="171">
        <f>VLOOKUP(F48,'TABLA DATOS'!$C$3:$D$544,2,0)</f>
        <v>2597358</v>
      </c>
      <c r="K48" s="169">
        <v>37726209</v>
      </c>
      <c r="L48" s="169" t="s">
        <v>217</v>
      </c>
      <c r="M48" s="168">
        <v>2504107</v>
      </c>
      <c r="N48" s="170">
        <v>310505</v>
      </c>
      <c r="P48" s="169">
        <v>91065037</v>
      </c>
      <c r="Q48" s="169" t="s">
        <v>399</v>
      </c>
      <c r="R48" s="168">
        <v>73973</v>
      </c>
      <c r="S48" s="170">
        <v>530520</v>
      </c>
    </row>
    <row r="49" spans="1:19" x14ac:dyDescent="0.2">
      <c r="A49" s="169">
        <v>74373099</v>
      </c>
      <c r="B49" s="169" t="s">
        <v>407</v>
      </c>
      <c r="C49" s="168">
        <v>458716</v>
      </c>
      <c r="D49" s="170">
        <v>210505</v>
      </c>
      <c r="F49" s="169">
        <v>13511883</v>
      </c>
      <c r="G49" s="169" t="s">
        <v>401</v>
      </c>
      <c r="H49" s="168">
        <v>2569131</v>
      </c>
      <c r="I49" s="169">
        <v>213010</v>
      </c>
      <c r="J49" s="171">
        <f>VLOOKUP(F49,'TABLA DATOS'!$C$3:$D$544,2,0)</f>
        <v>2569131</v>
      </c>
      <c r="K49" s="169">
        <v>49761073</v>
      </c>
      <c r="L49" s="169" t="s">
        <v>84</v>
      </c>
      <c r="M49" s="168">
        <v>2496326</v>
      </c>
      <c r="N49" s="170">
        <v>310505</v>
      </c>
      <c r="P49" s="169">
        <v>49783626</v>
      </c>
      <c r="Q49" s="169" t="s">
        <v>434</v>
      </c>
      <c r="R49" s="168">
        <v>73917</v>
      </c>
      <c r="S49" s="170">
        <v>530520</v>
      </c>
    </row>
    <row r="50" spans="1:19" x14ac:dyDescent="0.2">
      <c r="A50" s="169">
        <v>1093751791</v>
      </c>
      <c r="B50" s="169" t="s">
        <v>8</v>
      </c>
      <c r="C50" s="168">
        <v>439417</v>
      </c>
      <c r="D50" s="170">
        <v>210505</v>
      </c>
      <c r="F50" s="169">
        <v>1095911030</v>
      </c>
      <c r="G50" s="170" t="s">
        <v>71</v>
      </c>
      <c r="H50" s="172">
        <v>2534811</v>
      </c>
      <c r="I50" s="169">
        <v>213010</v>
      </c>
      <c r="J50" s="171">
        <f>VLOOKUP(F50,'TABLA DATOS'!$C$3:$D$544,2,0)</f>
        <v>2534811</v>
      </c>
      <c r="K50" s="169">
        <v>1090392103</v>
      </c>
      <c r="L50" s="169" t="s">
        <v>417</v>
      </c>
      <c r="M50" s="168">
        <v>2477969</v>
      </c>
      <c r="N50" s="170">
        <v>310505</v>
      </c>
      <c r="P50" s="169">
        <v>60378303</v>
      </c>
      <c r="Q50" s="169" t="s">
        <v>413</v>
      </c>
      <c r="R50" s="168">
        <v>72269</v>
      </c>
      <c r="S50" s="170">
        <v>530520</v>
      </c>
    </row>
    <row r="51" spans="1:19" x14ac:dyDescent="0.2">
      <c r="A51" s="169">
        <v>77157771</v>
      </c>
      <c r="B51" s="169" t="s">
        <v>291</v>
      </c>
      <c r="C51" s="168">
        <v>438390</v>
      </c>
      <c r="D51" s="170">
        <v>210505</v>
      </c>
      <c r="F51" s="169">
        <v>1090393033</v>
      </c>
      <c r="G51" s="169" t="s">
        <v>156</v>
      </c>
      <c r="H51" s="168">
        <v>2530768</v>
      </c>
      <c r="I51" s="169">
        <v>213010</v>
      </c>
      <c r="J51" s="171">
        <f>VLOOKUP(F51,'TABLA DATOS'!$C$3:$D$544,2,0)</f>
        <v>2530768</v>
      </c>
      <c r="K51" s="169">
        <v>1098619759</v>
      </c>
      <c r="L51" s="169" t="s">
        <v>210</v>
      </c>
      <c r="M51" s="168">
        <v>2476157</v>
      </c>
      <c r="N51" s="170">
        <v>310505</v>
      </c>
      <c r="P51" s="169">
        <v>60335490</v>
      </c>
      <c r="Q51" s="170" t="s">
        <v>439</v>
      </c>
      <c r="R51" s="172">
        <v>71645</v>
      </c>
      <c r="S51" s="170">
        <v>530520</v>
      </c>
    </row>
    <row r="52" spans="1:19" x14ac:dyDescent="0.2">
      <c r="A52" s="169">
        <v>63532911</v>
      </c>
      <c r="B52" s="169" t="s">
        <v>290</v>
      </c>
      <c r="C52" s="168">
        <v>438390</v>
      </c>
      <c r="D52" s="170">
        <v>210505</v>
      </c>
      <c r="F52" s="169">
        <v>17593842</v>
      </c>
      <c r="G52" s="170" t="s">
        <v>437</v>
      </c>
      <c r="H52" s="172">
        <v>2517677</v>
      </c>
      <c r="I52" s="170">
        <v>213010</v>
      </c>
      <c r="J52" s="171">
        <f>VLOOKUP(F52,'TABLA DATOS'!$C$3:$D$544,2,0)</f>
        <v>2517677</v>
      </c>
      <c r="K52" s="169">
        <v>1114399310</v>
      </c>
      <c r="L52" s="169" t="s">
        <v>18</v>
      </c>
      <c r="M52" s="168">
        <v>2458689</v>
      </c>
      <c r="N52" s="170">
        <v>310505</v>
      </c>
      <c r="P52" s="169">
        <v>1090392103</v>
      </c>
      <c r="Q52" s="169" t="s">
        <v>417</v>
      </c>
      <c r="R52" s="168">
        <v>71309</v>
      </c>
      <c r="S52" s="170">
        <v>530520</v>
      </c>
    </row>
    <row r="53" spans="1:19" x14ac:dyDescent="0.2">
      <c r="A53" s="169">
        <v>91478684</v>
      </c>
      <c r="B53" s="169" t="s">
        <v>394</v>
      </c>
      <c r="C53" s="168">
        <v>432281</v>
      </c>
      <c r="D53" s="170">
        <v>210505</v>
      </c>
      <c r="F53" s="169">
        <v>60268468</v>
      </c>
      <c r="G53" s="169" t="s">
        <v>53</v>
      </c>
      <c r="H53" s="168">
        <v>2423391</v>
      </c>
      <c r="I53" s="169">
        <v>213010</v>
      </c>
      <c r="J53" s="171">
        <f>VLOOKUP(F53,'TABLA DATOS'!$C$3:$D$544,2,0)</f>
        <v>2423391</v>
      </c>
      <c r="K53" s="169">
        <v>13511883</v>
      </c>
      <c r="L53" s="170" t="s">
        <v>401</v>
      </c>
      <c r="M53" s="172">
        <v>2365867</v>
      </c>
      <c r="N53" s="170">
        <v>310505</v>
      </c>
      <c r="P53" s="169">
        <v>63336171</v>
      </c>
      <c r="Q53" s="169" t="s">
        <v>56</v>
      </c>
      <c r="R53" s="168">
        <v>69462</v>
      </c>
      <c r="S53" s="170">
        <v>530520</v>
      </c>
    </row>
    <row r="54" spans="1:19" x14ac:dyDescent="0.2">
      <c r="A54" s="169">
        <v>91260196</v>
      </c>
      <c r="B54" s="169" t="s">
        <v>397</v>
      </c>
      <c r="C54" s="168">
        <v>430240</v>
      </c>
      <c r="D54" s="170">
        <v>210505</v>
      </c>
      <c r="F54" s="169">
        <v>27748381</v>
      </c>
      <c r="G54" s="170" t="s">
        <v>25</v>
      </c>
      <c r="H54" s="172">
        <v>2367027</v>
      </c>
      <c r="I54" s="170">
        <v>213010</v>
      </c>
      <c r="J54" s="171">
        <f>VLOOKUP(F54,'TABLA DATOS'!$C$3:$D$544,2,0)</f>
        <v>2367027</v>
      </c>
      <c r="K54" s="169">
        <v>1090393033</v>
      </c>
      <c r="L54" s="170" t="s">
        <v>156</v>
      </c>
      <c r="M54" s="172">
        <v>2350505</v>
      </c>
      <c r="N54" s="170">
        <v>310505</v>
      </c>
      <c r="P54" s="169">
        <v>1053605077</v>
      </c>
      <c r="Q54" s="169" t="s">
        <v>422</v>
      </c>
      <c r="R54" s="168">
        <v>69220</v>
      </c>
      <c r="S54" s="170">
        <v>530520</v>
      </c>
    </row>
    <row r="55" spans="1:19" x14ac:dyDescent="0.2">
      <c r="A55" s="169">
        <v>63347962</v>
      </c>
      <c r="B55" s="169" t="s">
        <v>562</v>
      </c>
      <c r="C55" s="168">
        <v>430147</v>
      </c>
      <c r="D55" s="170">
        <v>210505</v>
      </c>
      <c r="F55" s="169">
        <v>15174301</v>
      </c>
      <c r="G55" s="170" t="s">
        <v>431</v>
      </c>
      <c r="H55" s="172">
        <v>2320551</v>
      </c>
      <c r="I55" s="170">
        <v>213010</v>
      </c>
      <c r="J55" s="171">
        <f>VLOOKUP(F55,'TABLA DATOS'!$C$3:$D$544,2,0)</f>
        <v>2320551</v>
      </c>
      <c r="K55" s="169">
        <v>60268468</v>
      </c>
      <c r="L55" s="170" t="s">
        <v>53</v>
      </c>
      <c r="M55" s="172">
        <v>2258508</v>
      </c>
      <c r="N55" s="170">
        <v>310505</v>
      </c>
      <c r="P55" s="169">
        <v>49761073</v>
      </c>
      <c r="Q55" s="169" t="s">
        <v>84</v>
      </c>
      <c r="R55" s="168">
        <v>67786</v>
      </c>
      <c r="S55" s="170">
        <v>530520</v>
      </c>
    </row>
    <row r="56" spans="1:19" x14ac:dyDescent="0.2">
      <c r="A56" s="169">
        <v>1052700380</v>
      </c>
      <c r="B56" s="169" t="s">
        <v>447</v>
      </c>
      <c r="C56" s="168">
        <v>428071</v>
      </c>
      <c r="D56" s="170">
        <v>210505</v>
      </c>
      <c r="F56" s="169">
        <v>63353437</v>
      </c>
      <c r="G56" s="169" t="s">
        <v>64</v>
      </c>
      <c r="H56" s="168">
        <v>2252357</v>
      </c>
      <c r="I56" s="169">
        <v>213010</v>
      </c>
      <c r="J56" s="171">
        <f>VLOOKUP(F56,'TABLA DATOS'!$C$3:$D$544,2,0)</f>
        <v>2252357</v>
      </c>
      <c r="K56" s="169">
        <v>60263192</v>
      </c>
      <c r="L56" s="169" t="s">
        <v>57</v>
      </c>
      <c r="M56" s="168">
        <v>2253876</v>
      </c>
      <c r="N56" s="170">
        <v>310505</v>
      </c>
      <c r="P56" s="169">
        <v>13745499</v>
      </c>
      <c r="Q56" s="169" t="s">
        <v>402</v>
      </c>
      <c r="R56" s="168">
        <v>67301</v>
      </c>
      <c r="S56" s="170">
        <v>530520</v>
      </c>
    </row>
    <row r="57" spans="1:19" x14ac:dyDescent="0.2">
      <c r="A57" s="169">
        <v>1095909493</v>
      </c>
      <c r="B57" s="169" t="s">
        <v>448</v>
      </c>
      <c r="C57" s="168">
        <v>428071</v>
      </c>
      <c r="D57" s="170">
        <v>210505</v>
      </c>
      <c r="F57" s="169">
        <v>63482679</v>
      </c>
      <c r="G57" s="170" t="s">
        <v>14</v>
      </c>
      <c r="H57" s="172">
        <v>2233589</v>
      </c>
      <c r="I57" s="170">
        <v>213010</v>
      </c>
      <c r="J57" s="171">
        <f>VLOOKUP(F57,'TABLA DATOS'!$C$3:$D$544,2,0)</f>
        <v>2233589</v>
      </c>
      <c r="K57" s="169">
        <v>1095911030</v>
      </c>
      <c r="L57" s="169" t="s">
        <v>71</v>
      </c>
      <c r="M57" s="168">
        <v>2117056</v>
      </c>
      <c r="N57" s="170">
        <v>310505</v>
      </c>
      <c r="P57" s="169">
        <v>37620340</v>
      </c>
      <c r="Q57" s="169" t="s">
        <v>81</v>
      </c>
      <c r="R57" s="168">
        <v>66307</v>
      </c>
      <c r="S57" s="170">
        <v>530520</v>
      </c>
    </row>
    <row r="58" spans="1:19" x14ac:dyDescent="0.2">
      <c r="A58" s="169">
        <v>1120742777</v>
      </c>
      <c r="B58" s="169" t="s">
        <v>438</v>
      </c>
      <c r="C58" s="168">
        <v>412731</v>
      </c>
      <c r="D58" s="170">
        <v>210505</v>
      </c>
      <c r="F58" s="169">
        <v>13454754</v>
      </c>
      <c r="G58" s="170" t="s">
        <v>381</v>
      </c>
      <c r="H58" s="172">
        <v>2233498</v>
      </c>
      <c r="I58" s="170">
        <v>213010</v>
      </c>
      <c r="J58" s="171">
        <f>VLOOKUP(F58,'TABLA DATOS'!$C$3:$D$544,2,0)</f>
        <v>2233498</v>
      </c>
      <c r="K58" s="169">
        <v>15174301</v>
      </c>
      <c r="L58" s="169" t="s">
        <v>431</v>
      </c>
      <c r="M58" s="168">
        <v>2101307</v>
      </c>
      <c r="N58" s="170">
        <v>310505</v>
      </c>
      <c r="P58" s="169">
        <v>1114399310</v>
      </c>
      <c r="Q58" s="169" t="s">
        <v>18</v>
      </c>
      <c r="R58" s="168">
        <v>66008</v>
      </c>
      <c r="S58" s="170">
        <v>530520</v>
      </c>
    </row>
    <row r="59" spans="1:19" x14ac:dyDescent="0.2">
      <c r="A59" s="169">
        <v>1098787387</v>
      </c>
      <c r="B59" s="169" t="s">
        <v>546</v>
      </c>
      <c r="C59" s="168">
        <v>408368</v>
      </c>
      <c r="D59" s="170">
        <v>210505</v>
      </c>
      <c r="F59" s="169">
        <v>60378303</v>
      </c>
      <c r="G59" s="169" t="s">
        <v>413</v>
      </c>
      <c r="H59" s="168">
        <v>2177789</v>
      </c>
      <c r="I59" s="169">
        <v>213010</v>
      </c>
      <c r="J59" s="171">
        <f>VLOOKUP(F59,'TABLA DATOS'!$C$3:$D$544,2,0)</f>
        <v>2177789</v>
      </c>
      <c r="K59" s="169">
        <v>60422458</v>
      </c>
      <c r="L59" s="169" t="s">
        <v>87</v>
      </c>
      <c r="M59" s="168">
        <v>2059933</v>
      </c>
      <c r="N59" s="170">
        <v>310505</v>
      </c>
      <c r="P59" s="169">
        <v>37726209</v>
      </c>
      <c r="Q59" s="169" t="s">
        <v>217</v>
      </c>
      <c r="R59" s="168">
        <v>65936</v>
      </c>
      <c r="S59" s="170">
        <v>530520</v>
      </c>
    </row>
    <row r="60" spans="1:19" x14ac:dyDescent="0.2">
      <c r="A60" s="169">
        <v>1096211298</v>
      </c>
      <c r="B60" s="169" t="s">
        <v>379</v>
      </c>
      <c r="C60" s="168">
        <v>395884</v>
      </c>
      <c r="D60" s="170">
        <v>210505</v>
      </c>
      <c r="F60" s="169">
        <v>30210740</v>
      </c>
      <c r="G60" s="169" t="s">
        <v>149</v>
      </c>
      <c r="H60" s="168">
        <v>2174852</v>
      </c>
      <c r="I60" s="169">
        <v>213010</v>
      </c>
      <c r="J60" s="171">
        <f>VLOOKUP(F60,'TABLA DATOS'!$C$3:$D$544,2,0)</f>
        <v>2174852</v>
      </c>
      <c r="K60" s="169">
        <v>1095788676</v>
      </c>
      <c r="L60" s="169" t="s">
        <v>288</v>
      </c>
      <c r="M60" s="168">
        <v>2058061</v>
      </c>
      <c r="N60" s="170">
        <v>310505</v>
      </c>
      <c r="P60" s="169">
        <v>60422458</v>
      </c>
      <c r="Q60" s="169" t="s">
        <v>87</v>
      </c>
      <c r="R60" s="168">
        <v>65662</v>
      </c>
      <c r="S60" s="170">
        <v>530520</v>
      </c>
    </row>
    <row r="61" spans="1:19" x14ac:dyDescent="0.2">
      <c r="A61" s="169">
        <v>1090381568</v>
      </c>
      <c r="B61" s="169" t="s">
        <v>462</v>
      </c>
      <c r="C61" s="168">
        <v>394245</v>
      </c>
      <c r="D61" s="170">
        <v>210505</v>
      </c>
      <c r="F61" s="169">
        <v>1095788676</v>
      </c>
      <c r="G61" s="170" t="s">
        <v>288</v>
      </c>
      <c r="H61" s="172">
        <v>2173450</v>
      </c>
      <c r="I61" s="170">
        <v>213010</v>
      </c>
      <c r="J61" s="171">
        <f>VLOOKUP(F61,'TABLA DATOS'!$C$3:$D$544,2,0)</f>
        <v>2173450</v>
      </c>
      <c r="K61" s="169">
        <v>46452893</v>
      </c>
      <c r="L61" s="169" t="s">
        <v>300</v>
      </c>
      <c r="M61" s="168">
        <v>2058061</v>
      </c>
      <c r="N61" s="170">
        <v>310505</v>
      </c>
      <c r="P61" s="169">
        <v>1098619759</v>
      </c>
      <c r="Q61" s="170" t="s">
        <v>210</v>
      </c>
      <c r="R61" s="172">
        <v>64715</v>
      </c>
      <c r="S61" s="170">
        <v>530520</v>
      </c>
    </row>
    <row r="62" spans="1:19" x14ac:dyDescent="0.2">
      <c r="A62" s="169">
        <v>37932181</v>
      </c>
      <c r="B62" s="169" t="s">
        <v>388</v>
      </c>
      <c r="C62" s="168">
        <v>387512</v>
      </c>
      <c r="D62" s="170">
        <v>210505</v>
      </c>
      <c r="F62" s="169">
        <v>46452893</v>
      </c>
      <c r="G62" s="169" t="s">
        <v>300</v>
      </c>
      <c r="H62" s="168">
        <v>2173450</v>
      </c>
      <c r="I62" s="169">
        <v>213010</v>
      </c>
      <c r="J62" s="171">
        <f>VLOOKUP(F62,'TABLA DATOS'!$C$3:$D$544,2,0)</f>
        <v>2173450</v>
      </c>
      <c r="K62" s="169">
        <v>63353437</v>
      </c>
      <c r="L62" s="169" t="s">
        <v>64</v>
      </c>
      <c r="M62" s="168">
        <v>2051849</v>
      </c>
      <c r="N62" s="170">
        <v>310505</v>
      </c>
      <c r="P62" s="169">
        <v>1098658328</v>
      </c>
      <c r="Q62" s="169" t="s">
        <v>155</v>
      </c>
      <c r="R62" s="168">
        <v>64504</v>
      </c>
      <c r="S62" s="170">
        <v>530520</v>
      </c>
    </row>
    <row r="63" spans="1:19" x14ac:dyDescent="0.2">
      <c r="A63" s="169">
        <v>63336171</v>
      </c>
      <c r="B63" s="169" t="s">
        <v>56</v>
      </c>
      <c r="C63" s="168">
        <v>380145</v>
      </c>
      <c r="D63" s="170">
        <v>210505</v>
      </c>
      <c r="F63" s="169">
        <v>13485343</v>
      </c>
      <c r="G63" s="169" t="s">
        <v>80</v>
      </c>
      <c r="H63" s="168">
        <v>2137002</v>
      </c>
      <c r="I63" s="169">
        <v>213010</v>
      </c>
      <c r="J63" s="171">
        <f>VLOOKUP(F63,'TABLA DATOS'!$C$3:$D$544,2,0)</f>
        <v>2137002</v>
      </c>
      <c r="K63" s="169">
        <v>30210740</v>
      </c>
      <c r="L63" s="169" t="s">
        <v>149</v>
      </c>
      <c r="M63" s="168">
        <v>2028693</v>
      </c>
      <c r="N63" s="170">
        <v>310505</v>
      </c>
      <c r="P63" s="169">
        <v>13277313</v>
      </c>
      <c r="Q63" s="169" t="s">
        <v>45</v>
      </c>
      <c r="R63" s="168">
        <v>63811</v>
      </c>
      <c r="S63" s="170">
        <v>530520</v>
      </c>
    </row>
    <row r="64" spans="1:19" x14ac:dyDescent="0.2">
      <c r="A64" s="169">
        <v>46384859</v>
      </c>
      <c r="B64" s="169" t="s">
        <v>528</v>
      </c>
      <c r="C64" s="168">
        <v>368644</v>
      </c>
      <c r="D64" s="170">
        <v>210505</v>
      </c>
      <c r="F64" s="169">
        <v>13850855</v>
      </c>
      <c r="G64" s="169" t="s">
        <v>428</v>
      </c>
      <c r="H64" s="168">
        <v>2106705</v>
      </c>
      <c r="I64" s="169">
        <v>213010</v>
      </c>
      <c r="J64" s="171">
        <f>VLOOKUP(F64,'TABLA DATOS'!$C$3:$D$544,2,0)</f>
        <v>2106705</v>
      </c>
      <c r="K64" s="169">
        <v>63482679</v>
      </c>
      <c r="L64" s="170" t="s">
        <v>14</v>
      </c>
      <c r="M64" s="172">
        <v>2008858</v>
      </c>
      <c r="N64" s="170">
        <v>310505</v>
      </c>
      <c r="P64" s="169">
        <v>1090387689</v>
      </c>
      <c r="Q64" s="169" t="s">
        <v>302</v>
      </c>
      <c r="R64" s="168">
        <v>63593</v>
      </c>
      <c r="S64" s="170">
        <v>530520</v>
      </c>
    </row>
    <row r="65" spans="1:19" x14ac:dyDescent="0.2">
      <c r="A65" s="169">
        <v>91498054</v>
      </c>
      <c r="B65" s="169" t="s">
        <v>537</v>
      </c>
      <c r="C65" s="168">
        <v>367694</v>
      </c>
      <c r="D65" s="170">
        <v>210505</v>
      </c>
      <c r="F65" s="169">
        <v>88196327</v>
      </c>
      <c r="G65" s="170" t="s">
        <v>47</v>
      </c>
      <c r="H65" s="172">
        <v>2083048</v>
      </c>
      <c r="I65" s="170">
        <v>213010</v>
      </c>
      <c r="J65" s="171">
        <f>VLOOKUP(F65,'TABLA DATOS'!$C$3:$D$544,2,0)</f>
        <v>2083048</v>
      </c>
      <c r="K65" s="169">
        <v>1098720674</v>
      </c>
      <c r="L65" s="169" t="s">
        <v>85</v>
      </c>
      <c r="M65" s="168">
        <v>1963440</v>
      </c>
      <c r="N65" s="170">
        <v>310505</v>
      </c>
      <c r="P65" s="169">
        <v>13511883</v>
      </c>
      <c r="Q65" s="169" t="s">
        <v>401</v>
      </c>
      <c r="R65" s="168">
        <v>62902</v>
      </c>
      <c r="S65" s="170">
        <v>530520</v>
      </c>
    </row>
    <row r="66" spans="1:19" x14ac:dyDescent="0.2">
      <c r="A66" s="169">
        <v>63514186</v>
      </c>
      <c r="B66" s="169" t="s">
        <v>441</v>
      </c>
      <c r="C66" s="168">
        <v>360626</v>
      </c>
      <c r="D66" s="170">
        <v>210505</v>
      </c>
      <c r="F66" s="169">
        <v>91490682</v>
      </c>
      <c r="G66" s="169" t="s">
        <v>418</v>
      </c>
      <c r="H66" s="168">
        <v>2059490</v>
      </c>
      <c r="I66" s="169">
        <v>213010</v>
      </c>
      <c r="J66" s="171">
        <f>VLOOKUP(F66,'TABLA DATOS'!$C$3:$D$544,2,0)</f>
        <v>2059490</v>
      </c>
      <c r="K66" s="169">
        <v>13850855</v>
      </c>
      <c r="L66" s="169" t="s">
        <v>428</v>
      </c>
      <c r="M66" s="168">
        <v>1922030</v>
      </c>
      <c r="N66" s="170">
        <v>310505</v>
      </c>
      <c r="P66" s="169">
        <v>13454754</v>
      </c>
      <c r="Q66" s="169" t="s">
        <v>381</v>
      </c>
      <c r="R66" s="168">
        <v>62705</v>
      </c>
      <c r="S66" s="170">
        <v>530520</v>
      </c>
    </row>
    <row r="67" spans="1:19" x14ac:dyDescent="0.2">
      <c r="A67" s="169">
        <v>91520861</v>
      </c>
      <c r="B67" s="169" t="s">
        <v>147</v>
      </c>
      <c r="C67" s="168">
        <v>319663</v>
      </c>
      <c r="D67" s="170">
        <v>210505</v>
      </c>
      <c r="F67" s="169">
        <v>37843752</v>
      </c>
      <c r="G67" s="169" t="s">
        <v>66</v>
      </c>
      <c r="H67" s="168">
        <v>2033988</v>
      </c>
      <c r="I67" s="169">
        <v>213010</v>
      </c>
      <c r="J67" s="171">
        <f>VLOOKUP(F67,'TABLA DATOS'!$C$3:$D$544,2,0)</f>
        <v>2033988</v>
      </c>
      <c r="K67" s="169">
        <v>37843752</v>
      </c>
      <c r="L67" s="169" t="s">
        <v>66</v>
      </c>
      <c r="M67" s="168">
        <v>1847167</v>
      </c>
      <c r="N67" s="170">
        <v>310505</v>
      </c>
      <c r="P67" s="169">
        <v>91240868</v>
      </c>
      <c r="Q67" s="170" t="s">
        <v>32</v>
      </c>
      <c r="R67" s="172">
        <v>62615</v>
      </c>
      <c r="S67" s="170">
        <v>530520</v>
      </c>
    </row>
    <row r="68" spans="1:19" x14ac:dyDescent="0.2">
      <c r="A68" s="169">
        <v>88271365</v>
      </c>
      <c r="B68" s="169" t="s">
        <v>521</v>
      </c>
      <c r="C68" s="168">
        <v>316192</v>
      </c>
      <c r="D68" s="170">
        <v>210505</v>
      </c>
      <c r="F68" s="169">
        <v>63548074</v>
      </c>
      <c r="G68" s="170" t="s">
        <v>62</v>
      </c>
      <c r="H68" s="172">
        <v>2027282</v>
      </c>
      <c r="I68" s="170">
        <v>213010</v>
      </c>
      <c r="J68" s="171">
        <f>VLOOKUP(F68,'TABLA DATOS'!$C$3:$D$544,2,0)</f>
        <v>2027282</v>
      </c>
      <c r="K68" s="169">
        <v>63548074</v>
      </c>
      <c r="L68" s="169" t="s">
        <v>62</v>
      </c>
      <c r="M68" s="168">
        <v>1813182</v>
      </c>
      <c r="N68" s="170">
        <v>310505</v>
      </c>
      <c r="P68" s="169">
        <v>46452893</v>
      </c>
      <c r="Q68" s="169" t="s">
        <v>300</v>
      </c>
      <c r="R68" s="168">
        <v>61435</v>
      </c>
      <c r="S68" s="170">
        <v>530520</v>
      </c>
    </row>
    <row r="69" spans="1:19" x14ac:dyDescent="0.2">
      <c r="A69" s="169">
        <v>37558327</v>
      </c>
      <c r="B69" s="169" t="s">
        <v>504</v>
      </c>
      <c r="C69" s="168">
        <v>316192</v>
      </c>
      <c r="D69" s="170">
        <v>210505</v>
      </c>
      <c r="F69" s="169">
        <v>91264286</v>
      </c>
      <c r="G69" s="170" t="s">
        <v>34</v>
      </c>
      <c r="H69" s="172">
        <v>2008817</v>
      </c>
      <c r="I69" s="170">
        <v>213010</v>
      </c>
      <c r="J69" s="171">
        <f>VLOOKUP(F69,'TABLA DATOS'!$C$3:$D$544,2,0)</f>
        <v>2008817</v>
      </c>
      <c r="K69" s="169">
        <v>37728791</v>
      </c>
      <c r="L69" s="169" t="s">
        <v>267</v>
      </c>
      <c r="M69" s="168">
        <v>1802047</v>
      </c>
      <c r="N69" s="170">
        <v>310505</v>
      </c>
      <c r="P69" s="169">
        <v>1092155417</v>
      </c>
      <c r="Q69" s="169" t="s">
        <v>15</v>
      </c>
      <c r="R69" s="168">
        <v>60908</v>
      </c>
      <c r="S69" s="170">
        <v>530520</v>
      </c>
    </row>
    <row r="70" spans="1:19" x14ac:dyDescent="0.2">
      <c r="A70" s="169">
        <v>36459593</v>
      </c>
      <c r="B70" s="169" t="s">
        <v>514</v>
      </c>
      <c r="C70" s="168">
        <v>316192</v>
      </c>
      <c r="D70" s="170">
        <v>210505</v>
      </c>
      <c r="F70" s="169">
        <v>88243381</v>
      </c>
      <c r="G70" s="169" t="s">
        <v>69</v>
      </c>
      <c r="H70" s="168">
        <v>1934376</v>
      </c>
      <c r="I70" s="169">
        <v>213010</v>
      </c>
      <c r="J70" s="171">
        <f>VLOOKUP(F70,'TABLA DATOS'!$C$3:$D$544,2,0)</f>
        <v>1934376</v>
      </c>
      <c r="K70" s="169">
        <v>37728126</v>
      </c>
      <c r="L70" s="169" t="s">
        <v>269</v>
      </c>
      <c r="M70" s="168">
        <v>1802047</v>
      </c>
      <c r="N70" s="170">
        <v>310505</v>
      </c>
      <c r="P70" s="169">
        <v>9528193</v>
      </c>
      <c r="Q70" s="169" t="s">
        <v>396</v>
      </c>
      <c r="R70" s="168">
        <v>60530</v>
      </c>
      <c r="S70" s="170">
        <v>530520</v>
      </c>
    </row>
    <row r="71" spans="1:19" x14ac:dyDescent="0.2">
      <c r="A71" s="169">
        <v>49767599</v>
      </c>
      <c r="B71" s="169" t="s">
        <v>512</v>
      </c>
      <c r="C71" s="168">
        <v>316192</v>
      </c>
      <c r="D71" s="170">
        <v>210505</v>
      </c>
      <c r="F71" s="169">
        <v>91351437</v>
      </c>
      <c r="G71" s="169" t="s">
        <v>75</v>
      </c>
      <c r="H71" s="168">
        <v>1928890</v>
      </c>
      <c r="I71" s="169">
        <v>213010</v>
      </c>
      <c r="J71" s="171">
        <f>VLOOKUP(F71,'TABLA DATOS'!$C$3:$D$544,2,0)</f>
        <v>1928890</v>
      </c>
      <c r="K71" s="169">
        <v>91351437</v>
      </c>
      <c r="L71" s="169" t="s">
        <v>75</v>
      </c>
      <c r="M71" s="168">
        <v>1773862</v>
      </c>
      <c r="N71" s="170">
        <v>310505</v>
      </c>
      <c r="P71" s="169">
        <v>88196327</v>
      </c>
      <c r="Q71" s="170" t="s">
        <v>47</v>
      </c>
      <c r="R71" s="172">
        <v>60206</v>
      </c>
      <c r="S71" s="170">
        <v>530520</v>
      </c>
    </row>
    <row r="72" spans="1:19" x14ac:dyDescent="0.2">
      <c r="A72" s="169">
        <v>7227567</v>
      </c>
      <c r="B72" s="169" t="s">
        <v>38</v>
      </c>
      <c r="C72" s="168">
        <v>308641</v>
      </c>
      <c r="D72" s="170">
        <v>210505</v>
      </c>
      <c r="F72" s="169">
        <v>51866344</v>
      </c>
      <c r="G72" s="169" t="s">
        <v>22</v>
      </c>
      <c r="H72" s="168">
        <v>1924440</v>
      </c>
      <c r="I72" s="169">
        <v>213010</v>
      </c>
      <c r="J72" s="171">
        <f>VLOOKUP(F72,'TABLA DATOS'!$C$3:$D$544,2,0)</f>
        <v>1924440</v>
      </c>
      <c r="K72" s="169">
        <v>1098716265</v>
      </c>
      <c r="L72" s="169" t="s">
        <v>42</v>
      </c>
      <c r="M72" s="168">
        <v>1768863</v>
      </c>
      <c r="N72" s="170">
        <v>310505</v>
      </c>
      <c r="P72" s="169">
        <v>13850855</v>
      </c>
      <c r="Q72" s="169" t="s">
        <v>428</v>
      </c>
      <c r="R72" s="168">
        <v>59937</v>
      </c>
      <c r="S72" s="170">
        <v>530520</v>
      </c>
    </row>
    <row r="73" spans="1:19" x14ac:dyDescent="0.2">
      <c r="A73" s="169">
        <v>46679190</v>
      </c>
      <c r="B73" s="169" t="s">
        <v>527</v>
      </c>
      <c r="C73" s="168">
        <v>305175</v>
      </c>
      <c r="D73" s="170">
        <v>210505</v>
      </c>
      <c r="F73" s="169">
        <v>37728791</v>
      </c>
      <c r="G73" s="169" t="s">
        <v>267</v>
      </c>
      <c r="H73" s="168">
        <v>1909144</v>
      </c>
      <c r="I73" s="169">
        <v>213010</v>
      </c>
      <c r="J73" s="171">
        <f>VLOOKUP(F73,'TABLA DATOS'!$C$3:$D$544,2,0)</f>
        <v>1909144</v>
      </c>
      <c r="K73" s="169">
        <v>88243381</v>
      </c>
      <c r="L73" s="169" t="s">
        <v>69</v>
      </c>
      <c r="M73" s="168">
        <v>1760944</v>
      </c>
      <c r="N73" s="170">
        <v>310505</v>
      </c>
      <c r="P73" s="169">
        <v>91351437</v>
      </c>
      <c r="Q73" s="169" t="s">
        <v>75</v>
      </c>
      <c r="R73" s="168">
        <v>58964</v>
      </c>
      <c r="S73" s="170">
        <v>530520</v>
      </c>
    </row>
    <row r="74" spans="1:19" x14ac:dyDescent="0.2">
      <c r="A74" s="169">
        <v>63452713</v>
      </c>
      <c r="B74" s="170" t="s">
        <v>432</v>
      </c>
      <c r="C74" s="172">
        <v>303816</v>
      </c>
      <c r="D74" s="170">
        <v>210505</v>
      </c>
      <c r="F74" s="169">
        <v>37728126</v>
      </c>
      <c r="G74" s="169" t="s">
        <v>269</v>
      </c>
      <c r="H74" s="168">
        <v>1909144</v>
      </c>
      <c r="I74" s="169">
        <v>213010</v>
      </c>
      <c r="J74" s="171">
        <f>VLOOKUP(F74,'TABLA DATOS'!$C$3:$D$544,2,0)</f>
        <v>1909144</v>
      </c>
      <c r="K74" s="169">
        <v>1098658328</v>
      </c>
      <c r="L74" s="170" t="s">
        <v>155</v>
      </c>
      <c r="M74" s="172">
        <v>1743448</v>
      </c>
      <c r="N74" s="170">
        <v>310505</v>
      </c>
      <c r="P74" s="169">
        <v>17593842</v>
      </c>
      <c r="Q74" s="169" t="s">
        <v>437</v>
      </c>
      <c r="R74" s="168">
        <v>58864</v>
      </c>
      <c r="S74" s="170">
        <v>530520</v>
      </c>
    </row>
    <row r="75" spans="1:19" x14ac:dyDescent="0.2">
      <c r="A75" s="169">
        <v>28155166</v>
      </c>
      <c r="B75" s="169" t="s">
        <v>666</v>
      </c>
      <c r="C75" s="168">
        <v>303816</v>
      </c>
      <c r="D75" s="170">
        <v>210505</v>
      </c>
      <c r="F75" s="169">
        <v>1098658328</v>
      </c>
      <c r="G75" s="169" t="s">
        <v>155</v>
      </c>
      <c r="H75" s="168">
        <v>1883825</v>
      </c>
      <c r="I75" s="169">
        <v>213010</v>
      </c>
      <c r="J75" s="171">
        <f>VLOOKUP(F75,'TABLA DATOS'!$C$3:$D$544,2,0)</f>
        <v>1883825</v>
      </c>
      <c r="K75" s="169">
        <v>1095931651</v>
      </c>
      <c r="L75" s="169" t="s">
        <v>275</v>
      </c>
      <c r="M75" s="168">
        <v>1722341</v>
      </c>
      <c r="N75" s="170">
        <v>310505</v>
      </c>
      <c r="P75" s="169">
        <v>13485343</v>
      </c>
      <c r="Q75" s="169" t="s">
        <v>80</v>
      </c>
      <c r="R75" s="168">
        <v>57634</v>
      </c>
      <c r="S75" s="170">
        <v>530520</v>
      </c>
    </row>
    <row r="76" spans="1:19" x14ac:dyDescent="0.2">
      <c r="A76" s="169">
        <v>28151326</v>
      </c>
      <c r="B76" s="169" t="s">
        <v>150</v>
      </c>
      <c r="C76" s="168">
        <v>300666</v>
      </c>
      <c r="D76" s="170">
        <v>210505</v>
      </c>
      <c r="F76" s="169">
        <v>74373099</v>
      </c>
      <c r="G76" s="169" t="s">
        <v>407</v>
      </c>
      <c r="H76" s="168">
        <v>1868944</v>
      </c>
      <c r="I76" s="169">
        <v>213010</v>
      </c>
      <c r="J76" s="171">
        <f>VLOOKUP(F76,'TABLA DATOS'!$C$3:$D$544,2,0)</f>
        <v>1868944</v>
      </c>
      <c r="K76" s="169">
        <v>13485343</v>
      </c>
      <c r="L76" s="169" t="s">
        <v>80</v>
      </c>
      <c r="M76" s="168">
        <v>1716235</v>
      </c>
      <c r="N76" s="170">
        <v>310505</v>
      </c>
      <c r="P76" s="169">
        <v>51866344</v>
      </c>
      <c r="Q76" s="170" t="s">
        <v>22</v>
      </c>
      <c r="R76" s="172">
        <v>57280</v>
      </c>
      <c r="S76" s="170">
        <v>530520</v>
      </c>
    </row>
    <row r="77" spans="1:19" x14ac:dyDescent="0.2">
      <c r="A77" s="169">
        <v>1093737113</v>
      </c>
      <c r="B77" s="169" t="s">
        <v>359</v>
      </c>
      <c r="C77" s="168">
        <v>294531</v>
      </c>
      <c r="D77" s="170">
        <v>210505</v>
      </c>
      <c r="F77" s="169">
        <v>63336171</v>
      </c>
      <c r="G77" s="169" t="s">
        <v>56</v>
      </c>
      <c r="H77" s="168">
        <v>1855723</v>
      </c>
      <c r="I77" s="169">
        <v>213010</v>
      </c>
      <c r="J77" s="171">
        <f>VLOOKUP(F77,'TABLA DATOS'!$C$3:$D$544,2,0)</f>
        <v>1855723</v>
      </c>
      <c r="K77" s="169">
        <v>1098607790</v>
      </c>
      <c r="L77" s="169" t="s">
        <v>274</v>
      </c>
      <c r="M77" s="168">
        <v>1714967</v>
      </c>
      <c r="N77" s="170">
        <v>310505</v>
      </c>
      <c r="P77" s="169">
        <v>1052388763</v>
      </c>
      <c r="Q77" s="169" t="s">
        <v>322</v>
      </c>
      <c r="R77" s="168">
        <v>57263</v>
      </c>
      <c r="S77" s="170">
        <v>530520</v>
      </c>
    </row>
    <row r="78" spans="1:19" x14ac:dyDescent="0.2">
      <c r="A78" s="169">
        <v>1098609270</v>
      </c>
      <c r="B78" s="169" t="s">
        <v>420</v>
      </c>
      <c r="C78" s="168">
        <v>293819</v>
      </c>
      <c r="D78" s="170">
        <v>210505</v>
      </c>
      <c r="F78" s="169">
        <v>1092155417</v>
      </c>
      <c r="G78" s="170" t="s">
        <v>15</v>
      </c>
      <c r="H78" s="172">
        <v>1832678</v>
      </c>
      <c r="I78" s="170">
        <v>213010</v>
      </c>
      <c r="J78" s="171">
        <f>VLOOKUP(F78,'TABLA DATOS'!$C$3:$D$544,2,0)</f>
        <v>1832678</v>
      </c>
      <c r="K78" s="169">
        <v>88196327</v>
      </c>
      <c r="L78" s="169" t="s">
        <v>47</v>
      </c>
      <c r="M78" s="168">
        <v>1704852</v>
      </c>
      <c r="N78" s="170">
        <v>310505</v>
      </c>
      <c r="P78" s="169">
        <v>15174301</v>
      </c>
      <c r="Q78" s="169" t="s">
        <v>431</v>
      </c>
      <c r="R78" s="168">
        <v>56933</v>
      </c>
      <c r="S78" s="170">
        <v>530520</v>
      </c>
    </row>
    <row r="79" spans="1:19" x14ac:dyDescent="0.2">
      <c r="A79" s="169">
        <v>91537915</v>
      </c>
      <c r="B79" s="169" t="s">
        <v>343</v>
      </c>
      <c r="C79" s="168">
        <v>293504</v>
      </c>
      <c r="D79" s="170">
        <v>210505</v>
      </c>
      <c r="F79" s="169">
        <v>1093751791</v>
      </c>
      <c r="G79" s="169" t="s">
        <v>8</v>
      </c>
      <c r="H79" s="168">
        <v>1821310</v>
      </c>
      <c r="I79" s="169">
        <v>213010</v>
      </c>
      <c r="J79" s="171">
        <f>VLOOKUP(F79,'TABLA DATOS'!$C$3:$D$544,2,0)</f>
        <v>1821310</v>
      </c>
      <c r="K79" s="169">
        <v>1052388763</v>
      </c>
      <c r="L79" s="169" t="s">
        <v>322</v>
      </c>
      <c r="M79" s="168">
        <v>1702201</v>
      </c>
      <c r="N79" s="170">
        <v>310505</v>
      </c>
      <c r="P79" s="169">
        <v>33700905</v>
      </c>
      <c r="Q79" s="169" t="s">
        <v>19</v>
      </c>
      <c r="R79" s="168">
        <v>56839</v>
      </c>
      <c r="S79" s="170">
        <v>530520</v>
      </c>
    </row>
    <row r="80" spans="1:19" x14ac:dyDescent="0.2">
      <c r="A80" s="169">
        <v>1098716265</v>
      </c>
      <c r="B80" s="169" t="s">
        <v>42</v>
      </c>
      <c r="C80" s="168">
        <v>288402</v>
      </c>
      <c r="D80" s="170">
        <v>210505</v>
      </c>
      <c r="F80" s="169">
        <v>1098607790</v>
      </c>
      <c r="G80" s="170" t="s">
        <v>274</v>
      </c>
      <c r="H80" s="172">
        <v>1815471</v>
      </c>
      <c r="I80" s="170">
        <v>213010</v>
      </c>
      <c r="J80" s="171">
        <f>VLOOKUP(F80,'TABLA DATOS'!$C$3:$D$544,2,0)</f>
        <v>1815471</v>
      </c>
      <c r="K80" s="169">
        <v>1049606235</v>
      </c>
      <c r="L80" s="169" t="s">
        <v>325</v>
      </c>
      <c r="M80" s="168">
        <v>1702201</v>
      </c>
      <c r="N80" s="170">
        <v>310505</v>
      </c>
      <c r="P80" s="169">
        <v>13537900</v>
      </c>
      <c r="Q80" s="169" t="s">
        <v>51</v>
      </c>
      <c r="R80" s="168">
        <v>56427</v>
      </c>
      <c r="S80" s="170">
        <v>530520</v>
      </c>
    </row>
    <row r="81" spans="1:19" x14ac:dyDescent="0.2">
      <c r="A81" s="169">
        <v>1098743887</v>
      </c>
      <c r="B81" s="169" t="s">
        <v>376</v>
      </c>
      <c r="C81" s="168">
        <v>287406</v>
      </c>
      <c r="D81" s="170">
        <v>210505</v>
      </c>
      <c r="F81" s="169">
        <v>1095931651</v>
      </c>
      <c r="G81" s="170" t="s">
        <v>275</v>
      </c>
      <c r="H81" s="172">
        <v>1814336</v>
      </c>
      <c r="I81" s="169">
        <v>213010</v>
      </c>
      <c r="J81" s="171">
        <f>VLOOKUP(F81,'TABLA DATOS'!$C$3:$D$544,2,0)</f>
        <v>1814336</v>
      </c>
      <c r="K81" s="169">
        <v>1092155417</v>
      </c>
      <c r="L81" s="169" t="s">
        <v>15</v>
      </c>
      <c r="M81" s="168">
        <v>1692437</v>
      </c>
      <c r="N81" s="170">
        <v>310505</v>
      </c>
      <c r="P81" s="169">
        <v>63548074</v>
      </c>
      <c r="Q81" s="169" t="s">
        <v>62</v>
      </c>
      <c r="R81" s="168">
        <v>55380</v>
      </c>
      <c r="S81" s="170">
        <v>530520</v>
      </c>
    </row>
    <row r="82" spans="1:19" x14ac:dyDescent="0.2">
      <c r="A82" s="169">
        <v>91250053</v>
      </c>
      <c r="B82" s="169" t="s">
        <v>154</v>
      </c>
      <c r="C82" s="168">
        <v>284845</v>
      </c>
      <c r="D82" s="170">
        <v>210505</v>
      </c>
      <c r="F82" s="169">
        <v>1098609628</v>
      </c>
      <c r="G82" s="170" t="s">
        <v>153</v>
      </c>
      <c r="H82" s="172">
        <v>1810066</v>
      </c>
      <c r="I82" s="170">
        <v>213010</v>
      </c>
      <c r="J82" s="171">
        <f>VLOOKUP(F82,'TABLA DATOS'!$C$3:$D$544,2,0)</f>
        <v>1810066</v>
      </c>
      <c r="K82" s="169">
        <v>1093751791</v>
      </c>
      <c r="L82" s="169" t="s">
        <v>8</v>
      </c>
      <c r="M82" s="168">
        <v>1690424</v>
      </c>
      <c r="N82" s="170">
        <v>310505</v>
      </c>
      <c r="P82" s="169">
        <v>27748381</v>
      </c>
      <c r="Q82" s="169" t="s">
        <v>25</v>
      </c>
      <c r="R82" s="168">
        <v>54380</v>
      </c>
      <c r="S82" s="170">
        <v>530520</v>
      </c>
    </row>
    <row r="83" spans="1:19" x14ac:dyDescent="0.2">
      <c r="A83" s="169">
        <v>1052385516</v>
      </c>
      <c r="B83" s="169" t="s">
        <v>324</v>
      </c>
      <c r="C83" s="168">
        <v>283612</v>
      </c>
      <c r="D83" s="170">
        <v>210505</v>
      </c>
      <c r="F83" s="169">
        <v>1052388763</v>
      </c>
      <c r="G83" s="169" t="s">
        <v>322</v>
      </c>
      <c r="H83" s="168">
        <v>1785277</v>
      </c>
      <c r="I83" s="169">
        <v>213010</v>
      </c>
      <c r="J83" s="171">
        <f>VLOOKUP(F83,'TABLA DATOS'!$C$3:$D$544,2,0)</f>
        <v>1785277</v>
      </c>
      <c r="K83" s="169">
        <v>1098609628</v>
      </c>
      <c r="L83" s="169" t="s">
        <v>153</v>
      </c>
      <c r="M83" s="168">
        <v>1689330</v>
      </c>
      <c r="N83" s="170">
        <v>310505</v>
      </c>
      <c r="P83" s="169">
        <v>1098609628</v>
      </c>
      <c r="Q83" s="169" t="s">
        <v>153</v>
      </c>
      <c r="R83" s="168">
        <v>54290</v>
      </c>
      <c r="S83" s="170">
        <v>530520</v>
      </c>
    </row>
    <row r="84" spans="1:19" x14ac:dyDescent="0.2">
      <c r="A84" s="169">
        <v>1090465695</v>
      </c>
      <c r="B84" s="169" t="s">
        <v>540</v>
      </c>
      <c r="C84" s="168">
        <v>283198</v>
      </c>
      <c r="D84" s="170">
        <v>210505</v>
      </c>
      <c r="F84" s="169">
        <v>1049606235</v>
      </c>
      <c r="G84" s="169" t="s">
        <v>325</v>
      </c>
      <c r="H84" s="168">
        <v>1785277</v>
      </c>
      <c r="I84" s="169">
        <v>213010</v>
      </c>
      <c r="J84" s="171">
        <f>VLOOKUP(F84,'TABLA DATOS'!$C$3:$D$544,2,0)</f>
        <v>1785277</v>
      </c>
      <c r="K84" s="169">
        <v>74373099</v>
      </c>
      <c r="L84" s="169" t="s">
        <v>407</v>
      </c>
      <c r="M84" s="168">
        <v>1688789</v>
      </c>
      <c r="N84" s="170">
        <v>310505</v>
      </c>
      <c r="P84" s="169">
        <v>60361503</v>
      </c>
      <c r="Q84" s="169" t="s">
        <v>391</v>
      </c>
      <c r="R84" s="168">
        <v>54140</v>
      </c>
      <c r="S84" s="170">
        <v>530520</v>
      </c>
    </row>
    <row r="85" spans="1:19" x14ac:dyDescent="0.2">
      <c r="A85" s="169">
        <v>40049142</v>
      </c>
      <c r="B85" s="169" t="s">
        <v>419</v>
      </c>
      <c r="C85" s="168">
        <v>282874</v>
      </c>
      <c r="D85" s="170">
        <v>210505</v>
      </c>
      <c r="F85" s="169">
        <v>88229506</v>
      </c>
      <c r="G85" s="169" t="s">
        <v>427</v>
      </c>
      <c r="H85" s="168">
        <v>1782799</v>
      </c>
      <c r="I85" s="169">
        <v>213010</v>
      </c>
      <c r="J85" s="171">
        <f>VLOOKUP(F85,'TABLA DATOS'!$C$3:$D$544,2,0)</f>
        <v>1782799</v>
      </c>
      <c r="K85" s="169">
        <v>32789706</v>
      </c>
      <c r="L85" s="169" t="s">
        <v>270</v>
      </c>
      <c r="M85" s="168">
        <v>1684380</v>
      </c>
      <c r="N85" s="170">
        <v>310505</v>
      </c>
      <c r="P85" s="169">
        <v>5434872</v>
      </c>
      <c r="Q85" s="169" t="s">
        <v>72</v>
      </c>
      <c r="R85" s="168">
        <v>53912</v>
      </c>
      <c r="S85" s="170">
        <v>530520</v>
      </c>
    </row>
    <row r="86" spans="1:19" x14ac:dyDescent="0.2">
      <c r="A86" s="169">
        <v>1052378758</v>
      </c>
      <c r="B86" s="169" t="s">
        <v>424</v>
      </c>
      <c r="C86" s="168">
        <v>282874</v>
      </c>
      <c r="D86" s="170">
        <v>210505</v>
      </c>
      <c r="F86" s="169">
        <v>32789706</v>
      </c>
      <c r="G86" s="169" t="s">
        <v>270</v>
      </c>
      <c r="H86" s="168">
        <v>1775097</v>
      </c>
      <c r="I86" s="169">
        <v>213010</v>
      </c>
      <c r="J86" s="171">
        <f>VLOOKUP(F86,'TABLA DATOS'!$C$3:$D$544,2,0)</f>
        <v>1775097</v>
      </c>
      <c r="K86" s="169">
        <v>13454754</v>
      </c>
      <c r="L86" s="169" t="s">
        <v>381</v>
      </c>
      <c r="M86" s="168">
        <v>1677170</v>
      </c>
      <c r="N86" s="170">
        <v>310505</v>
      </c>
      <c r="P86" s="169">
        <v>91490682</v>
      </c>
      <c r="Q86" s="169" t="s">
        <v>418</v>
      </c>
      <c r="R86" s="168">
        <v>53900</v>
      </c>
      <c r="S86" s="170">
        <v>530520</v>
      </c>
    </row>
    <row r="87" spans="1:19" x14ac:dyDescent="0.2">
      <c r="A87" s="169">
        <v>27984691</v>
      </c>
      <c r="B87" s="169" t="s">
        <v>412</v>
      </c>
      <c r="C87" s="168">
        <v>280132</v>
      </c>
      <c r="D87" s="170">
        <v>210505</v>
      </c>
      <c r="F87" s="169">
        <v>63355344</v>
      </c>
      <c r="G87" s="170" t="s">
        <v>76</v>
      </c>
      <c r="H87" s="172">
        <v>1771166</v>
      </c>
      <c r="I87" s="170">
        <v>213010</v>
      </c>
      <c r="J87" s="171">
        <f>VLOOKUP(F87,'TABLA DATOS'!$C$3:$D$544,2,0)</f>
        <v>1771166</v>
      </c>
      <c r="K87" s="169">
        <v>88229506</v>
      </c>
      <c r="L87" s="169" t="s">
        <v>427</v>
      </c>
      <c r="M87" s="168">
        <v>1664721</v>
      </c>
      <c r="N87" s="170">
        <v>310505</v>
      </c>
      <c r="P87" s="169">
        <v>1095931651</v>
      </c>
      <c r="Q87" s="169" t="s">
        <v>275</v>
      </c>
      <c r="R87" s="168">
        <v>53108</v>
      </c>
      <c r="S87" s="170">
        <v>530520</v>
      </c>
    </row>
    <row r="88" spans="1:19" x14ac:dyDescent="0.2">
      <c r="A88" s="169">
        <v>1090384750</v>
      </c>
      <c r="B88" s="169" t="s">
        <v>474</v>
      </c>
      <c r="C88" s="168">
        <v>278181</v>
      </c>
      <c r="D88" s="170">
        <v>210505</v>
      </c>
      <c r="F88" s="169">
        <v>13745499</v>
      </c>
      <c r="G88" s="169" t="s">
        <v>402</v>
      </c>
      <c r="H88" s="168">
        <v>1764350</v>
      </c>
      <c r="I88" s="169">
        <v>213010</v>
      </c>
      <c r="J88" s="171">
        <f>VLOOKUP(F88,'TABLA DATOS'!$C$3:$D$544,2,0)</f>
        <v>1764350</v>
      </c>
      <c r="K88" s="169">
        <v>91490682</v>
      </c>
      <c r="L88" s="169" t="s">
        <v>418</v>
      </c>
      <c r="M88" s="168">
        <v>1662737</v>
      </c>
      <c r="N88" s="170">
        <v>310505</v>
      </c>
      <c r="P88" s="169">
        <v>63355344</v>
      </c>
      <c r="Q88" s="169" t="s">
        <v>76</v>
      </c>
      <c r="R88" s="168">
        <v>53078</v>
      </c>
      <c r="S88" s="170">
        <v>530520</v>
      </c>
    </row>
    <row r="89" spans="1:19" x14ac:dyDescent="0.2">
      <c r="A89" s="169">
        <v>1053605077</v>
      </c>
      <c r="B89" s="169" t="s">
        <v>422</v>
      </c>
      <c r="C89" s="168">
        <v>277097</v>
      </c>
      <c r="D89" s="170">
        <v>210505</v>
      </c>
      <c r="F89" s="169">
        <v>60322251</v>
      </c>
      <c r="G89" s="170" t="s">
        <v>86</v>
      </c>
      <c r="H89" s="172">
        <v>1756110</v>
      </c>
      <c r="I89" s="170">
        <v>213010</v>
      </c>
      <c r="J89" s="171">
        <f>VLOOKUP(F89,'TABLA DATOS'!$C$3:$D$544,2,0)</f>
        <v>1756110</v>
      </c>
      <c r="K89" s="169">
        <v>91080522</v>
      </c>
      <c r="L89" s="169" t="s">
        <v>292</v>
      </c>
      <c r="M89" s="168">
        <v>1646449</v>
      </c>
      <c r="N89" s="170">
        <v>310505</v>
      </c>
      <c r="P89" s="169">
        <v>63353437</v>
      </c>
      <c r="Q89" s="169" t="s">
        <v>64</v>
      </c>
      <c r="R89" s="168">
        <v>52565</v>
      </c>
      <c r="S89" s="170">
        <v>530520</v>
      </c>
    </row>
    <row r="90" spans="1:19" x14ac:dyDescent="0.2">
      <c r="A90" s="169">
        <v>1116775897</v>
      </c>
      <c r="B90" s="169" t="s">
        <v>409</v>
      </c>
      <c r="C90" s="168">
        <v>275712</v>
      </c>
      <c r="D90" s="170">
        <v>210505</v>
      </c>
      <c r="F90" s="169">
        <v>1098720674</v>
      </c>
      <c r="G90" s="169" t="s">
        <v>85</v>
      </c>
      <c r="H90" s="168">
        <v>1746585</v>
      </c>
      <c r="I90" s="169">
        <v>213010</v>
      </c>
      <c r="J90" s="171">
        <f>VLOOKUP(F90,'TABLA DATOS'!$C$3:$D$544,2,0)</f>
        <v>1746585</v>
      </c>
      <c r="K90" s="169">
        <v>63546968</v>
      </c>
      <c r="L90" s="169" t="s">
        <v>278</v>
      </c>
      <c r="M90" s="168">
        <v>1646449</v>
      </c>
      <c r="N90" s="170">
        <v>310505</v>
      </c>
      <c r="P90" s="169">
        <v>91185564</v>
      </c>
      <c r="Q90" s="169" t="s">
        <v>272</v>
      </c>
      <c r="R90" s="168">
        <v>52533</v>
      </c>
      <c r="S90" s="170">
        <v>530520</v>
      </c>
    </row>
    <row r="91" spans="1:19" x14ac:dyDescent="0.2">
      <c r="A91" s="169">
        <v>60339323</v>
      </c>
      <c r="B91" s="169" t="s">
        <v>481</v>
      </c>
      <c r="C91" s="168">
        <v>267725</v>
      </c>
      <c r="D91" s="170">
        <v>210505</v>
      </c>
      <c r="F91" s="169">
        <v>1094242344</v>
      </c>
      <c r="G91" s="169" t="s">
        <v>17</v>
      </c>
      <c r="H91" s="168">
        <v>1740654</v>
      </c>
      <c r="I91" s="169">
        <v>213010</v>
      </c>
      <c r="J91" s="171">
        <f>VLOOKUP(F91,'TABLA DATOS'!$C$3:$D$544,2,0)</f>
        <v>1740654</v>
      </c>
      <c r="K91" s="169">
        <v>91441363</v>
      </c>
      <c r="L91" s="169" t="s">
        <v>265</v>
      </c>
      <c r="M91" s="168">
        <v>1620771</v>
      </c>
      <c r="N91" s="170">
        <v>310505</v>
      </c>
      <c r="P91" s="169">
        <v>1098607790</v>
      </c>
      <c r="Q91" s="169" t="s">
        <v>274</v>
      </c>
      <c r="R91" s="168">
        <v>52288</v>
      </c>
      <c r="S91" s="170">
        <v>530520</v>
      </c>
    </row>
    <row r="92" spans="1:19" x14ac:dyDescent="0.2">
      <c r="A92" s="169">
        <v>1095831410</v>
      </c>
      <c r="B92" s="169" t="s">
        <v>547</v>
      </c>
      <c r="C92" s="168">
        <v>261356</v>
      </c>
      <c r="D92" s="170">
        <v>210505</v>
      </c>
      <c r="F92" s="169">
        <v>91080522</v>
      </c>
      <c r="G92" s="169" t="s">
        <v>292</v>
      </c>
      <c r="H92" s="168">
        <v>1738758</v>
      </c>
      <c r="I92" s="169">
        <v>213010</v>
      </c>
      <c r="J92" s="171">
        <f>VLOOKUP(F92,'TABLA DATOS'!$C$3:$D$544,2,0)</f>
        <v>1738758</v>
      </c>
      <c r="K92" s="169">
        <v>63464267</v>
      </c>
      <c r="L92" s="169" t="s">
        <v>79</v>
      </c>
      <c r="M92" s="168">
        <v>1572080</v>
      </c>
      <c r="N92" s="170">
        <v>310505</v>
      </c>
      <c r="P92" s="169">
        <v>1098675985</v>
      </c>
      <c r="Q92" s="169" t="s">
        <v>334</v>
      </c>
      <c r="R92" s="168">
        <v>52250</v>
      </c>
      <c r="S92" s="170">
        <v>530520</v>
      </c>
    </row>
    <row r="93" spans="1:19" x14ac:dyDescent="0.2">
      <c r="A93" s="169">
        <v>1099373580</v>
      </c>
      <c r="B93" s="169" t="s">
        <v>550</v>
      </c>
      <c r="C93" s="168">
        <v>261356</v>
      </c>
      <c r="D93" s="170">
        <v>210505</v>
      </c>
      <c r="F93" s="169">
        <v>63546968</v>
      </c>
      <c r="G93" s="169" t="s">
        <v>278</v>
      </c>
      <c r="H93" s="168">
        <v>1738758</v>
      </c>
      <c r="I93" s="169">
        <v>213010</v>
      </c>
      <c r="J93" s="171">
        <f>VLOOKUP(F93,'TABLA DATOS'!$C$3:$D$544,2,0)</f>
        <v>1738758</v>
      </c>
      <c r="K93" s="169">
        <v>63355344</v>
      </c>
      <c r="L93" s="169" t="s">
        <v>76</v>
      </c>
      <c r="M93" s="168">
        <v>1555861</v>
      </c>
      <c r="N93" s="170">
        <v>310505</v>
      </c>
      <c r="P93" s="169">
        <v>1093751791</v>
      </c>
      <c r="Q93" s="169" t="s">
        <v>8</v>
      </c>
      <c r="R93" s="168">
        <v>52128</v>
      </c>
      <c r="S93" s="170">
        <v>530520</v>
      </c>
    </row>
    <row r="94" spans="1:19" x14ac:dyDescent="0.2">
      <c r="A94" s="169">
        <v>91080522</v>
      </c>
      <c r="B94" s="169" t="s">
        <v>292</v>
      </c>
      <c r="C94" s="168">
        <v>255339</v>
      </c>
      <c r="D94" s="170">
        <v>210505</v>
      </c>
      <c r="F94" s="169">
        <v>63464267</v>
      </c>
      <c r="G94" s="169" t="s">
        <v>79</v>
      </c>
      <c r="H94" s="168">
        <v>1727260</v>
      </c>
      <c r="I94" s="169">
        <v>213010</v>
      </c>
      <c r="J94" s="171">
        <f>VLOOKUP(F94,'TABLA DATOS'!$C$3:$D$544,2,0)</f>
        <v>1727260</v>
      </c>
      <c r="K94" s="169">
        <v>13745499</v>
      </c>
      <c r="L94" s="169" t="s">
        <v>402</v>
      </c>
      <c r="M94" s="168">
        <v>1550631</v>
      </c>
      <c r="N94" s="170">
        <v>310505</v>
      </c>
      <c r="P94" s="169">
        <v>74373099</v>
      </c>
      <c r="Q94" s="169" t="s">
        <v>407</v>
      </c>
      <c r="R94" s="168">
        <v>51948</v>
      </c>
      <c r="S94" s="170">
        <v>530520</v>
      </c>
    </row>
    <row r="95" spans="1:19" x14ac:dyDescent="0.2">
      <c r="A95" s="169">
        <v>49771531</v>
      </c>
      <c r="B95" s="169" t="s">
        <v>667</v>
      </c>
      <c r="C95" s="168">
        <v>252850</v>
      </c>
      <c r="D95" s="170">
        <v>210505</v>
      </c>
      <c r="F95" s="169">
        <v>91065037</v>
      </c>
      <c r="G95" s="170" t="s">
        <v>399</v>
      </c>
      <c r="H95" s="172">
        <v>1703974</v>
      </c>
      <c r="I95" s="170">
        <v>213010</v>
      </c>
      <c r="J95" s="171">
        <f>VLOOKUP(F95,'TABLA DATOS'!$C$3:$D$544,2,0)</f>
        <v>1703974</v>
      </c>
      <c r="K95" s="169">
        <v>63558697</v>
      </c>
      <c r="L95" s="170" t="s">
        <v>5</v>
      </c>
      <c r="M95" s="172">
        <v>1543515</v>
      </c>
      <c r="N95" s="170">
        <v>310505</v>
      </c>
      <c r="P95" s="169">
        <v>91260196</v>
      </c>
      <c r="Q95" s="169" t="s">
        <v>397</v>
      </c>
      <c r="R95" s="168">
        <v>51932</v>
      </c>
      <c r="S95" s="170">
        <v>530520</v>
      </c>
    </row>
    <row r="96" spans="1:19" x14ac:dyDescent="0.2">
      <c r="A96" s="169">
        <v>49777863</v>
      </c>
      <c r="B96" s="169" t="s">
        <v>668</v>
      </c>
      <c r="C96" s="168">
        <v>252850</v>
      </c>
      <c r="D96" s="170">
        <v>210505</v>
      </c>
      <c r="F96" s="169">
        <v>91441363</v>
      </c>
      <c r="G96" s="169" t="s">
        <v>265</v>
      </c>
      <c r="H96" s="168">
        <v>1700984</v>
      </c>
      <c r="I96" s="169">
        <v>213010</v>
      </c>
      <c r="J96" s="171">
        <f>VLOOKUP(F96,'TABLA DATOS'!$C$3:$D$544,2,0)</f>
        <v>1700984</v>
      </c>
      <c r="K96" s="169">
        <v>91264286</v>
      </c>
      <c r="L96" s="170" t="s">
        <v>34</v>
      </c>
      <c r="M96" s="172">
        <v>1541274</v>
      </c>
      <c r="N96" s="170">
        <v>310505</v>
      </c>
      <c r="P96" s="169">
        <v>91264286</v>
      </c>
      <c r="Q96" s="169" t="s">
        <v>34</v>
      </c>
      <c r="R96" s="168">
        <v>50816</v>
      </c>
      <c r="S96" s="170">
        <v>530520</v>
      </c>
    </row>
    <row r="97" spans="1:19" x14ac:dyDescent="0.2">
      <c r="A97" s="169">
        <v>91210459</v>
      </c>
      <c r="B97" s="169" t="s">
        <v>702</v>
      </c>
      <c r="C97" s="168">
        <v>251295</v>
      </c>
      <c r="D97" s="170">
        <v>210505</v>
      </c>
      <c r="F97" s="169">
        <v>1098660132</v>
      </c>
      <c r="G97" s="170" t="s">
        <v>49</v>
      </c>
      <c r="H97" s="172">
        <v>1698902</v>
      </c>
      <c r="I97" s="170">
        <v>213010</v>
      </c>
      <c r="J97" s="171">
        <f>VLOOKUP(F97,'TABLA DATOS'!$C$3:$D$544,2,0)</f>
        <v>1698902</v>
      </c>
      <c r="K97" s="169">
        <v>13270682</v>
      </c>
      <c r="L97" s="169" t="s">
        <v>304</v>
      </c>
      <c r="M97" s="168">
        <v>1535655</v>
      </c>
      <c r="N97" s="170">
        <v>310505</v>
      </c>
      <c r="P97" s="169">
        <v>60322251</v>
      </c>
      <c r="Q97" s="169" t="s">
        <v>86</v>
      </c>
      <c r="R97" s="168">
        <v>50696</v>
      </c>
      <c r="S97" s="170">
        <v>530520</v>
      </c>
    </row>
    <row r="98" spans="1:19" x14ac:dyDescent="0.2">
      <c r="A98" s="169">
        <v>77092450</v>
      </c>
      <c r="B98" s="169" t="s">
        <v>355</v>
      </c>
      <c r="C98" s="168">
        <v>250467</v>
      </c>
      <c r="D98" s="170">
        <v>210505</v>
      </c>
      <c r="F98" s="169">
        <v>63558697</v>
      </c>
      <c r="G98" s="169" t="s">
        <v>5</v>
      </c>
      <c r="H98" s="168">
        <v>1679279</v>
      </c>
      <c r="I98" s="169">
        <v>213010</v>
      </c>
      <c r="J98" s="171">
        <f>VLOOKUP(F98,'TABLA DATOS'!$C$3:$D$544,2,0)</f>
        <v>1679279</v>
      </c>
      <c r="K98" s="169">
        <v>1094242344</v>
      </c>
      <c r="L98" s="169" t="s">
        <v>17</v>
      </c>
      <c r="M98" s="168">
        <v>1532252</v>
      </c>
      <c r="N98" s="170">
        <v>310505</v>
      </c>
      <c r="P98" s="169">
        <v>91441363</v>
      </c>
      <c r="Q98" s="170" t="s">
        <v>265</v>
      </c>
      <c r="R98" s="172">
        <v>50522</v>
      </c>
      <c r="S98" s="170">
        <v>530520</v>
      </c>
    </row>
    <row r="99" spans="1:19" x14ac:dyDescent="0.2">
      <c r="A99" s="169">
        <v>37337814</v>
      </c>
      <c r="B99" s="169" t="s">
        <v>646</v>
      </c>
      <c r="C99" s="168">
        <v>245462</v>
      </c>
      <c r="D99" s="170">
        <v>210505</v>
      </c>
      <c r="F99" s="169">
        <v>63558192</v>
      </c>
      <c r="G99" s="170" t="s">
        <v>411</v>
      </c>
      <c r="H99" s="172">
        <v>1678779</v>
      </c>
      <c r="I99" s="170">
        <v>213010</v>
      </c>
      <c r="J99" s="171">
        <f>VLOOKUP(F99,'TABLA DATOS'!$C$3:$D$544,2,0)</f>
        <v>1678779</v>
      </c>
      <c r="K99" s="169">
        <v>77189388</v>
      </c>
      <c r="L99" s="169" t="s">
        <v>159</v>
      </c>
      <c r="M99" s="168">
        <v>1527844</v>
      </c>
      <c r="N99" s="170">
        <v>310505</v>
      </c>
      <c r="P99" s="169">
        <v>18914640</v>
      </c>
      <c r="Q99" s="169" t="s">
        <v>12</v>
      </c>
      <c r="R99" s="168">
        <v>50378</v>
      </c>
      <c r="S99" s="170">
        <v>530520</v>
      </c>
    </row>
    <row r="100" spans="1:19" x14ac:dyDescent="0.2">
      <c r="A100" s="169">
        <v>1098741834</v>
      </c>
      <c r="B100" s="169" t="s">
        <v>626</v>
      </c>
      <c r="C100" s="168">
        <v>244734</v>
      </c>
      <c r="D100" s="170">
        <v>210505</v>
      </c>
      <c r="F100" s="169">
        <v>60361503</v>
      </c>
      <c r="G100" s="170" t="s">
        <v>391</v>
      </c>
      <c r="H100" s="172">
        <v>1671480</v>
      </c>
      <c r="I100" s="170">
        <v>213010</v>
      </c>
      <c r="J100" s="171">
        <f>VLOOKUP(F100,'TABLA DATOS'!$C$3:$D$544,2,0)</f>
        <v>1671480</v>
      </c>
      <c r="K100" s="169">
        <v>63558192</v>
      </c>
      <c r="L100" s="169" t="s">
        <v>411</v>
      </c>
      <c r="M100" s="168">
        <v>1524458</v>
      </c>
      <c r="N100" s="170">
        <v>310505</v>
      </c>
      <c r="P100" s="169">
        <v>37843752</v>
      </c>
      <c r="Q100" s="169" t="s">
        <v>66</v>
      </c>
      <c r="R100" s="168">
        <v>49793</v>
      </c>
      <c r="S100" s="170">
        <v>530520</v>
      </c>
    </row>
    <row r="101" spans="1:19" x14ac:dyDescent="0.2">
      <c r="A101" s="169">
        <v>1098652029</v>
      </c>
      <c r="B101" s="169" t="s">
        <v>549</v>
      </c>
      <c r="C101" s="168">
        <v>238693</v>
      </c>
      <c r="D101" s="170">
        <v>210505</v>
      </c>
      <c r="F101" s="169">
        <v>77189388</v>
      </c>
      <c r="G101" s="169" t="s">
        <v>159</v>
      </c>
      <c r="H101" s="168">
        <v>1637457</v>
      </c>
      <c r="I101" s="169">
        <v>213010</v>
      </c>
      <c r="J101" s="171">
        <f>VLOOKUP(F101,'TABLA DATOS'!$C$3:$D$544,2,0)</f>
        <v>1637457</v>
      </c>
      <c r="K101" s="169">
        <v>63555417</v>
      </c>
      <c r="L101" s="169" t="s">
        <v>152</v>
      </c>
      <c r="M101" s="168">
        <v>1513118</v>
      </c>
      <c r="N101" s="170">
        <v>310505</v>
      </c>
      <c r="P101" s="169">
        <v>1095788676</v>
      </c>
      <c r="Q101" s="169" t="s">
        <v>288</v>
      </c>
      <c r="R101" s="168">
        <v>49783</v>
      </c>
      <c r="S101" s="170">
        <v>530520</v>
      </c>
    </row>
    <row r="102" spans="1:19" x14ac:dyDescent="0.2">
      <c r="A102" s="169">
        <v>1095929860</v>
      </c>
      <c r="B102" s="169" t="s">
        <v>410</v>
      </c>
      <c r="C102" s="168">
        <v>237725</v>
      </c>
      <c r="D102" s="170">
        <v>210505</v>
      </c>
      <c r="F102" s="169">
        <v>60363572</v>
      </c>
      <c r="G102" s="170" t="s">
        <v>425</v>
      </c>
      <c r="H102" s="172">
        <v>1633118</v>
      </c>
      <c r="I102" s="169">
        <v>213010</v>
      </c>
      <c r="J102" s="171">
        <f>VLOOKUP(F102,'TABLA DATOS'!$C$3:$D$544,2,0)</f>
        <v>1633118</v>
      </c>
      <c r="K102" s="169">
        <v>51866344</v>
      </c>
      <c r="L102" s="169" t="s">
        <v>22</v>
      </c>
      <c r="M102" s="168">
        <v>1500765</v>
      </c>
      <c r="N102" s="170">
        <v>310505</v>
      </c>
      <c r="P102" s="169">
        <v>63555417</v>
      </c>
      <c r="Q102" s="169" t="s">
        <v>152</v>
      </c>
      <c r="R102" s="168">
        <v>48906</v>
      </c>
      <c r="S102" s="170">
        <v>530520</v>
      </c>
    </row>
    <row r="103" spans="1:19" x14ac:dyDescent="0.2">
      <c r="A103" s="169">
        <v>63330166</v>
      </c>
      <c r="B103" s="170" t="s">
        <v>280</v>
      </c>
      <c r="C103" s="172">
        <v>229079</v>
      </c>
      <c r="D103" s="170">
        <v>210505</v>
      </c>
      <c r="F103" s="169">
        <v>13270682</v>
      </c>
      <c r="G103" s="169" t="s">
        <v>304</v>
      </c>
      <c r="H103" s="168">
        <v>1615920</v>
      </c>
      <c r="I103" s="169">
        <v>213010</v>
      </c>
      <c r="J103" s="171">
        <f>VLOOKUP(F103,'TABLA DATOS'!$C$3:$D$544,2,0)</f>
        <v>1615920</v>
      </c>
      <c r="K103" s="169">
        <v>91186320</v>
      </c>
      <c r="L103" s="169" t="s">
        <v>39</v>
      </c>
      <c r="M103" s="168">
        <v>1482934</v>
      </c>
      <c r="N103" s="170">
        <v>310505</v>
      </c>
      <c r="P103" s="169">
        <v>60363572</v>
      </c>
      <c r="Q103" s="169" t="s">
        <v>425</v>
      </c>
      <c r="R103" s="168">
        <v>48365</v>
      </c>
      <c r="S103" s="170">
        <v>530520</v>
      </c>
    </row>
    <row r="104" spans="1:19" x14ac:dyDescent="0.2">
      <c r="A104" s="169">
        <v>72255289</v>
      </c>
      <c r="B104" s="169" t="s">
        <v>563</v>
      </c>
      <c r="C104" s="168">
        <v>228828</v>
      </c>
      <c r="D104" s="170">
        <v>210505</v>
      </c>
      <c r="F104" s="169">
        <v>91260196</v>
      </c>
      <c r="G104" s="170" t="s">
        <v>397</v>
      </c>
      <c r="H104" s="172">
        <v>1604499</v>
      </c>
      <c r="I104" s="170">
        <v>213010</v>
      </c>
      <c r="J104" s="171">
        <f>VLOOKUP(F104,'TABLA DATOS'!$C$3:$D$544,2,0)</f>
        <v>1604499</v>
      </c>
      <c r="K104" s="169">
        <v>49743481</v>
      </c>
      <c r="L104" s="169" t="s">
        <v>472</v>
      </c>
      <c r="M104" s="168">
        <v>1478890</v>
      </c>
      <c r="N104" s="170">
        <v>310505</v>
      </c>
      <c r="P104" s="169">
        <v>1098720674</v>
      </c>
      <c r="Q104" s="170" t="s">
        <v>85</v>
      </c>
      <c r="R104" s="172">
        <v>47943</v>
      </c>
      <c r="S104" s="170">
        <v>530520</v>
      </c>
    </row>
    <row r="105" spans="1:19" x14ac:dyDescent="0.2">
      <c r="A105" s="169">
        <v>91244485</v>
      </c>
      <c r="B105" s="169" t="s">
        <v>320</v>
      </c>
      <c r="C105" s="168">
        <v>228610</v>
      </c>
      <c r="D105" s="170">
        <v>210505</v>
      </c>
      <c r="F105" s="169">
        <v>37620340</v>
      </c>
      <c r="G105" s="169" t="s">
        <v>81</v>
      </c>
      <c r="H105" s="168">
        <v>1601086</v>
      </c>
      <c r="I105" s="169">
        <v>213010</v>
      </c>
      <c r="J105" s="171">
        <f>VLOOKUP(F105,'TABLA DATOS'!$C$3:$D$544,2,0)</f>
        <v>1601086</v>
      </c>
      <c r="K105" s="169">
        <v>1095793776</v>
      </c>
      <c r="L105" s="169" t="s">
        <v>148</v>
      </c>
      <c r="M105" s="168">
        <v>1449065</v>
      </c>
      <c r="N105" s="170">
        <v>310505</v>
      </c>
      <c r="P105" s="169">
        <v>63558697</v>
      </c>
      <c r="Q105" s="169" t="s">
        <v>5</v>
      </c>
      <c r="R105" s="168">
        <v>47817</v>
      </c>
      <c r="S105" s="170">
        <v>530520</v>
      </c>
    </row>
    <row r="106" spans="1:19" x14ac:dyDescent="0.2">
      <c r="A106" s="169">
        <v>74380041</v>
      </c>
      <c r="B106" s="169" t="s">
        <v>536</v>
      </c>
      <c r="C106" s="168">
        <v>227862</v>
      </c>
      <c r="D106" s="170">
        <v>210505</v>
      </c>
      <c r="F106" s="169">
        <v>63555417</v>
      </c>
      <c r="G106" s="169" t="s">
        <v>152</v>
      </c>
      <c r="H106" s="168">
        <v>1591237</v>
      </c>
      <c r="I106" s="169">
        <v>213010</v>
      </c>
      <c r="J106" s="171">
        <f>VLOOKUP(F106,'TABLA DATOS'!$C$3:$D$544,2,0)</f>
        <v>1591237</v>
      </c>
      <c r="K106" s="169">
        <v>63336171</v>
      </c>
      <c r="L106" s="169" t="s">
        <v>56</v>
      </c>
      <c r="M106" s="168">
        <v>1440339</v>
      </c>
      <c r="N106" s="170">
        <v>310505</v>
      </c>
      <c r="P106" s="169">
        <v>1098660132</v>
      </c>
      <c r="Q106" s="169" t="s">
        <v>49</v>
      </c>
      <c r="R106" s="168">
        <v>47498</v>
      </c>
      <c r="S106" s="170">
        <v>530520</v>
      </c>
    </row>
    <row r="107" spans="1:19" x14ac:dyDescent="0.2">
      <c r="A107" s="169">
        <v>74130116</v>
      </c>
      <c r="B107" s="169" t="s">
        <v>406</v>
      </c>
      <c r="C107" s="168">
        <v>217796</v>
      </c>
      <c r="D107" s="170">
        <v>210505</v>
      </c>
      <c r="F107" s="169">
        <v>18914640</v>
      </c>
      <c r="G107" s="169" t="s">
        <v>12</v>
      </c>
      <c r="H107" s="168">
        <v>1590708</v>
      </c>
      <c r="I107" s="169">
        <v>213010</v>
      </c>
      <c r="J107" s="171">
        <f>VLOOKUP(F107,'TABLA DATOS'!$C$3:$D$544,2,0)</f>
        <v>1590708</v>
      </c>
      <c r="K107" s="169">
        <v>37894454</v>
      </c>
      <c r="L107" s="169" t="s">
        <v>421</v>
      </c>
      <c r="M107" s="168">
        <v>1416291</v>
      </c>
      <c r="N107" s="170">
        <v>310505</v>
      </c>
      <c r="P107" s="169">
        <v>37728791</v>
      </c>
      <c r="Q107" s="169" t="s">
        <v>267</v>
      </c>
      <c r="R107" s="168">
        <v>46816</v>
      </c>
      <c r="S107" s="170">
        <v>530520</v>
      </c>
    </row>
    <row r="108" spans="1:19" x14ac:dyDescent="0.2">
      <c r="A108" s="169">
        <v>7212375</v>
      </c>
      <c r="B108" s="169" t="s">
        <v>77</v>
      </c>
      <c r="C108" s="168">
        <v>217796</v>
      </c>
      <c r="D108" s="170">
        <v>210505</v>
      </c>
      <c r="F108" s="169">
        <v>91240868</v>
      </c>
      <c r="G108" s="169" t="s">
        <v>32</v>
      </c>
      <c r="H108" s="168">
        <v>1585494</v>
      </c>
      <c r="I108" s="169">
        <v>213010</v>
      </c>
      <c r="J108" s="171">
        <f>VLOOKUP(F108,'TABLA DATOS'!$C$3:$D$544,2,0)</f>
        <v>1585494</v>
      </c>
      <c r="K108" s="169">
        <v>1098660132</v>
      </c>
      <c r="L108" s="169" t="s">
        <v>49</v>
      </c>
      <c r="M108" s="168">
        <v>1403721</v>
      </c>
      <c r="N108" s="170">
        <v>310505</v>
      </c>
      <c r="P108" s="169">
        <v>32789706</v>
      </c>
      <c r="Q108" s="169" t="s">
        <v>270</v>
      </c>
      <c r="R108" s="168">
        <v>46766</v>
      </c>
      <c r="S108" s="170">
        <v>530520</v>
      </c>
    </row>
    <row r="109" spans="1:19" x14ac:dyDescent="0.2">
      <c r="A109" s="169">
        <v>1065620468</v>
      </c>
      <c r="B109" s="169" t="s">
        <v>449</v>
      </c>
      <c r="C109" s="168">
        <v>214037</v>
      </c>
      <c r="D109" s="170">
        <v>210505</v>
      </c>
      <c r="F109" s="169">
        <v>1053605077</v>
      </c>
      <c r="G109" s="169" t="s">
        <v>422</v>
      </c>
      <c r="H109" s="168">
        <v>1564108</v>
      </c>
      <c r="I109" s="169">
        <v>213010</v>
      </c>
      <c r="J109" s="171">
        <f>VLOOKUP(F109,'TABLA DATOS'!$C$3:$D$544,2,0)</f>
        <v>1564108</v>
      </c>
      <c r="K109" s="169">
        <v>1090393493</v>
      </c>
      <c r="L109" s="169" t="s">
        <v>367</v>
      </c>
      <c r="M109" s="168">
        <v>1402684</v>
      </c>
      <c r="N109" s="170">
        <v>310505</v>
      </c>
      <c r="P109" s="169">
        <v>1098716265</v>
      </c>
      <c r="Q109" s="169" t="s">
        <v>42</v>
      </c>
      <c r="R109" s="168">
        <v>46702</v>
      </c>
      <c r="S109" s="170">
        <v>530520</v>
      </c>
    </row>
    <row r="110" spans="1:19" x14ac:dyDescent="0.2">
      <c r="A110" s="169">
        <v>1090387689</v>
      </c>
      <c r="B110" s="169" t="s">
        <v>302</v>
      </c>
      <c r="C110" s="168">
        <v>211381</v>
      </c>
      <c r="D110" s="170">
        <v>210505</v>
      </c>
      <c r="F110" s="169">
        <v>66867115</v>
      </c>
      <c r="G110" s="169" t="s">
        <v>435</v>
      </c>
      <c r="H110" s="168">
        <v>1562130</v>
      </c>
      <c r="I110" s="169">
        <v>213010</v>
      </c>
      <c r="J110" s="171">
        <f>VLOOKUP(F110,'TABLA DATOS'!$C$3:$D$544,2,0)</f>
        <v>1562130</v>
      </c>
      <c r="K110" s="169">
        <v>1092343696</v>
      </c>
      <c r="L110" s="169" t="s">
        <v>368</v>
      </c>
      <c r="M110" s="168">
        <v>1402684</v>
      </c>
      <c r="N110" s="170">
        <v>310505</v>
      </c>
      <c r="P110" s="169">
        <v>77189388</v>
      </c>
      <c r="Q110" s="169" t="s">
        <v>159</v>
      </c>
      <c r="R110" s="168">
        <v>46446</v>
      </c>
      <c r="S110" s="170">
        <v>530520</v>
      </c>
    </row>
    <row r="111" spans="1:19" x14ac:dyDescent="0.2">
      <c r="A111" s="169">
        <v>13871497</v>
      </c>
      <c r="B111" s="169" t="s">
        <v>30</v>
      </c>
      <c r="C111" s="168">
        <v>208990</v>
      </c>
      <c r="D111" s="170">
        <v>210505</v>
      </c>
      <c r="F111" s="169">
        <v>1095793776</v>
      </c>
      <c r="G111" s="169" t="s">
        <v>148</v>
      </c>
      <c r="H111" s="168">
        <v>1553461</v>
      </c>
      <c r="I111" s="169">
        <v>213010</v>
      </c>
      <c r="J111" s="171">
        <f>VLOOKUP(F111,'TABLA DATOS'!$C$3:$D$544,2,0)</f>
        <v>1553461</v>
      </c>
      <c r="K111" s="169">
        <v>66867115</v>
      </c>
      <c r="L111" s="169" t="s">
        <v>435</v>
      </c>
      <c r="M111" s="168">
        <v>1394192</v>
      </c>
      <c r="N111" s="170">
        <v>310505</v>
      </c>
      <c r="P111" s="169">
        <v>13270682</v>
      </c>
      <c r="Q111" s="169" t="s">
        <v>304</v>
      </c>
      <c r="R111" s="168">
        <v>46402</v>
      </c>
      <c r="S111" s="170">
        <v>530520</v>
      </c>
    </row>
    <row r="112" spans="1:19" x14ac:dyDescent="0.2">
      <c r="A112" s="169">
        <v>37726209</v>
      </c>
      <c r="B112" s="169" t="s">
        <v>217</v>
      </c>
      <c r="C112" s="168">
        <v>208682</v>
      </c>
      <c r="D112" s="170">
        <v>210505</v>
      </c>
      <c r="F112" s="169">
        <v>63309701</v>
      </c>
      <c r="G112" s="170" t="s">
        <v>6</v>
      </c>
      <c r="H112" s="172">
        <v>1548835</v>
      </c>
      <c r="I112" s="170">
        <v>213010</v>
      </c>
      <c r="J112" s="171">
        <f>VLOOKUP(F112,'TABLA DATOS'!$C$3:$D$544,2,0)</f>
        <v>1548835</v>
      </c>
      <c r="K112" s="169">
        <v>1090404283</v>
      </c>
      <c r="L112" s="169" t="s">
        <v>393</v>
      </c>
      <c r="M112" s="168">
        <v>1385658</v>
      </c>
      <c r="N112" s="170">
        <v>310505</v>
      </c>
      <c r="P112" s="169">
        <v>1052387686</v>
      </c>
      <c r="Q112" s="169" t="s">
        <v>335</v>
      </c>
      <c r="R112" s="168">
        <v>46203</v>
      </c>
      <c r="S112" s="170">
        <v>530520</v>
      </c>
    </row>
    <row r="113" spans="1:19" x14ac:dyDescent="0.2">
      <c r="A113" s="169">
        <v>63560223</v>
      </c>
      <c r="B113" s="170" t="s">
        <v>565</v>
      </c>
      <c r="C113" s="172">
        <v>207678</v>
      </c>
      <c r="D113" s="170">
        <v>210505</v>
      </c>
      <c r="F113" s="169">
        <v>91176165</v>
      </c>
      <c r="G113" s="169" t="s">
        <v>61</v>
      </c>
      <c r="H113" s="168">
        <v>1539796</v>
      </c>
      <c r="I113" s="169">
        <v>213010</v>
      </c>
      <c r="J113" s="171">
        <f>VLOOKUP(F113,'TABLA DATOS'!$C$3:$D$544,2,0)</f>
        <v>1539796</v>
      </c>
      <c r="K113" s="169">
        <v>1053605077</v>
      </c>
      <c r="L113" s="169" t="s">
        <v>422</v>
      </c>
      <c r="M113" s="168">
        <v>1374558</v>
      </c>
      <c r="N113" s="170">
        <v>310505</v>
      </c>
      <c r="P113" s="169">
        <v>66867115</v>
      </c>
      <c r="Q113" s="169" t="s">
        <v>435</v>
      </c>
      <c r="R113" s="168">
        <v>46034</v>
      </c>
      <c r="S113" s="170">
        <v>530520</v>
      </c>
    </row>
    <row r="114" spans="1:19" x14ac:dyDescent="0.2">
      <c r="A114" s="169">
        <v>63532089</v>
      </c>
      <c r="B114" s="169" t="s">
        <v>60</v>
      </c>
      <c r="C114" s="168">
        <v>205029</v>
      </c>
      <c r="D114" s="170">
        <v>210505</v>
      </c>
      <c r="F114" s="169">
        <v>37274070</v>
      </c>
      <c r="G114" s="170" t="s">
        <v>59</v>
      </c>
      <c r="H114" s="172">
        <v>1532286</v>
      </c>
      <c r="I114" s="170">
        <v>213010</v>
      </c>
      <c r="J114" s="171">
        <f>VLOOKUP(F114,'TABLA DATOS'!$C$3:$D$544,2,0)</f>
        <v>1532286</v>
      </c>
      <c r="K114" s="169">
        <v>37274070</v>
      </c>
      <c r="L114" s="169" t="s">
        <v>59</v>
      </c>
      <c r="M114" s="168">
        <v>1367587</v>
      </c>
      <c r="N114" s="170">
        <v>310505</v>
      </c>
      <c r="P114" s="169">
        <v>91080522</v>
      </c>
      <c r="Q114" s="169" t="s">
        <v>292</v>
      </c>
      <c r="R114" s="168">
        <v>45512</v>
      </c>
      <c r="S114" s="170">
        <v>530520</v>
      </c>
    </row>
    <row r="115" spans="1:19" x14ac:dyDescent="0.2">
      <c r="A115" s="169">
        <v>88240636</v>
      </c>
      <c r="B115" s="169" t="s">
        <v>538</v>
      </c>
      <c r="C115" s="168">
        <v>204948</v>
      </c>
      <c r="D115" s="170">
        <v>210505</v>
      </c>
      <c r="F115" s="169">
        <v>49743481</v>
      </c>
      <c r="G115" s="169" t="s">
        <v>472</v>
      </c>
      <c r="H115" s="168">
        <v>1526035</v>
      </c>
      <c r="I115" s="169">
        <v>213010</v>
      </c>
      <c r="J115" s="171">
        <f>VLOOKUP(F115,'TABLA DATOS'!$C$3:$D$544,2,0)</f>
        <v>1526035</v>
      </c>
      <c r="K115" s="169">
        <v>33700905</v>
      </c>
      <c r="L115" s="169" t="s">
        <v>19</v>
      </c>
      <c r="M115" s="168">
        <v>1355824</v>
      </c>
      <c r="N115" s="170">
        <v>310505</v>
      </c>
      <c r="P115" s="169">
        <v>37728126</v>
      </c>
      <c r="Q115" s="169" t="s">
        <v>269</v>
      </c>
      <c r="R115" s="168">
        <v>45512</v>
      </c>
      <c r="S115" s="170">
        <v>530520</v>
      </c>
    </row>
    <row r="116" spans="1:19" x14ac:dyDescent="0.2">
      <c r="A116" s="169">
        <v>37842685</v>
      </c>
      <c r="B116" s="169" t="s">
        <v>282</v>
      </c>
      <c r="C116" s="168">
        <v>204573</v>
      </c>
      <c r="D116" s="170">
        <v>210505</v>
      </c>
      <c r="F116" s="169">
        <v>33700905</v>
      </c>
      <c r="G116" s="169" t="s">
        <v>19</v>
      </c>
      <c r="H116" s="168">
        <v>1492506</v>
      </c>
      <c r="I116" s="169">
        <v>213010</v>
      </c>
      <c r="J116" s="171">
        <f>VLOOKUP(F116,'TABLA DATOS'!$C$3:$D$544,2,0)</f>
        <v>1492506</v>
      </c>
      <c r="K116" s="169">
        <v>91240868</v>
      </c>
      <c r="L116" s="169" t="s">
        <v>32</v>
      </c>
      <c r="M116" s="168">
        <v>1347871</v>
      </c>
      <c r="N116" s="170">
        <v>310505</v>
      </c>
      <c r="P116" s="169">
        <v>88243381</v>
      </c>
      <c r="Q116" s="169" t="s">
        <v>69</v>
      </c>
      <c r="R116" s="168">
        <v>45380</v>
      </c>
      <c r="S116" s="170">
        <v>530520</v>
      </c>
    </row>
    <row r="117" spans="1:19" x14ac:dyDescent="0.2">
      <c r="A117" s="169">
        <v>60361503</v>
      </c>
      <c r="B117" s="169" t="s">
        <v>391</v>
      </c>
      <c r="C117" s="168">
        <v>204049</v>
      </c>
      <c r="D117" s="170">
        <v>210505</v>
      </c>
      <c r="F117" s="169">
        <v>63532089</v>
      </c>
      <c r="G117" s="169" t="s">
        <v>60</v>
      </c>
      <c r="H117" s="168">
        <v>1491488</v>
      </c>
      <c r="I117" s="169">
        <v>213010</v>
      </c>
      <c r="J117" s="171">
        <f>VLOOKUP(F117,'TABLA DATOS'!$C$3:$D$544,2,0)</f>
        <v>1491488</v>
      </c>
      <c r="K117" s="169">
        <v>91185564</v>
      </c>
      <c r="L117" s="169" t="s">
        <v>272</v>
      </c>
      <c r="M117" s="168">
        <v>1317995</v>
      </c>
      <c r="N117" s="170">
        <v>310505</v>
      </c>
      <c r="P117" s="169">
        <v>1102360340</v>
      </c>
      <c r="Q117" s="169" t="s">
        <v>289</v>
      </c>
      <c r="R117" s="168">
        <v>44675</v>
      </c>
      <c r="S117" s="170">
        <v>530520</v>
      </c>
    </row>
    <row r="118" spans="1:19" x14ac:dyDescent="0.2">
      <c r="A118" s="169">
        <v>91351437</v>
      </c>
      <c r="B118" s="169" t="s">
        <v>75</v>
      </c>
      <c r="C118" s="168">
        <v>203603</v>
      </c>
      <c r="D118" s="170">
        <v>210505</v>
      </c>
      <c r="F118" s="169">
        <v>1090404283</v>
      </c>
      <c r="G118" s="169" t="s">
        <v>393</v>
      </c>
      <c r="H118" s="168">
        <v>1491324</v>
      </c>
      <c r="I118" s="169">
        <v>213010</v>
      </c>
      <c r="J118" s="171">
        <f>VLOOKUP(F118,'TABLA DATOS'!$C$3:$D$544,2,0)</f>
        <v>1491324</v>
      </c>
      <c r="K118" s="169">
        <v>1095929860</v>
      </c>
      <c r="L118" s="169" t="s">
        <v>410</v>
      </c>
      <c r="M118" s="168">
        <v>1317995</v>
      </c>
      <c r="N118" s="170">
        <v>310505</v>
      </c>
      <c r="P118" s="169">
        <v>1100220778</v>
      </c>
      <c r="Q118" s="169" t="s">
        <v>65</v>
      </c>
      <c r="R118" s="168">
        <v>44426</v>
      </c>
      <c r="S118" s="170">
        <v>530520</v>
      </c>
    </row>
    <row r="119" spans="1:19" x14ac:dyDescent="0.2">
      <c r="A119" s="169">
        <v>1065604834</v>
      </c>
      <c r="B119" s="169" t="s">
        <v>670</v>
      </c>
      <c r="C119" s="168">
        <v>202280</v>
      </c>
      <c r="D119" s="170">
        <v>210505</v>
      </c>
      <c r="F119" s="169">
        <v>37894454</v>
      </c>
      <c r="G119" s="169" t="s">
        <v>421</v>
      </c>
      <c r="H119" s="168">
        <v>1480089</v>
      </c>
      <c r="I119" s="169">
        <v>213010</v>
      </c>
      <c r="J119" s="171">
        <f>VLOOKUP(F119,'TABLA DATOS'!$C$3:$D$544,2,0)</f>
        <v>1480089</v>
      </c>
      <c r="K119" s="169">
        <v>1093746597</v>
      </c>
      <c r="L119" s="169" t="s">
        <v>297</v>
      </c>
      <c r="M119" s="168">
        <v>1316958</v>
      </c>
      <c r="N119" s="170">
        <v>310505</v>
      </c>
      <c r="P119" s="169">
        <v>63532089</v>
      </c>
      <c r="Q119" s="169" t="s">
        <v>60</v>
      </c>
      <c r="R119" s="168">
        <v>44228</v>
      </c>
      <c r="S119" s="170">
        <v>530520</v>
      </c>
    </row>
    <row r="120" spans="1:19" x14ac:dyDescent="0.2">
      <c r="A120" s="169">
        <v>1098640366</v>
      </c>
      <c r="B120" s="169" t="s">
        <v>461</v>
      </c>
      <c r="C120" s="168">
        <v>197122</v>
      </c>
      <c r="D120" s="170">
        <v>210505</v>
      </c>
      <c r="F120" s="169">
        <v>7717622</v>
      </c>
      <c r="G120" s="169" t="s">
        <v>50</v>
      </c>
      <c r="H120" s="168">
        <v>1464476</v>
      </c>
      <c r="I120" s="169">
        <v>213010</v>
      </c>
      <c r="J120" s="171">
        <f>VLOOKUP(F120,'TABLA DATOS'!$C$3:$D$544,2,0)</f>
        <v>1464476</v>
      </c>
      <c r="K120" s="169">
        <v>7717622</v>
      </c>
      <c r="L120" s="169" t="s">
        <v>50</v>
      </c>
      <c r="M120" s="168">
        <v>1312584</v>
      </c>
      <c r="N120" s="170">
        <v>310505</v>
      </c>
      <c r="P120" s="169">
        <v>46378800</v>
      </c>
      <c r="Q120" s="169" t="s">
        <v>55</v>
      </c>
      <c r="R120" s="168">
        <v>43966</v>
      </c>
      <c r="S120" s="170">
        <v>530520</v>
      </c>
    </row>
    <row r="121" spans="1:19" x14ac:dyDescent="0.2">
      <c r="A121" s="169">
        <v>63555417</v>
      </c>
      <c r="B121" s="169" t="s">
        <v>152</v>
      </c>
      <c r="C121" s="168">
        <v>192369</v>
      </c>
      <c r="D121" s="170">
        <v>210505</v>
      </c>
      <c r="F121" s="169">
        <v>1090393493</v>
      </c>
      <c r="G121" s="169" t="s">
        <v>367</v>
      </c>
      <c r="H121" s="168">
        <v>1464098</v>
      </c>
      <c r="I121" s="169">
        <v>213010</v>
      </c>
      <c r="J121" s="171">
        <f>VLOOKUP(F121,'TABLA DATOS'!$C$3:$D$544,2,0)</f>
        <v>1464098</v>
      </c>
      <c r="K121" s="169">
        <v>9532498</v>
      </c>
      <c r="L121" s="170" t="s">
        <v>48</v>
      </c>
      <c r="M121" s="172">
        <v>1286378</v>
      </c>
      <c r="N121" s="170">
        <v>310505</v>
      </c>
      <c r="P121" s="169">
        <v>1094242344</v>
      </c>
      <c r="Q121" s="169" t="s">
        <v>17</v>
      </c>
      <c r="R121" s="168">
        <v>43368</v>
      </c>
      <c r="S121" s="170">
        <v>530520</v>
      </c>
    </row>
    <row r="122" spans="1:19" x14ac:dyDescent="0.2">
      <c r="A122" s="169">
        <v>1102380312</v>
      </c>
      <c r="B122" s="169" t="s">
        <v>466</v>
      </c>
      <c r="C122" s="168">
        <v>190443</v>
      </c>
      <c r="D122" s="170">
        <v>210505</v>
      </c>
      <c r="F122" s="169">
        <v>1092343696</v>
      </c>
      <c r="G122" s="169" t="s">
        <v>368</v>
      </c>
      <c r="H122" s="168">
        <v>1464098</v>
      </c>
      <c r="I122" s="169">
        <v>213010</v>
      </c>
      <c r="J122" s="171">
        <f>VLOOKUP(F122,'TABLA DATOS'!$C$3:$D$544,2,0)</f>
        <v>1464098</v>
      </c>
      <c r="K122" s="169">
        <v>63532089</v>
      </c>
      <c r="L122" s="169" t="s">
        <v>60</v>
      </c>
      <c r="M122" s="168">
        <v>1285934</v>
      </c>
      <c r="N122" s="170">
        <v>310505</v>
      </c>
      <c r="P122" s="169">
        <v>1090404283</v>
      </c>
      <c r="Q122" s="169" t="s">
        <v>393</v>
      </c>
      <c r="R122" s="168">
        <v>42385</v>
      </c>
      <c r="S122" s="170">
        <v>530520</v>
      </c>
    </row>
    <row r="123" spans="1:19" x14ac:dyDescent="0.2">
      <c r="A123" s="169">
        <v>1090459591</v>
      </c>
      <c r="B123" s="169" t="s">
        <v>360</v>
      </c>
      <c r="C123" s="168">
        <v>189054</v>
      </c>
      <c r="D123" s="170">
        <v>210505</v>
      </c>
      <c r="F123" s="169">
        <v>9532498</v>
      </c>
      <c r="G123" s="170" t="s">
        <v>48</v>
      </c>
      <c r="H123" s="172">
        <v>1434376</v>
      </c>
      <c r="I123" s="170">
        <v>213010</v>
      </c>
      <c r="J123" s="171">
        <f>VLOOKUP(F123,'TABLA DATOS'!$C$3:$D$544,2,0)</f>
        <v>1434376</v>
      </c>
      <c r="K123" s="169">
        <v>91176165</v>
      </c>
      <c r="L123" s="169" t="s">
        <v>61</v>
      </c>
      <c r="M123" s="168">
        <v>1271745</v>
      </c>
      <c r="N123" s="170">
        <v>310505</v>
      </c>
      <c r="P123" s="169">
        <v>63558192</v>
      </c>
      <c r="Q123" s="169" t="s">
        <v>411</v>
      </c>
      <c r="R123" s="168">
        <v>42006</v>
      </c>
      <c r="S123" s="170">
        <v>530520</v>
      </c>
    </row>
    <row r="124" spans="1:19" x14ac:dyDescent="0.2">
      <c r="A124" s="169">
        <v>1098636121</v>
      </c>
      <c r="B124" s="169" t="s">
        <v>342</v>
      </c>
      <c r="C124" s="168">
        <v>185963</v>
      </c>
      <c r="D124" s="170">
        <v>210505</v>
      </c>
      <c r="F124" s="169">
        <v>1098716265</v>
      </c>
      <c r="G124" s="169" t="s">
        <v>42</v>
      </c>
      <c r="H124" s="168">
        <v>1413857</v>
      </c>
      <c r="I124" s="169">
        <v>213010</v>
      </c>
      <c r="J124" s="171">
        <f>VLOOKUP(F124,'TABLA DATOS'!$C$3:$D$544,2,0)</f>
        <v>1413857</v>
      </c>
      <c r="K124" s="169">
        <v>60363572</v>
      </c>
      <c r="L124" s="169" t="s">
        <v>425</v>
      </c>
      <c r="M124" s="168">
        <v>1266566</v>
      </c>
      <c r="N124" s="170">
        <v>310505</v>
      </c>
      <c r="P124" s="169">
        <v>1094265745</v>
      </c>
      <c r="Q124" s="169" t="s">
        <v>363</v>
      </c>
      <c r="R124" s="168">
        <v>41703</v>
      </c>
      <c r="S124" s="170">
        <v>530520</v>
      </c>
    </row>
    <row r="125" spans="1:19" x14ac:dyDescent="0.2">
      <c r="A125" s="169">
        <v>1065632721</v>
      </c>
      <c r="B125" s="169" t="s">
        <v>627</v>
      </c>
      <c r="C125" s="168">
        <v>185963</v>
      </c>
      <c r="D125" s="170">
        <v>210505</v>
      </c>
      <c r="F125" s="169">
        <v>91185564</v>
      </c>
      <c r="G125" s="169" t="s">
        <v>272</v>
      </c>
      <c r="H125" s="168">
        <v>1395174</v>
      </c>
      <c r="I125" s="169">
        <v>213010</v>
      </c>
      <c r="J125" s="171">
        <f>VLOOKUP(F125,'TABLA DATOS'!$C$3:$D$544,2,0)</f>
        <v>1395174</v>
      </c>
      <c r="K125" s="169">
        <v>1102360340</v>
      </c>
      <c r="L125" s="169" t="s">
        <v>289</v>
      </c>
      <c r="M125" s="168">
        <v>1250287</v>
      </c>
      <c r="N125" s="170">
        <v>310505</v>
      </c>
      <c r="P125" s="169">
        <v>63546968</v>
      </c>
      <c r="Q125" s="169" t="s">
        <v>278</v>
      </c>
      <c r="R125" s="168">
        <v>41398</v>
      </c>
      <c r="S125" s="170">
        <v>530520</v>
      </c>
    </row>
    <row r="126" spans="1:19" x14ac:dyDescent="0.2">
      <c r="A126" s="169">
        <v>60263192</v>
      </c>
      <c r="B126" s="169" t="s">
        <v>57</v>
      </c>
      <c r="C126" s="168">
        <v>181217</v>
      </c>
      <c r="D126" s="170">
        <v>210505</v>
      </c>
      <c r="F126" s="169">
        <v>1095929860</v>
      </c>
      <c r="G126" s="170" t="s">
        <v>410</v>
      </c>
      <c r="H126" s="172">
        <v>1395174</v>
      </c>
      <c r="I126" s="170">
        <v>213010</v>
      </c>
      <c r="J126" s="171">
        <f>VLOOKUP(F126,'TABLA DATOS'!$C$3:$D$544,2,0)</f>
        <v>1395174</v>
      </c>
      <c r="K126" s="169">
        <v>91260196</v>
      </c>
      <c r="L126" s="169" t="s">
        <v>397</v>
      </c>
      <c r="M126" s="168">
        <v>1202737</v>
      </c>
      <c r="N126" s="170">
        <v>310505</v>
      </c>
      <c r="P126" s="169">
        <v>37274070</v>
      </c>
      <c r="Q126" s="170" t="s">
        <v>59</v>
      </c>
      <c r="R126" s="172">
        <v>41079</v>
      </c>
      <c r="S126" s="170">
        <v>530520</v>
      </c>
    </row>
    <row r="127" spans="1:19" x14ac:dyDescent="0.2">
      <c r="A127" s="169">
        <v>88312575</v>
      </c>
      <c r="B127" s="169" t="s">
        <v>404</v>
      </c>
      <c r="C127" s="168">
        <v>180937</v>
      </c>
      <c r="D127" s="170">
        <v>210505</v>
      </c>
      <c r="F127" s="169">
        <v>1093746597</v>
      </c>
      <c r="G127" s="170" t="s">
        <v>297</v>
      </c>
      <c r="H127" s="172">
        <v>1393487</v>
      </c>
      <c r="I127" s="170">
        <v>213010</v>
      </c>
      <c r="J127" s="171">
        <f>VLOOKUP(F127,'TABLA DATOS'!$C$3:$D$544,2,0)</f>
        <v>1393487</v>
      </c>
      <c r="K127" s="169">
        <v>91065037</v>
      </c>
      <c r="L127" s="169" t="s">
        <v>399</v>
      </c>
      <c r="M127" s="168">
        <v>1184254</v>
      </c>
      <c r="N127" s="170">
        <v>310505</v>
      </c>
      <c r="P127" s="169">
        <v>1049606235</v>
      </c>
      <c r="Q127" s="169" t="s">
        <v>325</v>
      </c>
      <c r="R127" s="168">
        <v>40569</v>
      </c>
      <c r="S127" s="170">
        <v>530520</v>
      </c>
    </row>
    <row r="128" spans="1:19" x14ac:dyDescent="0.2">
      <c r="A128" s="169">
        <v>91295132</v>
      </c>
      <c r="B128" s="169" t="s">
        <v>416</v>
      </c>
      <c r="C128" s="168">
        <v>180314</v>
      </c>
      <c r="D128" s="170">
        <v>210505</v>
      </c>
      <c r="F128" s="169">
        <v>63549700</v>
      </c>
      <c r="G128" s="170" t="s">
        <v>63</v>
      </c>
      <c r="H128" s="172">
        <v>1368748</v>
      </c>
      <c r="I128" s="170">
        <v>213010</v>
      </c>
      <c r="J128" s="171">
        <f>VLOOKUP(F128,'TABLA DATOS'!$C$3:$D$544,2,0)</f>
        <v>1368748</v>
      </c>
      <c r="K128" s="169">
        <v>63309701</v>
      </c>
      <c r="L128" s="169" t="s">
        <v>6</v>
      </c>
      <c r="M128" s="168">
        <v>1169529</v>
      </c>
      <c r="N128" s="170">
        <v>310505</v>
      </c>
      <c r="P128" s="169">
        <v>88229506</v>
      </c>
      <c r="Q128" s="169" t="s">
        <v>427</v>
      </c>
      <c r="R128" s="168">
        <v>40509</v>
      </c>
      <c r="S128" s="170">
        <v>530520</v>
      </c>
    </row>
    <row r="129" spans="1:19" x14ac:dyDescent="0.2">
      <c r="A129" s="169">
        <v>13511883</v>
      </c>
      <c r="B129" s="169" t="s">
        <v>401</v>
      </c>
      <c r="C129" s="168">
        <v>179688</v>
      </c>
      <c r="D129" s="170">
        <v>210505</v>
      </c>
      <c r="F129" s="169">
        <v>91155367</v>
      </c>
      <c r="G129" s="169" t="s">
        <v>70</v>
      </c>
      <c r="H129" s="168">
        <v>1326676</v>
      </c>
      <c r="I129" s="169">
        <v>213010</v>
      </c>
      <c r="J129" s="171">
        <f>VLOOKUP(F129,'TABLA DATOS'!$C$3:$D$544,2,0)</f>
        <v>1326676</v>
      </c>
      <c r="K129" s="169">
        <v>18914640</v>
      </c>
      <c r="L129" s="169" t="s">
        <v>12</v>
      </c>
      <c r="M129" s="168">
        <v>1168219</v>
      </c>
      <c r="N129" s="170">
        <v>310505</v>
      </c>
      <c r="P129" s="169">
        <v>63464267</v>
      </c>
      <c r="Q129" s="169" t="s">
        <v>79</v>
      </c>
      <c r="R129" s="168">
        <v>40281</v>
      </c>
      <c r="S129" s="170">
        <v>530520</v>
      </c>
    </row>
    <row r="130" spans="1:19" x14ac:dyDescent="0.2">
      <c r="A130" s="169">
        <v>91186467</v>
      </c>
      <c r="B130" s="169" t="s">
        <v>539</v>
      </c>
      <c r="C130" s="168">
        <v>176493</v>
      </c>
      <c r="D130" s="170">
        <v>210505</v>
      </c>
      <c r="F130" s="169">
        <v>1102360340</v>
      </c>
      <c r="G130" s="170" t="s">
        <v>289</v>
      </c>
      <c r="H130" s="172">
        <v>1320579</v>
      </c>
      <c r="I130" s="170">
        <v>213010</v>
      </c>
      <c r="J130" s="171">
        <f>VLOOKUP(F130,'TABLA DATOS'!$C$3:$D$544,2,0)</f>
        <v>1320579</v>
      </c>
      <c r="K130" s="169">
        <v>37333024</v>
      </c>
      <c r="L130" s="169" t="s">
        <v>37</v>
      </c>
      <c r="M130" s="168">
        <v>1167575</v>
      </c>
      <c r="N130" s="170">
        <v>310505</v>
      </c>
      <c r="P130" s="169">
        <v>63309701</v>
      </c>
      <c r="Q130" s="169" t="s">
        <v>6</v>
      </c>
      <c r="R130" s="168">
        <v>39911</v>
      </c>
      <c r="S130" s="170">
        <v>530520</v>
      </c>
    </row>
    <row r="131" spans="1:19" x14ac:dyDescent="0.2">
      <c r="A131" s="169">
        <v>49780596</v>
      </c>
      <c r="B131" s="170" t="s">
        <v>370</v>
      </c>
      <c r="C131" s="172">
        <v>175975</v>
      </c>
      <c r="D131" s="170">
        <v>210505</v>
      </c>
      <c r="F131" s="169">
        <v>37333024</v>
      </c>
      <c r="G131" s="170" t="s">
        <v>37</v>
      </c>
      <c r="H131" s="172">
        <v>1282514</v>
      </c>
      <c r="I131" s="170">
        <v>213010</v>
      </c>
      <c r="J131" s="171">
        <f>VLOOKUP(F131,'TABLA DATOS'!$C$3:$D$544,2,0)</f>
        <v>1282514</v>
      </c>
      <c r="K131" s="169">
        <v>49780596</v>
      </c>
      <c r="L131" s="169" t="s">
        <v>370</v>
      </c>
      <c r="M131" s="168">
        <v>1122147</v>
      </c>
      <c r="N131" s="170">
        <v>310505</v>
      </c>
      <c r="P131" s="169">
        <v>91155367</v>
      </c>
      <c r="Q131" s="169" t="s">
        <v>70</v>
      </c>
      <c r="R131" s="168">
        <v>39271</v>
      </c>
      <c r="S131" s="170">
        <v>530520</v>
      </c>
    </row>
    <row r="132" spans="1:19" x14ac:dyDescent="0.2">
      <c r="A132" s="169">
        <v>91264286</v>
      </c>
      <c r="B132" s="169" t="s">
        <v>34</v>
      </c>
      <c r="C132" s="168">
        <v>175603</v>
      </c>
      <c r="D132" s="170">
        <v>210505</v>
      </c>
      <c r="F132" s="169">
        <v>91186320</v>
      </c>
      <c r="G132" s="169" t="s">
        <v>39</v>
      </c>
      <c r="H132" s="168">
        <v>1233474</v>
      </c>
      <c r="I132" s="169">
        <v>213010</v>
      </c>
      <c r="J132" s="171">
        <f>VLOOKUP(F132,'TABLA DATOS'!$C$3:$D$544,2,0)</f>
        <v>1233474</v>
      </c>
      <c r="K132" s="169">
        <v>88310545</v>
      </c>
      <c r="L132" s="169" t="s">
        <v>384</v>
      </c>
      <c r="M132" s="168">
        <v>1110342</v>
      </c>
      <c r="N132" s="170">
        <v>310505</v>
      </c>
      <c r="P132" s="169">
        <v>1095929860</v>
      </c>
      <c r="Q132" s="169" t="s">
        <v>410</v>
      </c>
      <c r="R132" s="168">
        <v>39178</v>
      </c>
      <c r="S132" s="170">
        <v>530520</v>
      </c>
    </row>
    <row r="133" spans="1:19" x14ac:dyDescent="0.2">
      <c r="A133" s="169">
        <v>1098765283</v>
      </c>
      <c r="B133" s="169" t="s">
        <v>629</v>
      </c>
      <c r="C133" s="168">
        <v>175351</v>
      </c>
      <c r="D133" s="170">
        <v>210505</v>
      </c>
      <c r="F133" s="169">
        <v>91297125</v>
      </c>
      <c r="G133" s="169" t="s">
        <v>390</v>
      </c>
      <c r="H133" s="168">
        <v>1207745</v>
      </c>
      <c r="I133" s="169">
        <v>213010</v>
      </c>
      <c r="J133" s="171">
        <f>VLOOKUP(F133,'TABLA DATOS'!$C$3:$D$544,2,0)</f>
        <v>1207745</v>
      </c>
      <c r="K133" s="169">
        <v>91297125</v>
      </c>
      <c r="L133" s="169" t="s">
        <v>390</v>
      </c>
      <c r="M133" s="168">
        <v>1104590</v>
      </c>
      <c r="N133" s="170">
        <v>310505</v>
      </c>
      <c r="P133" s="169">
        <v>1098743887</v>
      </c>
      <c r="Q133" s="169" t="s">
        <v>376</v>
      </c>
      <c r="R133" s="168">
        <v>39169</v>
      </c>
      <c r="S133" s="170">
        <v>530520</v>
      </c>
    </row>
    <row r="134" spans="1:19" x14ac:dyDescent="0.2">
      <c r="A134" s="169">
        <v>46671701</v>
      </c>
      <c r="B134" s="169" t="s">
        <v>336</v>
      </c>
      <c r="C134" s="168">
        <v>175351</v>
      </c>
      <c r="D134" s="170">
        <v>210505</v>
      </c>
      <c r="F134" s="169">
        <v>1100220778</v>
      </c>
      <c r="G134" s="169" t="s">
        <v>65</v>
      </c>
      <c r="H134" s="168">
        <v>1199036</v>
      </c>
      <c r="I134" s="169">
        <v>213010</v>
      </c>
      <c r="J134" s="171">
        <f>VLOOKUP(F134,'TABLA DATOS'!$C$3:$D$544,2,0)</f>
        <v>1199036</v>
      </c>
      <c r="K134" s="169">
        <v>63549700</v>
      </c>
      <c r="L134" s="169" t="s">
        <v>63</v>
      </c>
      <c r="M134" s="168">
        <v>1095996</v>
      </c>
      <c r="N134" s="170">
        <v>310505</v>
      </c>
      <c r="P134" s="169">
        <v>33369407</v>
      </c>
      <c r="Q134" s="169" t="s">
        <v>100</v>
      </c>
      <c r="R134" s="168">
        <v>39086</v>
      </c>
      <c r="S134" s="170">
        <v>530520</v>
      </c>
    </row>
    <row r="135" spans="1:19" x14ac:dyDescent="0.2">
      <c r="A135" s="169">
        <v>1053609766</v>
      </c>
      <c r="B135" s="169" t="s">
        <v>559</v>
      </c>
      <c r="C135" s="168">
        <v>174123</v>
      </c>
      <c r="D135" s="170">
        <v>210505</v>
      </c>
      <c r="F135" s="169">
        <v>91210459</v>
      </c>
      <c r="G135" s="169" t="s">
        <v>702</v>
      </c>
      <c r="H135" s="168">
        <v>1186799</v>
      </c>
      <c r="I135" s="169">
        <v>213010</v>
      </c>
      <c r="J135" s="171">
        <f>VLOOKUP(F135,'TABLA DATOS'!$C$3:$D$544,2,0)</f>
        <v>1186799</v>
      </c>
      <c r="K135" s="169">
        <v>1090418474</v>
      </c>
      <c r="L135" s="169" t="s">
        <v>332</v>
      </c>
      <c r="M135" s="168">
        <v>1076571</v>
      </c>
      <c r="N135" s="170">
        <v>310505</v>
      </c>
      <c r="P135" s="169">
        <v>1056553826</v>
      </c>
      <c r="Q135" s="169" t="s">
        <v>475</v>
      </c>
      <c r="R135" s="168">
        <v>38601</v>
      </c>
      <c r="S135" s="170">
        <v>530520</v>
      </c>
    </row>
    <row r="136" spans="1:19" x14ac:dyDescent="0.2">
      <c r="A136" s="169">
        <v>1098712054</v>
      </c>
      <c r="B136" s="169" t="s">
        <v>218</v>
      </c>
      <c r="C136" s="168">
        <v>171146</v>
      </c>
      <c r="D136" s="170">
        <v>210505</v>
      </c>
      <c r="F136" s="169">
        <v>27984691</v>
      </c>
      <c r="G136" s="170" t="s">
        <v>412</v>
      </c>
      <c r="H136" s="172">
        <v>1175601</v>
      </c>
      <c r="I136" s="170">
        <v>213010</v>
      </c>
      <c r="J136" s="171">
        <f>VLOOKUP(F136,'TABLA DATOS'!$C$3:$D$544,2,0)</f>
        <v>1175601</v>
      </c>
      <c r="K136" s="169">
        <v>63347962</v>
      </c>
      <c r="L136" s="169" t="s">
        <v>562</v>
      </c>
      <c r="M136" s="168">
        <v>1069500</v>
      </c>
      <c r="N136" s="170">
        <v>310505</v>
      </c>
      <c r="P136" s="169">
        <v>91513508</v>
      </c>
      <c r="Q136" s="169" t="s">
        <v>440</v>
      </c>
      <c r="R136" s="168">
        <v>37291</v>
      </c>
      <c r="S136" s="170">
        <v>530520</v>
      </c>
    </row>
    <row r="137" spans="1:19" x14ac:dyDescent="0.2">
      <c r="A137" s="169">
        <v>60388983</v>
      </c>
      <c r="B137" s="169" t="s">
        <v>423</v>
      </c>
      <c r="C137" s="168">
        <v>166378</v>
      </c>
      <c r="D137" s="170">
        <v>210505</v>
      </c>
      <c r="F137" s="169">
        <v>49780596</v>
      </c>
      <c r="G137" s="169" t="s">
        <v>370</v>
      </c>
      <c r="H137" s="168">
        <v>1171279</v>
      </c>
      <c r="I137" s="169">
        <v>213010</v>
      </c>
      <c r="J137" s="171">
        <f>VLOOKUP(F137,'TABLA DATOS'!$C$3:$D$544,2,0)</f>
        <v>1171279</v>
      </c>
      <c r="K137" s="169">
        <v>1095796903</v>
      </c>
      <c r="L137" s="169" t="s">
        <v>266</v>
      </c>
      <c r="M137" s="168">
        <v>1062544</v>
      </c>
      <c r="N137" s="170">
        <v>310505</v>
      </c>
      <c r="P137" s="169">
        <v>91297125</v>
      </c>
      <c r="Q137" s="169" t="s">
        <v>390</v>
      </c>
      <c r="R137" s="168">
        <v>36215</v>
      </c>
      <c r="S137" s="170">
        <v>530520</v>
      </c>
    </row>
    <row r="138" spans="1:19" x14ac:dyDescent="0.2">
      <c r="A138" s="169">
        <v>1098699480</v>
      </c>
      <c r="B138" s="169" t="s">
        <v>453</v>
      </c>
      <c r="C138" s="168">
        <v>164915</v>
      </c>
      <c r="D138" s="170">
        <v>210505</v>
      </c>
      <c r="F138" s="169">
        <v>63535057</v>
      </c>
      <c r="G138" s="170" t="s">
        <v>67</v>
      </c>
      <c r="H138" s="172">
        <v>1162967</v>
      </c>
      <c r="I138" s="170">
        <v>213010</v>
      </c>
      <c r="J138" s="171">
        <f>VLOOKUP(F138,'TABLA DATOS'!$C$3:$D$544,2,0)</f>
        <v>1162967</v>
      </c>
      <c r="K138" s="169">
        <v>91210459</v>
      </c>
      <c r="L138" s="169" t="s">
        <v>702</v>
      </c>
      <c r="M138" s="168">
        <v>1037355</v>
      </c>
      <c r="N138" s="170">
        <v>310505</v>
      </c>
      <c r="P138" s="169">
        <v>9532498</v>
      </c>
      <c r="Q138" s="169" t="s">
        <v>48</v>
      </c>
      <c r="R138" s="168">
        <v>36166</v>
      </c>
      <c r="S138" s="170">
        <v>530520</v>
      </c>
    </row>
    <row r="139" spans="1:19" x14ac:dyDescent="0.2">
      <c r="A139" s="169">
        <v>1098711675</v>
      </c>
      <c r="B139" s="169" t="s">
        <v>341</v>
      </c>
      <c r="C139" s="168">
        <v>162028</v>
      </c>
      <c r="D139" s="170">
        <v>210505</v>
      </c>
      <c r="F139" s="169">
        <v>88310545</v>
      </c>
      <c r="G139" s="169" t="s">
        <v>384</v>
      </c>
      <c r="H139" s="168">
        <v>1150031</v>
      </c>
      <c r="I139" s="169">
        <v>213010</v>
      </c>
      <c r="J139" s="171">
        <f>VLOOKUP(F139,'TABLA DATOS'!$C$3:$D$544,2,0)</f>
        <v>1150031</v>
      </c>
      <c r="K139" s="169">
        <v>27984691</v>
      </c>
      <c r="L139" s="169" t="s">
        <v>412</v>
      </c>
      <c r="M139" s="168">
        <v>1033264</v>
      </c>
      <c r="N139" s="170">
        <v>310505</v>
      </c>
      <c r="P139" s="169">
        <v>1090430310</v>
      </c>
      <c r="Q139" s="169" t="s">
        <v>398</v>
      </c>
      <c r="R139" s="168">
        <v>36063</v>
      </c>
      <c r="S139" s="170">
        <v>530520</v>
      </c>
    </row>
    <row r="140" spans="1:19" x14ac:dyDescent="0.2">
      <c r="A140" s="169">
        <v>1095931651</v>
      </c>
      <c r="B140" s="169" t="s">
        <v>275</v>
      </c>
      <c r="C140" s="168">
        <v>161535</v>
      </c>
      <c r="D140" s="170">
        <v>210505</v>
      </c>
      <c r="F140" s="169">
        <v>1090418474</v>
      </c>
      <c r="G140" s="169" t="s">
        <v>332</v>
      </c>
      <c r="H140" s="168">
        <v>1126468</v>
      </c>
      <c r="I140" s="169">
        <v>213010</v>
      </c>
      <c r="J140" s="171">
        <f>VLOOKUP(F140,'TABLA DATOS'!$C$3:$D$544,2,0)</f>
        <v>1126468</v>
      </c>
      <c r="K140" s="169">
        <v>1098609270</v>
      </c>
      <c r="L140" s="169" t="s">
        <v>420</v>
      </c>
      <c r="M140" s="168">
        <v>1029257</v>
      </c>
      <c r="N140" s="170">
        <v>310505</v>
      </c>
      <c r="P140" s="169">
        <v>37894454</v>
      </c>
      <c r="Q140" s="169" t="s">
        <v>421</v>
      </c>
      <c r="R140" s="168">
        <v>36058</v>
      </c>
      <c r="S140" s="170">
        <v>530520</v>
      </c>
    </row>
    <row r="141" spans="1:19" x14ac:dyDescent="0.2">
      <c r="A141" s="169">
        <v>63548074</v>
      </c>
      <c r="B141" s="169" t="s">
        <v>62</v>
      </c>
      <c r="C141" s="168">
        <v>159455</v>
      </c>
      <c r="D141" s="170">
        <v>210505</v>
      </c>
      <c r="F141" s="169">
        <v>1095796903</v>
      </c>
      <c r="G141" s="169" t="s">
        <v>266</v>
      </c>
      <c r="H141" s="168">
        <v>1117331</v>
      </c>
      <c r="I141" s="169">
        <v>213010</v>
      </c>
      <c r="J141" s="171">
        <f>VLOOKUP(F141,'TABLA DATOS'!$C$3:$D$544,2,0)</f>
        <v>1117331</v>
      </c>
      <c r="K141" s="169">
        <v>1090365536</v>
      </c>
      <c r="L141" s="169" t="s">
        <v>298</v>
      </c>
      <c r="M141" s="168">
        <v>1029030</v>
      </c>
      <c r="N141" s="170">
        <v>310505</v>
      </c>
      <c r="P141" s="169">
        <v>1095911242</v>
      </c>
      <c r="Q141" s="169" t="s">
        <v>73</v>
      </c>
      <c r="R141" s="168">
        <v>35050</v>
      </c>
      <c r="S141" s="170">
        <v>530520</v>
      </c>
    </row>
    <row r="142" spans="1:19" x14ac:dyDescent="0.2">
      <c r="A142" s="169">
        <v>1093766663</v>
      </c>
      <c r="B142" s="169" t="s">
        <v>506</v>
      </c>
      <c r="C142" s="168">
        <v>158096</v>
      </c>
      <c r="D142" s="170">
        <v>210505</v>
      </c>
      <c r="F142" s="169">
        <v>1098721989</v>
      </c>
      <c r="G142" s="169" t="s">
        <v>41</v>
      </c>
      <c r="H142" s="168">
        <v>1109661</v>
      </c>
      <c r="I142" s="169">
        <v>213010</v>
      </c>
      <c r="J142" s="171">
        <f>VLOOKUP(F142,'TABLA DATOS'!$C$3:$D$544,2,0)</f>
        <v>1109661</v>
      </c>
      <c r="K142" s="169">
        <v>63535057</v>
      </c>
      <c r="L142" s="169" t="s">
        <v>67</v>
      </c>
      <c r="M142" s="168">
        <v>1028485</v>
      </c>
      <c r="N142" s="170">
        <v>310505</v>
      </c>
      <c r="P142" s="169">
        <v>1093746597</v>
      </c>
      <c r="Q142" s="169" t="s">
        <v>297</v>
      </c>
      <c r="R142" s="168">
        <v>34533</v>
      </c>
      <c r="S142" s="170">
        <v>530520</v>
      </c>
    </row>
    <row r="143" spans="1:19" x14ac:dyDescent="0.2">
      <c r="A143" s="169">
        <v>1090481636</v>
      </c>
      <c r="B143" s="169" t="s">
        <v>500</v>
      </c>
      <c r="C143" s="168">
        <v>158096</v>
      </c>
      <c r="D143" s="170">
        <v>210505</v>
      </c>
      <c r="F143" s="169">
        <v>46378800</v>
      </c>
      <c r="G143" s="169" t="s">
        <v>55</v>
      </c>
      <c r="H143" s="168">
        <v>1099639</v>
      </c>
      <c r="I143" s="169">
        <v>213010</v>
      </c>
      <c r="J143" s="171">
        <f>VLOOKUP(F143,'TABLA DATOS'!$C$3:$D$544,2,0)</f>
        <v>1099639</v>
      </c>
      <c r="K143" s="169">
        <v>91155367</v>
      </c>
      <c r="L143" s="169" t="s">
        <v>70</v>
      </c>
      <c r="M143" s="168">
        <v>1026732</v>
      </c>
      <c r="N143" s="170">
        <v>310505</v>
      </c>
      <c r="P143" s="169">
        <v>63549700</v>
      </c>
      <c r="Q143" s="169" t="s">
        <v>63</v>
      </c>
      <c r="R143" s="168">
        <v>34484</v>
      </c>
      <c r="S143" s="170">
        <v>530520</v>
      </c>
    </row>
    <row r="144" spans="1:19" x14ac:dyDescent="0.2">
      <c r="A144" s="169">
        <v>1090489756</v>
      </c>
      <c r="B144" s="169" t="s">
        <v>517</v>
      </c>
      <c r="C144" s="168">
        <v>158096</v>
      </c>
      <c r="D144" s="170">
        <v>210505</v>
      </c>
      <c r="F144" s="169">
        <v>63347962</v>
      </c>
      <c r="G144" s="169" t="s">
        <v>562</v>
      </c>
      <c r="H144" s="168">
        <v>1087799</v>
      </c>
      <c r="I144" s="169">
        <v>213010</v>
      </c>
      <c r="J144" s="171">
        <f>VLOOKUP(F144,'TABLA DATOS'!$C$3:$D$544,2,0)</f>
        <v>1087799</v>
      </c>
      <c r="K144" s="169">
        <v>1098721989</v>
      </c>
      <c r="L144" s="169" t="s">
        <v>41</v>
      </c>
      <c r="M144" s="168">
        <v>1024051</v>
      </c>
      <c r="N144" s="170">
        <v>310505</v>
      </c>
      <c r="P144" s="169">
        <v>37746784</v>
      </c>
      <c r="Q144" s="169" t="s">
        <v>358</v>
      </c>
      <c r="R144" s="168">
        <v>34366</v>
      </c>
      <c r="S144" s="170">
        <v>530520</v>
      </c>
    </row>
    <row r="145" spans="1:19" x14ac:dyDescent="0.2">
      <c r="A145" s="169">
        <v>1090364139</v>
      </c>
      <c r="B145" s="169" t="s">
        <v>509</v>
      </c>
      <c r="C145" s="168">
        <v>158096</v>
      </c>
      <c r="D145" s="170">
        <v>210505</v>
      </c>
      <c r="F145" s="169">
        <v>1098609270</v>
      </c>
      <c r="G145" s="169" t="s">
        <v>420</v>
      </c>
      <c r="H145" s="168">
        <v>1075781</v>
      </c>
      <c r="I145" s="169">
        <v>213010</v>
      </c>
      <c r="J145" s="171">
        <f>VLOOKUP(F145,'TABLA DATOS'!$C$3:$D$544,2,0)</f>
        <v>1075781</v>
      </c>
      <c r="K145" s="169">
        <v>46378800</v>
      </c>
      <c r="L145" s="169" t="s">
        <v>55</v>
      </c>
      <c r="M145" s="168">
        <v>1015702</v>
      </c>
      <c r="N145" s="170">
        <v>310505</v>
      </c>
      <c r="P145" s="169">
        <v>7717622</v>
      </c>
      <c r="Q145" s="169" t="s">
        <v>50</v>
      </c>
      <c r="R145" s="168">
        <v>34224</v>
      </c>
      <c r="S145" s="170">
        <v>530520</v>
      </c>
    </row>
    <row r="146" spans="1:19" x14ac:dyDescent="0.2">
      <c r="A146" s="169">
        <v>1094346645</v>
      </c>
      <c r="B146" s="169" t="s">
        <v>510</v>
      </c>
      <c r="C146" s="168">
        <v>158096</v>
      </c>
      <c r="D146" s="170">
        <v>210505</v>
      </c>
      <c r="F146" s="169">
        <v>1090365536</v>
      </c>
      <c r="G146" s="169" t="s">
        <v>298</v>
      </c>
      <c r="H146" s="168">
        <v>1071645</v>
      </c>
      <c r="I146" s="169">
        <v>213010</v>
      </c>
      <c r="J146" s="171">
        <f>VLOOKUP(F146,'TABLA DATOS'!$C$3:$D$544,2,0)</f>
        <v>1071645</v>
      </c>
      <c r="K146" s="169">
        <v>1100395909</v>
      </c>
      <c r="L146" s="169" t="s">
        <v>303</v>
      </c>
      <c r="M146" s="168">
        <v>1010565</v>
      </c>
      <c r="N146" s="170">
        <v>310505</v>
      </c>
      <c r="P146" s="169">
        <v>27984691</v>
      </c>
      <c r="Q146" s="169" t="s">
        <v>412</v>
      </c>
      <c r="R146" s="168">
        <v>33857</v>
      </c>
      <c r="S146" s="170">
        <v>530520</v>
      </c>
    </row>
    <row r="147" spans="1:19" x14ac:dyDescent="0.2">
      <c r="A147" s="169">
        <v>1098690267</v>
      </c>
      <c r="B147" s="169" t="s">
        <v>522</v>
      </c>
      <c r="C147" s="168">
        <v>158096</v>
      </c>
      <c r="D147" s="170">
        <v>210505</v>
      </c>
      <c r="F147" s="169">
        <v>91159165</v>
      </c>
      <c r="G147" s="169" t="s">
        <v>426</v>
      </c>
      <c r="H147" s="168">
        <v>1069051</v>
      </c>
      <c r="I147" s="169">
        <v>213010</v>
      </c>
      <c r="J147" s="171">
        <f>VLOOKUP(F147,'TABLA DATOS'!$C$3:$D$544,2,0)</f>
        <v>1069051</v>
      </c>
      <c r="K147" s="169">
        <v>1100220778</v>
      </c>
      <c r="L147" s="169" t="s">
        <v>65</v>
      </c>
      <c r="M147" s="168">
        <v>988760</v>
      </c>
      <c r="N147" s="170">
        <v>310505</v>
      </c>
      <c r="P147" s="169">
        <v>46366318</v>
      </c>
      <c r="Q147" s="169" t="s">
        <v>58</v>
      </c>
      <c r="R147" s="168">
        <v>33642</v>
      </c>
      <c r="S147" s="170">
        <v>530520</v>
      </c>
    </row>
    <row r="148" spans="1:19" x14ac:dyDescent="0.2">
      <c r="A148" s="169">
        <v>63469987</v>
      </c>
      <c r="B148" s="169" t="s">
        <v>524</v>
      </c>
      <c r="C148" s="168">
        <v>158096</v>
      </c>
      <c r="D148" s="170">
        <v>210505</v>
      </c>
      <c r="F148" s="169">
        <v>1100395909</v>
      </c>
      <c r="G148" s="169" t="s">
        <v>303</v>
      </c>
      <c r="H148" s="168">
        <v>1065581</v>
      </c>
      <c r="I148" s="169">
        <v>213010</v>
      </c>
      <c r="J148" s="171">
        <f>VLOOKUP(F148,'TABLA DATOS'!$C$3:$D$544,2,0)</f>
        <v>1065581</v>
      </c>
      <c r="K148" s="169">
        <v>1098638373</v>
      </c>
      <c r="L148" s="169" t="s">
        <v>284</v>
      </c>
      <c r="M148" s="168">
        <v>981674</v>
      </c>
      <c r="N148" s="170">
        <v>310505</v>
      </c>
      <c r="P148" s="169">
        <v>91210459</v>
      </c>
      <c r="Q148" s="169" t="s">
        <v>702</v>
      </c>
      <c r="R148" s="168">
        <v>33395</v>
      </c>
      <c r="S148" s="170">
        <v>530520</v>
      </c>
    </row>
    <row r="149" spans="1:19" x14ac:dyDescent="0.2">
      <c r="A149" s="169">
        <v>1090376504</v>
      </c>
      <c r="B149" s="169" t="s">
        <v>525</v>
      </c>
      <c r="C149" s="168">
        <v>158096</v>
      </c>
      <c r="D149" s="170">
        <v>210505</v>
      </c>
      <c r="F149" s="169">
        <v>9528193</v>
      </c>
      <c r="G149" s="169" t="s">
        <v>396</v>
      </c>
      <c r="H149" s="168">
        <v>1061655</v>
      </c>
      <c r="I149" s="169">
        <v>213010</v>
      </c>
      <c r="J149" s="171">
        <f>VLOOKUP(F149,'TABLA DATOS'!$C$3:$D$544,2,0)</f>
        <v>1061655</v>
      </c>
      <c r="K149" s="169">
        <v>17959143</v>
      </c>
      <c r="L149" s="169" t="s">
        <v>305</v>
      </c>
      <c r="M149" s="168">
        <v>980651</v>
      </c>
      <c r="N149" s="170">
        <v>310505</v>
      </c>
      <c r="P149" s="169">
        <v>63347962</v>
      </c>
      <c r="Q149" s="169" t="s">
        <v>562</v>
      </c>
      <c r="R149" s="168">
        <v>33387</v>
      </c>
      <c r="S149" s="170">
        <v>530520</v>
      </c>
    </row>
    <row r="150" spans="1:19" x14ac:dyDescent="0.2">
      <c r="A150" s="169">
        <v>60389397</v>
      </c>
      <c r="B150" s="169" t="s">
        <v>526</v>
      </c>
      <c r="C150" s="168">
        <v>158096</v>
      </c>
      <c r="D150" s="170">
        <v>210505</v>
      </c>
      <c r="F150" s="169">
        <v>13542357</v>
      </c>
      <c r="G150" s="169" t="s">
        <v>11</v>
      </c>
      <c r="H150" s="168">
        <v>1050479</v>
      </c>
      <c r="I150" s="169">
        <v>213010</v>
      </c>
      <c r="J150" s="171">
        <f>VLOOKUP(F150,'TABLA DATOS'!$C$3:$D$544,2,0)</f>
        <v>1050479</v>
      </c>
      <c r="K150" s="169">
        <v>91159165</v>
      </c>
      <c r="L150" s="169" t="s">
        <v>426</v>
      </c>
      <c r="M150" s="168">
        <v>978329</v>
      </c>
      <c r="N150" s="170">
        <v>310505</v>
      </c>
      <c r="P150" s="169">
        <v>49743481</v>
      </c>
      <c r="Q150" s="169" t="s">
        <v>472</v>
      </c>
      <c r="R150" s="168">
        <v>33324</v>
      </c>
      <c r="S150" s="170">
        <v>530520</v>
      </c>
    </row>
    <row r="151" spans="1:19" x14ac:dyDescent="0.2">
      <c r="A151" s="169">
        <v>1090378828</v>
      </c>
      <c r="B151" s="169" t="s">
        <v>366</v>
      </c>
      <c r="C151" s="168">
        <v>155320</v>
      </c>
      <c r="D151" s="170">
        <v>210505</v>
      </c>
      <c r="F151" s="169">
        <v>1092343655</v>
      </c>
      <c r="G151" s="169" t="s">
        <v>99</v>
      </c>
      <c r="H151" s="168">
        <v>1039717</v>
      </c>
      <c r="I151" s="169">
        <v>213010</v>
      </c>
      <c r="J151" s="171">
        <f>VLOOKUP(F151,'TABLA DATOS'!$C$3:$D$544,2,0)</f>
        <v>1039717</v>
      </c>
      <c r="K151" s="169">
        <v>37844652</v>
      </c>
      <c r="L151" s="169" t="s">
        <v>451</v>
      </c>
      <c r="M151" s="168">
        <v>973945</v>
      </c>
      <c r="N151" s="170">
        <v>310505</v>
      </c>
      <c r="P151" s="169">
        <v>91017761</v>
      </c>
      <c r="Q151" s="169" t="s">
        <v>372</v>
      </c>
      <c r="R151" s="168">
        <v>33186</v>
      </c>
      <c r="S151" s="170">
        <v>530520</v>
      </c>
    </row>
    <row r="152" spans="1:19" x14ac:dyDescent="0.2">
      <c r="A152" s="169">
        <v>37750591</v>
      </c>
      <c r="B152" s="169" t="s">
        <v>457</v>
      </c>
      <c r="C152" s="168">
        <v>155291</v>
      </c>
      <c r="D152" s="170">
        <v>210505</v>
      </c>
      <c r="F152" s="169">
        <v>1098638373</v>
      </c>
      <c r="G152" s="169" t="s">
        <v>284</v>
      </c>
      <c r="H152" s="168">
        <v>1032461</v>
      </c>
      <c r="I152" s="169">
        <v>213010</v>
      </c>
      <c r="J152" s="171">
        <f>VLOOKUP(F152,'TABLA DATOS'!$C$3:$D$544,2,0)</f>
        <v>1032461</v>
      </c>
      <c r="K152" s="169">
        <v>13542357</v>
      </c>
      <c r="L152" s="169" t="s">
        <v>11</v>
      </c>
      <c r="M152" s="168">
        <v>969436</v>
      </c>
      <c r="N152" s="170">
        <v>310505</v>
      </c>
      <c r="P152" s="169">
        <v>1090393493</v>
      </c>
      <c r="Q152" s="169" t="s">
        <v>367</v>
      </c>
      <c r="R152" s="168">
        <v>32944</v>
      </c>
      <c r="S152" s="170">
        <v>530520</v>
      </c>
    </row>
    <row r="153" spans="1:19" x14ac:dyDescent="0.2">
      <c r="A153" s="169">
        <v>1098606476</v>
      </c>
      <c r="B153" s="169" t="s">
        <v>496</v>
      </c>
      <c r="C153" s="168">
        <v>154203</v>
      </c>
      <c r="D153" s="170">
        <v>210505</v>
      </c>
      <c r="F153" s="169">
        <v>63463429</v>
      </c>
      <c r="G153" s="169" t="s">
        <v>10</v>
      </c>
      <c r="H153" s="168">
        <v>1021072</v>
      </c>
      <c r="I153" s="169">
        <v>213010</v>
      </c>
      <c r="J153" s="171">
        <f>VLOOKUP(F153,'TABLA DATOS'!$C$3:$D$544,2,0)</f>
        <v>1021072</v>
      </c>
      <c r="K153" s="169">
        <v>1092343655</v>
      </c>
      <c r="L153" s="169" t="s">
        <v>99</v>
      </c>
      <c r="M153" s="168">
        <v>963925</v>
      </c>
      <c r="N153" s="170">
        <v>310505</v>
      </c>
      <c r="P153" s="169">
        <v>1092343696</v>
      </c>
      <c r="Q153" s="169" t="s">
        <v>368</v>
      </c>
      <c r="R153" s="168">
        <v>32944</v>
      </c>
      <c r="S153" s="170">
        <v>530520</v>
      </c>
    </row>
    <row r="154" spans="1:19" x14ac:dyDescent="0.2">
      <c r="A154" s="169">
        <v>46384165</v>
      </c>
      <c r="B154" s="169" t="s">
        <v>530</v>
      </c>
      <c r="C154" s="168">
        <v>152587</v>
      </c>
      <c r="D154" s="170">
        <v>210505</v>
      </c>
      <c r="F154" s="169">
        <v>1095911242</v>
      </c>
      <c r="G154" s="169" t="s">
        <v>73</v>
      </c>
      <c r="H154" s="168">
        <v>1008193</v>
      </c>
      <c r="I154" s="169">
        <v>213010</v>
      </c>
      <c r="J154" s="171">
        <f>VLOOKUP(F154,'TABLA DATOS'!$C$3:$D$544,2,0)</f>
        <v>1008193</v>
      </c>
      <c r="K154" s="169">
        <v>9528193</v>
      </c>
      <c r="L154" s="169" t="s">
        <v>396</v>
      </c>
      <c r="M154" s="168">
        <v>963924</v>
      </c>
      <c r="N154" s="170">
        <v>310505</v>
      </c>
      <c r="P154" s="169">
        <v>1092343655</v>
      </c>
      <c r="Q154" s="169" t="s">
        <v>99</v>
      </c>
      <c r="R154" s="168">
        <v>32758</v>
      </c>
      <c r="S154" s="170">
        <v>530520</v>
      </c>
    </row>
    <row r="155" spans="1:19" x14ac:dyDescent="0.2">
      <c r="A155" s="169">
        <v>39462216</v>
      </c>
      <c r="B155" s="169" t="s">
        <v>672</v>
      </c>
      <c r="C155" s="168">
        <v>151710</v>
      </c>
      <c r="D155" s="170">
        <v>210505</v>
      </c>
      <c r="F155" s="169">
        <v>37844652</v>
      </c>
      <c r="G155" s="169" t="s">
        <v>451</v>
      </c>
      <c r="H155" s="168">
        <v>1000457</v>
      </c>
      <c r="I155" s="169">
        <v>213010</v>
      </c>
      <c r="J155" s="171">
        <f>VLOOKUP(F155,'TABLA DATOS'!$C$3:$D$544,2,0)</f>
        <v>1000457</v>
      </c>
      <c r="K155" s="169">
        <v>91521350</v>
      </c>
      <c r="L155" s="169" t="s">
        <v>327</v>
      </c>
      <c r="M155" s="168">
        <v>952323</v>
      </c>
      <c r="N155" s="170">
        <v>310505</v>
      </c>
      <c r="P155" s="169">
        <v>37333024</v>
      </c>
      <c r="Q155" s="169" t="s">
        <v>37</v>
      </c>
      <c r="R155" s="168">
        <v>32448</v>
      </c>
      <c r="S155" s="170">
        <v>530520</v>
      </c>
    </row>
    <row r="156" spans="1:19" x14ac:dyDescent="0.2">
      <c r="A156" s="169">
        <v>49715189</v>
      </c>
      <c r="B156" s="169" t="s">
        <v>673</v>
      </c>
      <c r="C156" s="168">
        <v>151710</v>
      </c>
      <c r="D156" s="170">
        <v>210505</v>
      </c>
      <c r="F156" s="169">
        <v>91521350</v>
      </c>
      <c r="G156" s="169" t="s">
        <v>327</v>
      </c>
      <c r="H156" s="168">
        <v>998216</v>
      </c>
      <c r="I156" s="169">
        <v>213010</v>
      </c>
      <c r="J156" s="171">
        <f>VLOOKUP(F156,'TABLA DATOS'!$C$3:$D$544,2,0)</f>
        <v>998216</v>
      </c>
      <c r="K156" s="169">
        <v>37442977</v>
      </c>
      <c r="L156" s="169" t="s">
        <v>301</v>
      </c>
      <c r="M156" s="168">
        <v>946909</v>
      </c>
      <c r="N156" s="170">
        <v>310505</v>
      </c>
      <c r="P156" s="169">
        <v>63535057</v>
      </c>
      <c r="Q156" s="169" t="s">
        <v>67</v>
      </c>
      <c r="R156" s="168">
        <v>31886</v>
      </c>
      <c r="S156" s="170">
        <v>530520</v>
      </c>
    </row>
    <row r="157" spans="1:19" x14ac:dyDescent="0.2">
      <c r="A157" s="169">
        <v>1100395909</v>
      </c>
      <c r="B157" s="169" t="s">
        <v>303</v>
      </c>
      <c r="C157" s="168">
        <v>149264</v>
      </c>
      <c r="D157" s="170">
        <v>210505</v>
      </c>
      <c r="F157" s="169">
        <v>37442977</v>
      </c>
      <c r="G157" s="169" t="s">
        <v>301</v>
      </c>
      <c r="H157" s="168">
        <v>996897</v>
      </c>
      <c r="I157" s="169">
        <v>213010</v>
      </c>
      <c r="J157" s="171">
        <f>VLOOKUP(F157,'TABLA DATOS'!$C$3:$D$544,2,0)</f>
        <v>996897</v>
      </c>
      <c r="K157" s="169">
        <v>60358951</v>
      </c>
      <c r="L157" s="169" t="s">
        <v>296</v>
      </c>
      <c r="M157" s="168">
        <v>943224</v>
      </c>
      <c r="N157" s="170">
        <v>310505</v>
      </c>
      <c r="P157" s="169">
        <v>91176932</v>
      </c>
      <c r="Q157" s="169" t="s">
        <v>28</v>
      </c>
      <c r="R157" s="168">
        <v>31613</v>
      </c>
      <c r="S157" s="170">
        <v>530520</v>
      </c>
    </row>
    <row r="158" spans="1:19" x14ac:dyDescent="0.2">
      <c r="A158" s="169">
        <v>37728791</v>
      </c>
      <c r="B158" s="169" t="s">
        <v>267</v>
      </c>
      <c r="C158" s="168">
        <v>147011</v>
      </c>
      <c r="D158" s="170">
        <v>210505</v>
      </c>
      <c r="F158" s="169">
        <v>17959143</v>
      </c>
      <c r="G158" s="169" t="s">
        <v>305</v>
      </c>
      <c r="H158" s="168">
        <v>996684</v>
      </c>
      <c r="I158" s="169">
        <v>213010</v>
      </c>
      <c r="J158" s="171">
        <f>VLOOKUP(F158,'TABLA DATOS'!$C$3:$D$544,2,0)</f>
        <v>996684</v>
      </c>
      <c r="K158" s="169">
        <v>1098764700</v>
      </c>
      <c r="L158" s="169" t="s">
        <v>323</v>
      </c>
      <c r="M158" s="168">
        <v>915472</v>
      </c>
      <c r="N158" s="170">
        <v>310505</v>
      </c>
      <c r="P158" s="169">
        <v>1098764700</v>
      </c>
      <c r="Q158" s="169" t="s">
        <v>323</v>
      </c>
      <c r="R158" s="168">
        <v>31084</v>
      </c>
      <c r="S158" s="170">
        <v>530520</v>
      </c>
    </row>
    <row r="159" spans="1:19" x14ac:dyDescent="0.2">
      <c r="A159" s="169">
        <v>91218337</v>
      </c>
      <c r="B159" s="169" t="s">
        <v>23</v>
      </c>
      <c r="C159" s="168">
        <v>146288</v>
      </c>
      <c r="D159" s="170">
        <v>210505</v>
      </c>
      <c r="F159" s="169">
        <v>60358951</v>
      </c>
      <c r="G159" s="169" t="s">
        <v>296</v>
      </c>
      <c r="H159" s="168">
        <v>990811</v>
      </c>
      <c r="I159" s="169">
        <v>213010</v>
      </c>
      <c r="J159" s="171">
        <f>VLOOKUP(F159,'TABLA DATOS'!$C$3:$D$544,2,0)</f>
        <v>990811</v>
      </c>
      <c r="K159" s="169">
        <v>63463429</v>
      </c>
      <c r="L159" s="169" t="s">
        <v>10</v>
      </c>
      <c r="M159" s="168">
        <v>914295</v>
      </c>
      <c r="N159" s="170">
        <v>310505</v>
      </c>
      <c r="P159" s="169">
        <v>1100395909</v>
      </c>
      <c r="Q159" s="169" t="s">
        <v>303</v>
      </c>
      <c r="R159" s="168">
        <v>31059</v>
      </c>
      <c r="S159" s="170">
        <v>530520</v>
      </c>
    </row>
    <row r="160" spans="1:19" x14ac:dyDescent="0.2">
      <c r="A160" s="169">
        <v>91490682</v>
      </c>
      <c r="B160" s="169" t="s">
        <v>418</v>
      </c>
      <c r="C160" s="168">
        <v>144279</v>
      </c>
      <c r="D160" s="170">
        <v>210505</v>
      </c>
      <c r="F160" s="169">
        <v>33369407</v>
      </c>
      <c r="G160" s="170" t="s">
        <v>100</v>
      </c>
      <c r="H160" s="172">
        <v>980618</v>
      </c>
      <c r="I160" s="170">
        <v>213010</v>
      </c>
      <c r="J160" s="171">
        <f>VLOOKUP(F160,'TABLA DATOS'!$C$3:$D$544,2,0)</f>
        <v>980618</v>
      </c>
      <c r="K160" s="169">
        <v>33369407</v>
      </c>
      <c r="L160" s="170" t="s">
        <v>100</v>
      </c>
      <c r="M160" s="172">
        <v>912388</v>
      </c>
      <c r="N160" s="170">
        <v>310505</v>
      </c>
      <c r="P160" s="169">
        <v>91159165</v>
      </c>
      <c r="Q160" s="169" t="s">
        <v>426</v>
      </c>
      <c r="R160" s="168">
        <v>30855</v>
      </c>
      <c r="S160" s="170">
        <v>530520</v>
      </c>
    </row>
    <row r="161" spans="1:19" x14ac:dyDescent="0.2">
      <c r="A161" s="169">
        <v>63558192</v>
      </c>
      <c r="B161" s="169" t="s">
        <v>411</v>
      </c>
      <c r="C161" s="168">
        <v>144243</v>
      </c>
      <c r="D161" s="170">
        <v>210505</v>
      </c>
      <c r="F161" s="169">
        <v>37548620</v>
      </c>
      <c r="G161" s="169" t="s">
        <v>395</v>
      </c>
      <c r="H161" s="168">
        <v>971005</v>
      </c>
      <c r="I161" s="169">
        <v>213010</v>
      </c>
      <c r="J161" s="171">
        <f>VLOOKUP(F161,'TABLA DATOS'!$C$3:$D$544,2,0)</f>
        <v>971005</v>
      </c>
      <c r="K161" s="169">
        <v>1095911242</v>
      </c>
      <c r="L161" s="169" t="s">
        <v>73</v>
      </c>
      <c r="M161" s="168">
        <v>908945</v>
      </c>
      <c r="N161" s="170">
        <v>310505</v>
      </c>
      <c r="P161" s="169">
        <v>37551474</v>
      </c>
      <c r="Q161" s="169" t="s">
        <v>285</v>
      </c>
      <c r="R161" s="168">
        <v>30799</v>
      </c>
      <c r="S161" s="170">
        <v>530520</v>
      </c>
    </row>
    <row r="162" spans="1:19" x14ac:dyDescent="0.2">
      <c r="A162" s="169">
        <v>1098769419</v>
      </c>
      <c r="B162" s="169" t="s">
        <v>452</v>
      </c>
      <c r="C162" s="168">
        <v>143924</v>
      </c>
      <c r="D162" s="170">
        <v>210505</v>
      </c>
      <c r="F162" s="169">
        <v>1098764700</v>
      </c>
      <c r="G162" s="169" t="s">
        <v>323</v>
      </c>
      <c r="H162" s="168">
        <v>964594</v>
      </c>
      <c r="I162" s="169">
        <v>213010</v>
      </c>
      <c r="J162" s="171">
        <f>VLOOKUP(F162,'TABLA DATOS'!$C$3:$D$544,2,0)</f>
        <v>964594</v>
      </c>
      <c r="K162" s="169">
        <v>7216522</v>
      </c>
      <c r="L162" s="169" t="s">
        <v>471</v>
      </c>
      <c r="M162" s="168">
        <v>897729</v>
      </c>
      <c r="N162" s="170">
        <v>310505</v>
      </c>
      <c r="P162" s="169">
        <v>1052385516</v>
      </c>
      <c r="Q162" s="169" t="s">
        <v>324</v>
      </c>
      <c r="R162" s="168">
        <v>30189</v>
      </c>
      <c r="S162" s="170">
        <v>530520</v>
      </c>
    </row>
    <row r="163" spans="1:19" x14ac:dyDescent="0.2">
      <c r="A163" s="169">
        <v>37444853</v>
      </c>
      <c r="B163" s="169" t="s">
        <v>635</v>
      </c>
      <c r="C163" s="168">
        <v>143666</v>
      </c>
      <c r="D163" s="170">
        <v>210505</v>
      </c>
      <c r="F163" s="169">
        <v>7216522</v>
      </c>
      <c r="G163" s="170" t="s">
        <v>471</v>
      </c>
      <c r="H163" s="172">
        <v>925998</v>
      </c>
      <c r="I163" s="170">
        <v>213010</v>
      </c>
      <c r="J163" s="171">
        <f>VLOOKUP(F163,'TABLA DATOS'!$C$3:$D$544,2,0)</f>
        <v>925998</v>
      </c>
      <c r="K163" s="169">
        <v>1098743887</v>
      </c>
      <c r="L163" s="169" t="s">
        <v>376</v>
      </c>
      <c r="M163" s="168">
        <v>867343</v>
      </c>
      <c r="N163" s="170">
        <v>310505</v>
      </c>
      <c r="P163" s="169">
        <v>49780596</v>
      </c>
      <c r="Q163" s="169" t="s">
        <v>370</v>
      </c>
      <c r="R163" s="168">
        <v>30031</v>
      </c>
      <c r="S163" s="170">
        <v>530520</v>
      </c>
    </row>
    <row r="164" spans="1:19" x14ac:dyDescent="0.2">
      <c r="A164" s="169">
        <v>1093737439</v>
      </c>
      <c r="B164" s="169" t="s">
        <v>638</v>
      </c>
      <c r="C164" s="168">
        <v>143666</v>
      </c>
      <c r="D164" s="170">
        <v>210505</v>
      </c>
      <c r="F164" s="169">
        <v>91474598</v>
      </c>
      <c r="G164" s="169" t="s">
        <v>430</v>
      </c>
      <c r="H164" s="168">
        <v>903233</v>
      </c>
      <c r="I164" s="169">
        <v>213010</v>
      </c>
      <c r="J164" s="171">
        <f>VLOOKUP(F164,'TABLA DATOS'!$C$3:$D$544,2,0)</f>
        <v>903233</v>
      </c>
      <c r="K164" s="169">
        <v>37548620</v>
      </c>
      <c r="L164" s="169" t="s">
        <v>395</v>
      </c>
      <c r="M164" s="168">
        <v>852580</v>
      </c>
      <c r="N164" s="170">
        <v>310505</v>
      </c>
      <c r="P164" s="169">
        <v>1098609270</v>
      </c>
      <c r="Q164" s="169" t="s">
        <v>420</v>
      </c>
      <c r="R164" s="168">
        <v>29973</v>
      </c>
      <c r="S164" s="170">
        <v>530520</v>
      </c>
    </row>
    <row r="165" spans="1:19" x14ac:dyDescent="0.2">
      <c r="A165" s="169">
        <v>60396212</v>
      </c>
      <c r="B165" s="169" t="s">
        <v>639</v>
      </c>
      <c r="C165" s="168">
        <v>143666</v>
      </c>
      <c r="D165" s="170">
        <v>210505</v>
      </c>
      <c r="F165" s="169">
        <v>1098743887</v>
      </c>
      <c r="G165" s="170" t="s">
        <v>376</v>
      </c>
      <c r="H165" s="172">
        <v>900275</v>
      </c>
      <c r="I165" s="170">
        <v>213010</v>
      </c>
      <c r="J165" s="171">
        <f>VLOOKUP(F165,'TABLA DATOS'!$C$3:$D$544,2,0)</f>
        <v>900275</v>
      </c>
      <c r="K165" s="169">
        <v>1090430310</v>
      </c>
      <c r="L165" s="169" t="s">
        <v>398</v>
      </c>
      <c r="M165" s="168">
        <v>841611</v>
      </c>
      <c r="N165" s="170">
        <v>310505</v>
      </c>
      <c r="P165" s="169">
        <v>1092155332</v>
      </c>
      <c r="Q165" s="169" t="s">
        <v>392</v>
      </c>
      <c r="R165" s="168">
        <v>29819</v>
      </c>
      <c r="S165" s="170">
        <v>530520</v>
      </c>
    </row>
    <row r="166" spans="1:19" x14ac:dyDescent="0.2">
      <c r="A166" s="169">
        <v>1093747729</v>
      </c>
      <c r="B166" s="169" t="s">
        <v>640</v>
      </c>
      <c r="C166" s="168">
        <v>143666</v>
      </c>
      <c r="D166" s="170">
        <v>210505</v>
      </c>
      <c r="F166" s="169">
        <v>91287373</v>
      </c>
      <c r="G166" s="169" t="s">
        <v>436</v>
      </c>
      <c r="H166" s="168">
        <v>898802</v>
      </c>
      <c r="I166" s="169">
        <v>213010</v>
      </c>
      <c r="J166" s="171">
        <f>VLOOKUP(F166,'TABLA DATOS'!$C$3:$D$544,2,0)</f>
        <v>898802</v>
      </c>
      <c r="K166" s="169">
        <v>1090376956</v>
      </c>
      <c r="L166" s="169" t="s">
        <v>362</v>
      </c>
      <c r="M166" s="168">
        <v>841611</v>
      </c>
      <c r="N166" s="170">
        <v>310505</v>
      </c>
      <c r="P166" s="169">
        <v>1100960218</v>
      </c>
      <c r="Q166" s="169" t="s">
        <v>485</v>
      </c>
      <c r="R166" s="168">
        <v>29503</v>
      </c>
      <c r="S166" s="170">
        <v>530520</v>
      </c>
    </row>
    <row r="167" spans="1:19" x14ac:dyDescent="0.2">
      <c r="A167" s="169">
        <v>1050547558</v>
      </c>
      <c r="B167" s="169" t="s">
        <v>572</v>
      </c>
      <c r="C167" s="168">
        <v>140303</v>
      </c>
      <c r="D167" s="170">
        <v>210505</v>
      </c>
      <c r="F167" s="169">
        <v>1090430310</v>
      </c>
      <c r="G167" s="170" t="s">
        <v>398</v>
      </c>
      <c r="H167" s="172">
        <v>878460</v>
      </c>
      <c r="I167" s="170">
        <v>213010</v>
      </c>
      <c r="J167" s="171">
        <f>VLOOKUP(F167,'TABLA DATOS'!$C$3:$D$544,2,0)</f>
        <v>878460</v>
      </c>
      <c r="K167" s="169">
        <v>77092450</v>
      </c>
      <c r="L167" s="169" t="s">
        <v>355</v>
      </c>
      <c r="M167" s="168">
        <v>841611</v>
      </c>
      <c r="N167" s="170">
        <v>310505</v>
      </c>
      <c r="P167" s="169">
        <v>1095796903</v>
      </c>
      <c r="Q167" s="169" t="s">
        <v>266</v>
      </c>
      <c r="R167" s="168">
        <v>28933</v>
      </c>
      <c r="S167" s="170">
        <v>530520</v>
      </c>
    </row>
    <row r="168" spans="1:19" x14ac:dyDescent="0.2">
      <c r="A168" s="169">
        <v>1036632774</v>
      </c>
      <c r="B168" s="169" t="s">
        <v>556</v>
      </c>
      <c r="C168" s="168">
        <v>136696</v>
      </c>
      <c r="D168" s="170">
        <v>210505</v>
      </c>
      <c r="F168" s="169">
        <v>1090376956</v>
      </c>
      <c r="G168" s="169" t="s">
        <v>362</v>
      </c>
      <c r="H168" s="168">
        <v>878460</v>
      </c>
      <c r="I168" s="169">
        <v>213010</v>
      </c>
      <c r="J168" s="171">
        <f>VLOOKUP(F168,'TABLA DATOS'!$C$3:$D$544,2,0)</f>
        <v>878460</v>
      </c>
      <c r="K168" s="169">
        <v>1098754352</v>
      </c>
      <c r="L168" s="169" t="s">
        <v>497</v>
      </c>
      <c r="M168" s="168">
        <v>829800</v>
      </c>
      <c r="N168" s="170">
        <v>310505</v>
      </c>
      <c r="P168" s="169">
        <v>91186320</v>
      </c>
      <c r="Q168" s="169" t="s">
        <v>39</v>
      </c>
      <c r="R168" s="168">
        <v>28790</v>
      </c>
      <c r="S168" s="170">
        <v>530520</v>
      </c>
    </row>
    <row r="169" spans="1:19" x14ac:dyDescent="0.2">
      <c r="A169" s="169">
        <v>1040367539</v>
      </c>
      <c r="B169" s="170" t="s">
        <v>551</v>
      </c>
      <c r="C169" s="172">
        <v>136123</v>
      </c>
      <c r="D169" s="170">
        <v>210505</v>
      </c>
      <c r="F169" s="169">
        <v>77092450</v>
      </c>
      <c r="G169" s="170" t="s">
        <v>355</v>
      </c>
      <c r="H169" s="172">
        <v>878460</v>
      </c>
      <c r="I169" s="170">
        <v>213010</v>
      </c>
      <c r="J169" s="171">
        <f>VLOOKUP(F169,'TABLA DATOS'!$C$3:$D$544,2,0)</f>
        <v>878460</v>
      </c>
      <c r="K169" s="169">
        <v>91017761</v>
      </c>
      <c r="L169" s="169" t="s">
        <v>372</v>
      </c>
      <c r="M169" s="168">
        <v>825664</v>
      </c>
      <c r="N169" s="170">
        <v>310505</v>
      </c>
      <c r="P169" s="169">
        <v>1090418474</v>
      </c>
      <c r="Q169" s="169" t="s">
        <v>332</v>
      </c>
      <c r="R169" s="168">
        <v>28370</v>
      </c>
      <c r="S169" s="170">
        <v>530520</v>
      </c>
    </row>
    <row r="170" spans="1:19" x14ac:dyDescent="0.2">
      <c r="A170" s="169">
        <v>37333024</v>
      </c>
      <c r="B170" s="169" t="s">
        <v>37</v>
      </c>
      <c r="C170" s="168">
        <v>131193</v>
      </c>
      <c r="D170" s="170">
        <v>210505</v>
      </c>
      <c r="F170" s="169">
        <v>74130116</v>
      </c>
      <c r="G170" s="170" t="s">
        <v>406</v>
      </c>
      <c r="H170" s="172">
        <v>871649</v>
      </c>
      <c r="I170" s="170">
        <v>213010</v>
      </c>
      <c r="J170" s="171">
        <f>VLOOKUP(F170,'TABLA DATOS'!$C$3:$D$544,2,0)</f>
        <v>871649</v>
      </c>
      <c r="K170" s="169">
        <v>1098661898</v>
      </c>
      <c r="L170" s="169" t="s">
        <v>287</v>
      </c>
      <c r="M170" s="168">
        <v>823224</v>
      </c>
      <c r="N170" s="170">
        <v>310505</v>
      </c>
      <c r="P170" s="169">
        <v>91474598</v>
      </c>
      <c r="Q170" s="169" t="s">
        <v>430</v>
      </c>
      <c r="R170" s="168">
        <v>27631</v>
      </c>
      <c r="S170" s="170">
        <v>530520</v>
      </c>
    </row>
    <row r="171" spans="1:19" x14ac:dyDescent="0.2">
      <c r="A171" s="169">
        <v>1093746597</v>
      </c>
      <c r="B171" s="169" t="s">
        <v>297</v>
      </c>
      <c r="C171" s="168">
        <v>131003</v>
      </c>
      <c r="D171" s="170">
        <v>210505</v>
      </c>
      <c r="F171" s="169">
        <v>1098661898</v>
      </c>
      <c r="G171" s="169" t="s">
        <v>287</v>
      </c>
      <c r="H171" s="168">
        <v>869381</v>
      </c>
      <c r="I171" s="169">
        <v>213010</v>
      </c>
      <c r="J171" s="171">
        <f>VLOOKUP(F171,'TABLA DATOS'!$C$3:$D$544,2,0)</f>
        <v>869381</v>
      </c>
      <c r="K171" s="169">
        <v>63482359</v>
      </c>
      <c r="L171" s="169" t="s">
        <v>279</v>
      </c>
      <c r="M171" s="168">
        <v>823224</v>
      </c>
      <c r="N171" s="170">
        <v>310505</v>
      </c>
      <c r="P171" s="169">
        <v>63482359</v>
      </c>
      <c r="Q171" s="169" t="s">
        <v>279</v>
      </c>
      <c r="R171" s="168">
        <v>27604</v>
      </c>
      <c r="S171" s="170">
        <v>530520</v>
      </c>
    </row>
    <row r="172" spans="1:19" x14ac:dyDescent="0.2">
      <c r="A172" s="169">
        <v>46668029</v>
      </c>
      <c r="B172" s="169" t="s">
        <v>415</v>
      </c>
      <c r="C172" s="168">
        <v>130991</v>
      </c>
      <c r="D172" s="170">
        <v>210505</v>
      </c>
      <c r="F172" s="169">
        <v>63482359</v>
      </c>
      <c r="G172" s="169" t="s">
        <v>279</v>
      </c>
      <c r="H172" s="168">
        <v>869381</v>
      </c>
      <c r="I172" s="169">
        <v>213010</v>
      </c>
      <c r="J172" s="171">
        <f>VLOOKUP(F172,'TABLA DATOS'!$C$3:$D$544,2,0)</f>
        <v>869381</v>
      </c>
      <c r="K172" s="169">
        <v>37842685</v>
      </c>
      <c r="L172" s="169" t="s">
        <v>282</v>
      </c>
      <c r="M172" s="168">
        <v>823224</v>
      </c>
      <c r="N172" s="170">
        <v>310505</v>
      </c>
      <c r="P172" s="169">
        <v>88247644</v>
      </c>
      <c r="Q172" s="169" t="s">
        <v>157</v>
      </c>
      <c r="R172" s="168">
        <v>27505</v>
      </c>
      <c r="S172" s="170">
        <v>530520</v>
      </c>
    </row>
    <row r="173" spans="1:19" x14ac:dyDescent="0.2">
      <c r="A173" s="169">
        <v>63558697</v>
      </c>
      <c r="B173" s="169" t="s">
        <v>5</v>
      </c>
      <c r="C173" s="168">
        <v>130770</v>
      </c>
      <c r="D173" s="170">
        <v>210505</v>
      </c>
      <c r="F173" s="169">
        <v>37842685</v>
      </c>
      <c r="G173" s="169" t="s">
        <v>282</v>
      </c>
      <c r="H173" s="168">
        <v>869381</v>
      </c>
      <c r="I173" s="169">
        <v>213010</v>
      </c>
      <c r="J173" s="171">
        <f>VLOOKUP(F173,'TABLA DATOS'!$C$3:$D$544,2,0)</f>
        <v>869381</v>
      </c>
      <c r="K173" s="169">
        <v>13277760</v>
      </c>
      <c r="L173" s="169" t="s">
        <v>294</v>
      </c>
      <c r="M173" s="168">
        <v>823224</v>
      </c>
      <c r="N173" s="170">
        <v>310505</v>
      </c>
      <c r="P173" s="169">
        <v>63507045</v>
      </c>
      <c r="Q173" s="169" t="s">
        <v>344</v>
      </c>
      <c r="R173" s="168">
        <v>27303</v>
      </c>
      <c r="S173" s="170">
        <v>530520</v>
      </c>
    </row>
    <row r="174" spans="1:19" x14ac:dyDescent="0.2">
      <c r="A174" s="169">
        <v>1090418474</v>
      </c>
      <c r="B174" s="169" t="s">
        <v>332</v>
      </c>
      <c r="C174" s="168">
        <v>129771</v>
      </c>
      <c r="D174" s="170">
        <v>210505</v>
      </c>
      <c r="F174" s="169">
        <v>13277760</v>
      </c>
      <c r="G174" s="169" t="s">
        <v>294</v>
      </c>
      <c r="H174" s="168">
        <v>869381</v>
      </c>
      <c r="I174" s="169">
        <v>213010</v>
      </c>
      <c r="J174" s="171">
        <f>VLOOKUP(F174,'TABLA DATOS'!$C$3:$D$544,2,0)</f>
        <v>869381</v>
      </c>
      <c r="K174" s="169">
        <v>63330166</v>
      </c>
      <c r="L174" s="169" t="s">
        <v>280</v>
      </c>
      <c r="M174" s="168">
        <v>823224</v>
      </c>
      <c r="N174" s="170">
        <v>310505</v>
      </c>
      <c r="P174" s="169">
        <v>1102380312</v>
      </c>
      <c r="Q174" s="169" t="s">
        <v>466</v>
      </c>
      <c r="R174" s="168">
        <v>27117</v>
      </c>
      <c r="S174" s="170">
        <v>530520</v>
      </c>
    </row>
    <row r="175" spans="1:19" x14ac:dyDescent="0.2">
      <c r="A175" s="169">
        <v>13485343</v>
      </c>
      <c r="B175" s="169" t="s">
        <v>80</v>
      </c>
      <c r="C175" s="168">
        <v>126862</v>
      </c>
      <c r="D175" s="170">
        <v>210505</v>
      </c>
      <c r="F175" s="169">
        <v>63330166</v>
      </c>
      <c r="G175" s="170" t="s">
        <v>280</v>
      </c>
      <c r="H175" s="172">
        <v>869381</v>
      </c>
      <c r="I175" s="170">
        <v>213010</v>
      </c>
      <c r="J175" s="171">
        <f>VLOOKUP(F175,'TABLA DATOS'!$C$3:$D$544,2,0)</f>
        <v>869381</v>
      </c>
      <c r="K175" s="169">
        <v>7318215</v>
      </c>
      <c r="L175" s="169" t="s">
        <v>281</v>
      </c>
      <c r="M175" s="168">
        <v>823224</v>
      </c>
      <c r="N175" s="170">
        <v>310505</v>
      </c>
      <c r="P175" s="169">
        <v>1098638373</v>
      </c>
      <c r="Q175" s="169" t="s">
        <v>284</v>
      </c>
      <c r="R175" s="168">
        <v>26052</v>
      </c>
      <c r="S175" s="170">
        <v>530520</v>
      </c>
    </row>
    <row r="176" spans="1:19" x14ac:dyDescent="0.2">
      <c r="A176" s="169">
        <v>37844652</v>
      </c>
      <c r="B176" s="169" t="s">
        <v>451</v>
      </c>
      <c r="C176" s="168">
        <v>126399</v>
      </c>
      <c r="D176" s="170">
        <v>210505</v>
      </c>
      <c r="F176" s="169">
        <v>7318215</v>
      </c>
      <c r="G176" s="169" t="s">
        <v>281</v>
      </c>
      <c r="H176" s="168">
        <v>869381</v>
      </c>
      <c r="I176" s="169">
        <v>213010</v>
      </c>
      <c r="J176" s="171">
        <f>VLOOKUP(F176,'TABLA DATOS'!$C$3:$D$544,2,0)</f>
        <v>869381</v>
      </c>
      <c r="K176" s="169">
        <v>91287373</v>
      </c>
      <c r="L176" s="169" t="s">
        <v>436</v>
      </c>
      <c r="M176" s="168">
        <v>814757</v>
      </c>
      <c r="N176" s="170">
        <v>310505</v>
      </c>
      <c r="P176" s="169">
        <v>1090365536</v>
      </c>
      <c r="Q176" s="169" t="s">
        <v>298</v>
      </c>
      <c r="R176" s="168">
        <v>26032</v>
      </c>
      <c r="S176" s="170">
        <v>530520</v>
      </c>
    </row>
    <row r="177" spans="1:19" x14ac:dyDescent="0.2">
      <c r="A177" s="169">
        <v>63535057</v>
      </c>
      <c r="B177" s="169" t="s">
        <v>67</v>
      </c>
      <c r="C177" s="168">
        <v>125055</v>
      </c>
      <c r="D177" s="170">
        <v>210505</v>
      </c>
      <c r="F177" s="169">
        <v>91017761</v>
      </c>
      <c r="G177" s="169" t="s">
        <v>372</v>
      </c>
      <c r="H177" s="168">
        <v>861172</v>
      </c>
      <c r="I177" s="169">
        <v>213010</v>
      </c>
      <c r="J177" s="171">
        <f>VLOOKUP(F177,'TABLA DATOS'!$C$3:$D$544,2,0)</f>
        <v>861172</v>
      </c>
      <c r="K177" s="169">
        <v>1090405894</v>
      </c>
      <c r="L177" s="169" t="s">
        <v>299</v>
      </c>
      <c r="M177" s="168">
        <v>812594</v>
      </c>
      <c r="N177" s="170">
        <v>310505</v>
      </c>
      <c r="P177" s="169">
        <v>91218538</v>
      </c>
      <c r="Q177" s="170" t="s">
        <v>405</v>
      </c>
      <c r="R177" s="172">
        <v>26005</v>
      </c>
      <c r="S177" s="170">
        <v>530520</v>
      </c>
    </row>
    <row r="178" spans="1:19" x14ac:dyDescent="0.2">
      <c r="A178" s="169">
        <v>1098638373</v>
      </c>
      <c r="B178" s="169" t="s">
        <v>284</v>
      </c>
      <c r="C178" s="168">
        <v>124258</v>
      </c>
      <c r="D178" s="170">
        <v>210505</v>
      </c>
      <c r="F178" s="169">
        <v>1090405894</v>
      </c>
      <c r="G178" s="169" t="s">
        <v>299</v>
      </c>
      <c r="H178" s="168">
        <v>857806</v>
      </c>
      <c r="I178" s="169">
        <v>213010</v>
      </c>
      <c r="J178" s="171">
        <f>VLOOKUP(F178,'TABLA DATOS'!$C$3:$D$544,2,0)</f>
        <v>857806</v>
      </c>
      <c r="K178" s="169">
        <v>74130116</v>
      </c>
      <c r="L178" s="169" t="s">
        <v>406</v>
      </c>
      <c r="M178" s="168">
        <v>805498</v>
      </c>
      <c r="N178" s="170">
        <v>310505</v>
      </c>
      <c r="P178" s="169">
        <v>1098721989</v>
      </c>
      <c r="Q178" s="169" t="s">
        <v>41</v>
      </c>
      <c r="R178" s="168">
        <v>25800</v>
      </c>
      <c r="S178" s="170">
        <v>530520</v>
      </c>
    </row>
    <row r="179" spans="1:19" x14ac:dyDescent="0.2">
      <c r="A179" s="169">
        <v>1098641402</v>
      </c>
      <c r="B179" s="169" t="s">
        <v>535</v>
      </c>
      <c r="C179" s="168">
        <v>123572</v>
      </c>
      <c r="D179" s="170">
        <v>210505</v>
      </c>
      <c r="F179" s="169">
        <v>1098754352</v>
      </c>
      <c r="G179" s="170" t="s">
        <v>497</v>
      </c>
      <c r="H179" s="172">
        <v>854759</v>
      </c>
      <c r="I179" s="170">
        <v>213010</v>
      </c>
      <c r="J179" s="171">
        <f>VLOOKUP(F179,'TABLA DATOS'!$C$3:$D$544,2,0)</f>
        <v>854759</v>
      </c>
      <c r="K179" s="169">
        <v>1092155332</v>
      </c>
      <c r="L179" s="169" t="s">
        <v>392</v>
      </c>
      <c r="M179" s="168">
        <v>793157</v>
      </c>
      <c r="N179" s="170">
        <v>310505</v>
      </c>
      <c r="P179" s="169">
        <v>88310545</v>
      </c>
      <c r="Q179" s="169" t="s">
        <v>384</v>
      </c>
      <c r="R179" s="168">
        <v>25487</v>
      </c>
      <c r="S179" s="170">
        <v>530520</v>
      </c>
    </row>
    <row r="180" spans="1:19" x14ac:dyDescent="0.2">
      <c r="A180" s="169">
        <v>1090455307</v>
      </c>
      <c r="B180" s="170" t="s">
        <v>647</v>
      </c>
      <c r="C180" s="172">
        <v>122731</v>
      </c>
      <c r="D180" s="170">
        <v>210505</v>
      </c>
      <c r="F180" s="169">
        <v>1092155332</v>
      </c>
      <c r="G180" s="170" t="s">
        <v>392</v>
      </c>
      <c r="H180" s="172">
        <v>846332</v>
      </c>
      <c r="I180" s="170">
        <v>213010</v>
      </c>
      <c r="J180" s="171">
        <f>VLOOKUP(F180,'TABLA DATOS'!$C$3:$D$544,2,0)</f>
        <v>846332</v>
      </c>
      <c r="K180" s="169">
        <v>88247644</v>
      </c>
      <c r="L180" s="169" t="s">
        <v>157</v>
      </c>
      <c r="M180" s="168">
        <v>793157</v>
      </c>
      <c r="N180" s="170">
        <v>310505</v>
      </c>
      <c r="P180" s="169">
        <v>77092450</v>
      </c>
      <c r="Q180" s="169" t="s">
        <v>355</v>
      </c>
      <c r="R180" s="168">
        <v>25327</v>
      </c>
      <c r="S180" s="170">
        <v>530520</v>
      </c>
    </row>
    <row r="181" spans="1:19" x14ac:dyDescent="0.2">
      <c r="A181" s="169">
        <v>37397409</v>
      </c>
      <c r="B181" s="169" t="s">
        <v>648</v>
      </c>
      <c r="C181" s="168">
        <v>122731</v>
      </c>
      <c r="D181" s="170">
        <v>210505</v>
      </c>
      <c r="F181" s="169">
        <v>88247644</v>
      </c>
      <c r="G181" s="170" t="s">
        <v>157</v>
      </c>
      <c r="H181" s="172">
        <v>846299</v>
      </c>
      <c r="I181" s="170">
        <v>213010</v>
      </c>
      <c r="J181" s="171">
        <f>VLOOKUP(F181,'TABLA DATOS'!$C$3:$D$544,2,0)</f>
        <v>846299</v>
      </c>
      <c r="K181" s="169">
        <v>63497092</v>
      </c>
      <c r="L181" s="169" t="s">
        <v>498</v>
      </c>
      <c r="M181" s="168">
        <v>766500</v>
      </c>
      <c r="N181" s="170">
        <v>310505</v>
      </c>
      <c r="P181" s="169">
        <v>74130116</v>
      </c>
      <c r="Q181" s="169" t="s">
        <v>406</v>
      </c>
      <c r="R181" s="168">
        <v>25148</v>
      </c>
      <c r="S181" s="170">
        <v>530520</v>
      </c>
    </row>
    <row r="182" spans="1:19" x14ac:dyDescent="0.2">
      <c r="A182" s="169">
        <v>49786456</v>
      </c>
      <c r="B182" s="169" t="s">
        <v>649</v>
      </c>
      <c r="C182" s="168">
        <v>122731</v>
      </c>
      <c r="D182" s="170">
        <v>210505</v>
      </c>
      <c r="F182" s="169">
        <v>91218538</v>
      </c>
      <c r="G182" s="170" t="s">
        <v>405</v>
      </c>
      <c r="H182" s="172">
        <v>809974.54</v>
      </c>
      <c r="I182" s="170">
        <v>213010</v>
      </c>
      <c r="J182" s="171">
        <f>VLOOKUP(F182,'TABLA DATOS'!$C$3:$D$544,2,0)</f>
        <v>809974.54</v>
      </c>
      <c r="K182" s="169">
        <v>1098711675</v>
      </c>
      <c r="L182" s="169" t="s">
        <v>341</v>
      </c>
      <c r="M182" s="168">
        <v>761881</v>
      </c>
      <c r="N182" s="170">
        <v>310505</v>
      </c>
      <c r="P182" s="169">
        <v>28151326</v>
      </c>
      <c r="Q182" s="169" t="s">
        <v>150</v>
      </c>
      <c r="R182" s="168">
        <v>25127</v>
      </c>
      <c r="S182" s="170">
        <v>530520</v>
      </c>
    </row>
    <row r="183" spans="1:19" x14ac:dyDescent="0.2">
      <c r="A183" s="169">
        <v>13506755</v>
      </c>
      <c r="B183" s="169" t="s">
        <v>650</v>
      </c>
      <c r="C183" s="168">
        <v>122731</v>
      </c>
      <c r="D183" s="170">
        <v>210505</v>
      </c>
      <c r="F183" s="169">
        <v>1098711675</v>
      </c>
      <c r="G183" s="169" t="s">
        <v>341</v>
      </c>
      <c r="H183" s="168">
        <v>793150</v>
      </c>
      <c r="I183" s="169">
        <v>213010</v>
      </c>
      <c r="J183" s="171">
        <f>VLOOKUP(F183,'TABLA DATOS'!$C$3:$D$544,2,0)</f>
        <v>793150</v>
      </c>
      <c r="K183" s="169">
        <v>1098636121</v>
      </c>
      <c r="L183" s="169" t="s">
        <v>342</v>
      </c>
      <c r="M183" s="168">
        <v>744074</v>
      </c>
      <c r="N183" s="170">
        <v>310505</v>
      </c>
      <c r="P183" s="169">
        <v>63330166</v>
      </c>
      <c r="Q183" s="169" t="s">
        <v>280</v>
      </c>
      <c r="R183" s="168">
        <v>24935</v>
      </c>
      <c r="S183" s="170">
        <v>530520</v>
      </c>
    </row>
    <row r="184" spans="1:19" x14ac:dyDescent="0.2">
      <c r="A184" s="169">
        <v>49774217</v>
      </c>
      <c r="B184" s="169" t="s">
        <v>651</v>
      </c>
      <c r="C184" s="168">
        <v>122731</v>
      </c>
      <c r="D184" s="170">
        <v>210505</v>
      </c>
      <c r="F184" s="169">
        <v>63497092</v>
      </c>
      <c r="G184" s="169" t="s">
        <v>498</v>
      </c>
      <c r="H184" s="168">
        <v>787883</v>
      </c>
      <c r="I184" s="169">
        <v>213010</v>
      </c>
      <c r="J184" s="171">
        <f>VLOOKUP(F184,'TABLA DATOS'!$C$3:$D$544,2,0)</f>
        <v>787883</v>
      </c>
      <c r="K184" s="169">
        <v>28151326</v>
      </c>
      <c r="L184" s="169" t="s">
        <v>150</v>
      </c>
      <c r="M184" s="168">
        <v>724533</v>
      </c>
      <c r="N184" s="170">
        <v>310505</v>
      </c>
      <c r="P184" s="169">
        <v>91186467</v>
      </c>
      <c r="Q184" s="169" t="s">
        <v>539</v>
      </c>
      <c r="R184" s="168">
        <v>24847</v>
      </c>
      <c r="S184" s="170">
        <v>530520</v>
      </c>
    </row>
    <row r="185" spans="1:19" x14ac:dyDescent="0.2">
      <c r="A185" s="169">
        <v>30879255</v>
      </c>
      <c r="B185" s="169" t="s">
        <v>652</v>
      </c>
      <c r="C185" s="168">
        <v>122731</v>
      </c>
      <c r="D185" s="170">
        <v>210505</v>
      </c>
      <c r="F185" s="169">
        <v>28151326</v>
      </c>
      <c r="G185" s="169" t="s">
        <v>150</v>
      </c>
      <c r="H185" s="168">
        <v>776731</v>
      </c>
      <c r="I185" s="169">
        <v>213010</v>
      </c>
      <c r="J185" s="171">
        <f>VLOOKUP(F185,'TABLA DATOS'!$C$3:$D$544,2,0)</f>
        <v>776731</v>
      </c>
      <c r="K185" s="169">
        <v>37272532</v>
      </c>
      <c r="L185" s="169" t="s">
        <v>382</v>
      </c>
      <c r="M185" s="168">
        <v>723037</v>
      </c>
      <c r="N185" s="170">
        <v>310505</v>
      </c>
      <c r="P185" s="169">
        <v>13542357</v>
      </c>
      <c r="Q185" s="169" t="s">
        <v>11</v>
      </c>
      <c r="R185" s="168">
        <v>24424</v>
      </c>
      <c r="S185" s="170">
        <v>530520</v>
      </c>
    </row>
    <row r="186" spans="1:19" x14ac:dyDescent="0.2">
      <c r="A186" s="169">
        <v>37180649</v>
      </c>
      <c r="B186" s="169" t="s">
        <v>511</v>
      </c>
      <c r="C186" s="168">
        <v>122731</v>
      </c>
      <c r="D186" s="170">
        <v>210505</v>
      </c>
      <c r="F186" s="169">
        <v>1098636121</v>
      </c>
      <c r="G186" s="169" t="s">
        <v>342</v>
      </c>
      <c r="H186" s="168">
        <v>771218</v>
      </c>
      <c r="I186" s="169">
        <v>213010</v>
      </c>
      <c r="J186" s="171">
        <f>VLOOKUP(F186,'TABLA DATOS'!$C$3:$D$544,2,0)</f>
        <v>771218</v>
      </c>
      <c r="K186" s="169">
        <v>91498054</v>
      </c>
      <c r="L186" s="169" t="s">
        <v>537</v>
      </c>
      <c r="M186" s="168">
        <v>715000</v>
      </c>
      <c r="N186" s="170">
        <v>310505</v>
      </c>
      <c r="P186" s="169">
        <v>37548620</v>
      </c>
      <c r="Q186" s="169" t="s">
        <v>395</v>
      </c>
      <c r="R186" s="168">
        <v>24297</v>
      </c>
      <c r="S186" s="170">
        <v>530520</v>
      </c>
    </row>
    <row r="187" spans="1:19" x14ac:dyDescent="0.2">
      <c r="A187" s="169">
        <v>1095796903</v>
      </c>
      <c r="B187" s="169" t="s">
        <v>266</v>
      </c>
      <c r="C187" s="168">
        <v>121823</v>
      </c>
      <c r="D187" s="170">
        <v>210505</v>
      </c>
      <c r="F187" s="169">
        <v>37272532</v>
      </c>
      <c r="G187" s="169" t="s">
        <v>382</v>
      </c>
      <c r="H187" s="168">
        <v>754993</v>
      </c>
      <c r="I187" s="169">
        <v>213010</v>
      </c>
      <c r="J187" s="171">
        <f>VLOOKUP(F187,'TABLA DATOS'!$C$3:$D$544,2,0)</f>
        <v>754993</v>
      </c>
      <c r="K187" s="169">
        <v>88312575</v>
      </c>
      <c r="L187" s="169" t="s">
        <v>404</v>
      </c>
      <c r="M187" s="168">
        <v>701342</v>
      </c>
      <c r="N187" s="170">
        <v>310505</v>
      </c>
      <c r="P187" s="169">
        <v>1064112474</v>
      </c>
      <c r="Q187" s="169" t="s">
        <v>326</v>
      </c>
      <c r="R187" s="168">
        <v>24284</v>
      </c>
      <c r="S187" s="170">
        <v>530520</v>
      </c>
    </row>
    <row r="188" spans="1:19" x14ac:dyDescent="0.2">
      <c r="A188" s="169">
        <v>1098795540</v>
      </c>
      <c r="B188" s="169" t="s">
        <v>669</v>
      </c>
      <c r="C188" s="168">
        <v>121527</v>
      </c>
      <c r="D188" s="170">
        <v>210505</v>
      </c>
      <c r="F188" s="169">
        <v>88312575</v>
      </c>
      <c r="G188" s="169" t="s">
        <v>404</v>
      </c>
      <c r="H188" s="168">
        <v>732052</v>
      </c>
      <c r="I188" s="169">
        <v>213010</v>
      </c>
      <c r="J188" s="171">
        <f>VLOOKUP(F188,'TABLA DATOS'!$C$3:$D$544,2,0)</f>
        <v>732052</v>
      </c>
      <c r="K188" s="169">
        <v>1090481636</v>
      </c>
      <c r="L188" s="169" t="s">
        <v>500</v>
      </c>
      <c r="M188" s="168">
        <v>689850</v>
      </c>
      <c r="N188" s="170">
        <v>310505</v>
      </c>
      <c r="P188" s="169">
        <v>37844652</v>
      </c>
      <c r="Q188" s="169" t="s">
        <v>451</v>
      </c>
      <c r="R188" s="168">
        <v>24255</v>
      </c>
      <c r="S188" s="170">
        <v>530520</v>
      </c>
    </row>
    <row r="189" spans="1:19" x14ac:dyDescent="0.2">
      <c r="A189" s="169">
        <v>1093751738</v>
      </c>
      <c r="B189" s="169" t="s">
        <v>564</v>
      </c>
      <c r="C189" s="168">
        <v>114413</v>
      </c>
      <c r="D189" s="170">
        <v>210505</v>
      </c>
      <c r="F189" s="169">
        <v>46366318</v>
      </c>
      <c r="G189" s="169" t="s">
        <v>58</v>
      </c>
      <c r="H189" s="168">
        <v>714108</v>
      </c>
      <c r="I189" s="169">
        <v>213010</v>
      </c>
      <c r="J189" s="171">
        <f>VLOOKUP(F189,'TABLA DATOS'!$C$3:$D$544,2,0)</f>
        <v>714108</v>
      </c>
      <c r="K189" s="169">
        <v>60395174</v>
      </c>
      <c r="L189" s="169" t="s">
        <v>502</v>
      </c>
      <c r="M189" s="168">
        <v>689850</v>
      </c>
      <c r="N189" s="170">
        <v>310505</v>
      </c>
      <c r="P189" s="169">
        <v>1052700380</v>
      </c>
      <c r="Q189" s="169" t="s">
        <v>447</v>
      </c>
      <c r="R189" s="168">
        <v>24236</v>
      </c>
      <c r="S189" s="170">
        <v>530520</v>
      </c>
    </row>
    <row r="190" spans="1:19" x14ac:dyDescent="0.2">
      <c r="A190" s="169">
        <v>1095787536</v>
      </c>
      <c r="B190" s="169" t="s">
        <v>44</v>
      </c>
      <c r="C190" s="168">
        <v>113828</v>
      </c>
      <c r="D190" s="170">
        <v>210505</v>
      </c>
      <c r="F190" s="169">
        <v>1090481636</v>
      </c>
      <c r="G190" s="170" t="s">
        <v>500</v>
      </c>
      <c r="H190" s="172">
        <v>709095</v>
      </c>
      <c r="I190" s="170">
        <v>213010</v>
      </c>
      <c r="J190" s="171">
        <f>VLOOKUP(F190,'TABLA DATOS'!$C$3:$D$544,2,0)</f>
        <v>709095</v>
      </c>
      <c r="K190" s="169">
        <v>46366318</v>
      </c>
      <c r="L190" s="169" t="s">
        <v>58</v>
      </c>
      <c r="M190" s="168">
        <v>680880</v>
      </c>
      <c r="N190" s="170">
        <v>310505</v>
      </c>
      <c r="P190" s="169">
        <v>63463429</v>
      </c>
      <c r="Q190" s="169" t="s">
        <v>10</v>
      </c>
      <c r="R190" s="168">
        <v>23878</v>
      </c>
      <c r="S190" s="170">
        <v>530520</v>
      </c>
    </row>
    <row r="191" spans="1:19" x14ac:dyDescent="0.2">
      <c r="A191" s="169">
        <v>1094242344</v>
      </c>
      <c r="B191" s="169" t="s">
        <v>17</v>
      </c>
      <c r="C191" s="168">
        <v>111487</v>
      </c>
      <c r="D191" s="170">
        <v>210505</v>
      </c>
      <c r="F191" s="169">
        <v>60395174</v>
      </c>
      <c r="G191" s="169" t="s">
        <v>502</v>
      </c>
      <c r="H191" s="168">
        <v>709095</v>
      </c>
      <c r="I191" s="169">
        <v>213010</v>
      </c>
      <c r="J191" s="171">
        <f>VLOOKUP(F191,'TABLA DATOS'!$C$3:$D$544,2,0)</f>
        <v>709095</v>
      </c>
      <c r="K191" s="169">
        <v>1093754307</v>
      </c>
      <c r="L191" s="169" t="s">
        <v>429</v>
      </c>
      <c r="M191" s="168">
        <v>669931</v>
      </c>
      <c r="N191" s="170">
        <v>310505</v>
      </c>
      <c r="P191" s="169">
        <v>1065620468</v>
      </c>
      <c r="Q191" s="169" t="s">
        <v>449</v>
      </c>
      <c r="R191" s="168">
        <v>23687</v>
      </c>
      <c r="S191" s="170">
        <v>530520</v>
      </c>
    </row>
    <row r="192" spans="1:19" x14ac:dyDescent="0.2">
      <c r="A192" s="169">
        <v>63549700</v>
      </c>
      <c r="B192" s="169" t="s">
        <v>63</v>
      </c>
      <c r="C192" s="168">
        <v>108279</v>
      </c>
      <c r="D192" s="170">
        <v>210505</v>
      </c>
      <c r="F192" s="169">
        <v>1093754307</v>
      </c>
      <c r="G192" s="170" t="s">
        <v>429</v>
      </c>
      <c r="H192" s="172">
        <v>702306</v>
      </c>
      <c r="I192" s="170">
        <v>213010</v>
      </c>
      <c r="J192" s="171">
        <f>VLOOKUP(F192,'TABLA DATOS'!$C$3:$D$544,2,0)</f>
        <v>702306</v>
      </c>
      <c r="K192" s="169">
        <v>37750940</v>
      </c>
      <c r="L192" s="169" t="s">
        <v>330</v>
      </c>
      <c r="M192" s="168">
        <v>658982</v>
      </c>
      <c r="N192" s="170">
        <v>310505</v>
      </c>
      <c r="P192" s="169">
        <v>37842685</v>
      </c>
      <c r="Q192" s="169" t="s">
        <v>282</v>
      </c>
      <c r="R192" s="168">
        <v>23542</v>
      </c>
      <c r="S192" s="170">
        <v>530520</v>
      </c>
    </row>
    <row r="193" spans="1:19" x14ac:dyDescent="0.2">
      <c r="A193" s="169">
        <v>1098658328</v>
      </c>
      <c r="B193" s="169" t="s">
        <v>155</v>
      </c>
      <c r="C193" s="168">
        <v>105859</v>
      </c>
      <c r="D193" s="170">
        <v>210505</v>
      </c>
      <c r="F193" s="169">
        <v>37750940</v>
      </c>
      <c r="G193" s="169" t="s">
        <v>330</v>
      </c>
      <c r="H193" s="168">
        <v>690552</v>
      </c>
      <c r="I193" s="169">
        <v>213010</v>
      </c>
      <c r="J193" s="171">
        <f>VLOOKUP(F193,'TABLA DATOS'!$C$3:$D$544,2,0)</f>
        <v>690552</v>
      </c>
      <c r="K193" s="169">
        <v>1065620115</v>
      </c>
      <c r="L193" s="169" t="s">
        <v>385</v>
      </c>
      <c r="M193" s="168">
        <v>634901</v>
      </c>
      <c r="N193" s="170">
        <v>310505</v>
      </c>
      <c r="P193" s="169">
        <v>17959143</v>
      </c>
      <c r="Q193" s="169" t="s">
        <v>305</v>
      </c>
      <c r="R193" s="168">
        <v>23157</v>
      </c>
      <c r="S193" s="170">
        <v>530520</v>
      </c>
    </row>
    <row r="194" spans="1:19" x14ac:dyDescent="0.2">
      <c r="A194" s="169">
        <v>88168548</v>
      </c>
      <c r="B194" s="169" t="s">
        <v>329</v>
      </c>
      <c r="C194" s="168">
        <v>104295</v>
      </c>
      <c r="D194" s="170">
        <v>210505</v>
      </c>
      <c r="F194" s="169">
        <v>13537900</v>
      </c>
      <c r="G194" s="169" t="s">
        <v>51</v>
      </c>
      <c r="H194" s="168">
        <v>686845</v>
      </c>
      <c r="I194" s="169">
        <v>213010</v>
      </c>
      <c r="J194" s="171">
        <f>VLOOKUP(F194,'TABLA DATOS'!$C$3:$D$544,2,0)</f>
        <v>686845</v>
      </c>
      <c r="K194" s="169">
        <v>1098675985</v>
      </c>
      <c r="L194" s="169" t="s">
        <v>334</v>
      </c>
      <c r="M194" s="168">
        <v>604234</v>
      </c>
      <c r="N194" s="170">
        <v>310505</v>
      </c>
      <c r="P194" s="169">
        <v>91527608</v>
      </c>
      <c r="Q194" s="169" t="s">
        <v>43</v>
      </c>
      <c r="R194" s="168">
        <v>23063</v>
      </c>
      <c r="S194" s="170">
        <v>530520</v>
      </c>
    </row>
    <row r="195" spans="1:19" x14ac:dyDescent="0.2">
      <c r="A195" s="169">
        <v>37545783</v>
      </c>
      <c r="B195" s="169" t="s">
        <v>460</v>
      </c>
      <c r="C195" s="168">
        <v>104242</v>
      </c>
      <c r="D195" s="170">
        <v>210505</v>
      </c>
      <c r="F195" s="169">
        <v>1065620115</v>
      </c>
      <c r="G195" s="169" t="s">
        <v>385</v>
      </c>
      <c r="H195" s="168">
        <v>659486</v>
      </c>
      <c r="I195" s="169">
        <v>213010</v>
      </c>
      <c r="J195" s="171">
        <f>VLOOKUP(F195,'TABLA DATOS'!$C$3:$D$544,2,0)</f>
        <v>659486</v>
      </c>
      <c r="K195" s="169">
        <v>46671701</v>
      </c>
      <c r="L195" s="169" t="s">
        <v>336</v>
      </c>
      <c r="M195" s="168">
        <v>604234</v>
      </c>
      <c r="N195" s="170">
        <v>310505</v>
      </c>
      <c r="P195" s="169">
        <v>1065620115</v>
      </c>
      <c r="Q195" s="169" t="s">
        <v>385</v>
      </c>
      <c r="R195" s="168">
        <v>23058</v>
      </c>
      <c r="S195" s="170">
        <v>530520</v>
      </c>
    </row>
    <row r="196" spans="1:19" x14ac:dyDescent="0.2">
      <c r="A196" s="169">
        <v>7318215</v>
      </c>
      <c r="B196" s="169" t="s">
        <v>281</v>
      </c>
      <c r="C196" s="168">
        <v>102239</v>
      </c>
      <c r="D196" s="170">
        <v>210505</v>
      </c>
      <c r="F196" s="169">
        <v>1095787536</v>
      </c>
      <c r="G196" s="169" t="s">
        <v>44</v>
      </c>
      <c r="H196" s="168">
        <v>656823</v>
      </c>
      <c r="I196" s="169">
        <v>213010</v>
      </c>
      <c r="J196" s="171">
        <f>VLOOKUP(F196,'TABLA DATOS'!$C$3:$D$544,2,0)</f>
        <v>656823</v>
      </c>
      <c r="K196" s="169">
        <v>91474598</v>
      </c>
      <c r="L196" s="169" t="s">
        <v>430</v>
      </c>
      <c r="M196" s="168">
        <v>600791</v>
      </c>
      <c r="N196" s="170">
        <v>310505</v>
      </c>
      <c r="P196" s="169">
        <v>1090451208</v>
      </c>
      <c r="Q196" s="169" t="s">
        <v>338</v>
      </c>
      <c r="R196" s="168">
        <v>22923</v>
      </c>
      <c r="S196" s="170">
        <v>530520</v>
      </c>
    </row>
    <row r="197" spans="1:19" x14ac:dyDescent="0.2">
      <c r="A197" s="169">
        <v>1098619759</v>
      </c>
      <c r="B197" s="169" t="s">
        <v>210</v>
      </c>
      <c r="C197" s="168">
        <v>101800</v>
      </c>
      <c r="D197" s="170">
        <v>210505</v>
      </c>
      <c r="F197" s="169">
        <v>91527608</v>
      </c>
      <c r="G197" s="169" t="s">
        <v>43</v>
      </c>
      <c r="H197" s="168">
        <v>648268</v>
      </c>
      <c r="I197" s="169">
        <v>213010</v>
      </c>
      <c r="J197" s="171">
        <f>VLOOKUP(F197,'TABLA DATOS'!$C$3:$D$544,2,0)</f>
        <v>648268</v>
      </c>
      <c r="K197" s="169">
        <v>1095787536</v>
      </c>
      <c r="L197" s="169" t="s">
        <v>44</v>
      </c>
      <c r="M197" s="168">
        <v>597587</v>
      </c>
      <c r="N197" s="170">
        <v>310505</v>
      </c>
      <c r="P197" s="169">
        <v>1116775897</v>
      </c>
      <c r="Q197" s="169" t="s">
        <v>409</v>
      </c>
      <c r="R197" s="168">
        <v>22921</v>
      </c>
      <c r="S197" s="170">
        <v>530520</v>
      </c>
    </row>
    <row r="198" spans="1:19" x14ac:dyDescent="0.2">
      <c r="A198" s="169">
        <v>37894454</v>
      </c>
      <c r="B198" s="169" t="s">
        <v>421</v>
      </c>
      <c r="C198" s="168">
        <v>101518</v>
      </c>
      <c r="D198" s="170">
        <v>210505</v>
      </c>
      <c r="F198" s="169">
        <v>46671701</v>
      </c>
      <c r="G198" s="170" t="s">
        <v>336</v>
      </c>
      <c r="H198" s="172">
        <v>632080</v>
      </c>
      <c r="I198" s="170">
        <v>213010</v>
      </c>
      <c r="J198" s="171">
        <f>VLOOKUP(F198,'TABLA DATOS'!$C$3:$D$544,2,0)</f>
        <v>632080</v>
      </c>
      <c r="K198" s="169">
        <v>91527608</v>
      </c>
      <c r="L198" s="169" t="s">
        <v>43</v>
      </c>
      <c r="M198" s="168">
        <v>594592</v>
      </c>
      <c r="N198" s="170">
        <v>310505</v>
      </c>
      <c r="P198" s="169">
        <v>1098712054</v>
      </c>
      <c r="Q198" s="169" t="s">
        <v>218</v>
      </c>
      <c r="R198" s="168">
        <v>22797</v>
      </c>
      <c r="S198" s="170">
        <v>530520</v>
      </c>
    </row>
    <row r="199" spans="1:19" x14ac:dyDescent="0.2">
      <c r="A199" s="169">
        <v>1108830307</v>
      </c>
      <c r="B199" s="169" t="s">
        <v>675</v>
      </c>
      <c r="C199" s="168">
        <v>101140</v>
      </c>
      <c r="D199" s="170">
        <v>210505</v>
      </c>
      <c r="F199" s="169">
        <v>1098675985</v>
      </c>
      <c r="G199" s="169" t="s">
        <v>334</v>
      </c>
      <c r="H199" s="168">
        <v>632027</v>
      </c>
      <c r="I199" s="169">
        <v>213010</v>
      </c>
      <c r="J199" s="171">
        <f>VLOOKUP(F199,'TABLA DATOS'!$C$3:$D$544,2,0)</f>
        <v>632027</v>
      </c>
      <c r="K199" s="169">
        <v>1090451208</v>
      </c>
      <c r="L199" s="169" t="s">
        <v>338</v>
      </c>
      <c r="M199" s="168">
        <v>580524</v>
      </c>
      <c r="N199" s="170">
        <v>310505</v>
      </c>
      <c r="P199" s="169">
        <v>1098787387</v>
      </c>
      <c r="Q199" s="169" t="s">
        <v>546</v>
      </c>
      <c r="R199" s="168">
        <v>22779</v>
      </c>
      <c r="S199" s="170">
        <v>530520</v>
      </c>
    </row>
    <row r="200" spans="1:19" x14ac:dyDescent="0.2">
      <c r="A200" s="169">
        <v>1081908761</v>
      </c>
      <c r="B200" s="169" t="s">
        <v>676</v>
      </c>
      <c r="C200" s="168">
        <v>101140</v>
      </c>
      <c r="D200" s="170">
        <v>210505</v>
      </c>
      <c r="F200" s="169">
        <v>1090451208</v>
      </c>
      <c r="G200" s="169" t="s">
        <v>338</v>
      </c>
      <c r="H200" s="168">
        <v>606902</v>
      </c>
      <c r="I200" s="169">
        <v>213010</v>
      </c>
      <c r="J200" s="171">
        <f>VLOOKUP(F200,'TABLA DATOS'!$C$3:$D$544,2,0)</f>
        <v>606902</v>
      </c>
      <c r="K200" s="169">
        <v>91218538</v>
      </c>
      <c r="L200" s="169" t="s">
        <v>405</v>
      </c>
      <c r="M200" s="168">
        <v>571791</v>
      </c>
      <c r="N200" s="170">
        <v>310505</v>
      </c>
      <c r="P200" s="169">
        <v>37442977</v>
      </c>
      <c r="Q200" s="169" t="s">
        <v>301</v>
      </c>
      <c r="R200" s="168">
        <v>22760</v>
      </c>
      <c r="S200" s="170">
        <v>530520</v>
      </c>
    </row>
    <row r="201" spans="1:19" x14ac:dyDescent="0.2">
      <c r="A201" s="169">
        <v>1099205441</v>
      </c>
      <c r="B201" s="169" t="s">
        <v>678</v>
      </c>
      <c r="C201" s="168">
        <v>101140</v>
      </c>
      <c r="D201" s="170">
        <v>210505</v>
      </c>
      <c r="F201" s="169">
        <v>49790179</v>
      </c>
      <c r="G201" s="169" t="s">
        <v>464</v>
      </c>
      <c r="H201" s="168">
        <v>588995</v>
      </c>
      <c r="I201" s="169">
        <v>213010</v>
      </c>
      <c r="J201" s="171">
        <f>VLOOKUP(F201,'TABLA DATOS'!$C$3:$D$544,2,0)</f>
        <v>588995</v>
      </c>
      <c r="K201" s="169">
        <v>49790179</v>
      </c>
      <c r="L201" s="169" t="s">
        <v>464</v>
      </c>
      <c r="M201" s="168">
        <v>570529</v>
      </c>
      <c r="N201" s="170">
        <v>310505</v>
      </c>
      <c r="P201" s="169">
        <v>63344649</v>
      </c>
      <c r="Q201" s="169" t="s">
        <v>377</v>
      </c>
      <c r="R201" s="168">
        <v>22657</v>
      </c>
      <c r="S201" s="170">
        <v>530520</v>
      </c>
    </row>
    <row r="202" spans="1:19" x14ac:dyDescent="0.2">
      <c r="A202" s="169">
        <v>91018519</v>
      </c>
      <c r="B202" s="169" t="s">
        <v>680</v>
      </c>
      <c r="C202" s="168">
        <v>101140</v>
      </c>
      <c r="D202" s="170">
        <v>210505</v>
      </c>
      <c r="F202" s="169">
        <v>1093737113</v>
      </c>
      <c r="G202" s="169" t="s">
        <v>359</v>
      </c>
      <c r="H202" s="168">
        <v>585635</v>
      </c>
      <c r="I202" s="169">
        <v>213010</v>
      </c>
      <c r="J202" s="171">
        <f>VLOOKUP(F202,'TABLA DATOS'!$C$3:$D$544,2,0)</f>
        <v>585635</v>
      </c>
      <c r="K202" s="169">
        <v>13537900</v>
      </c>
      <c r="L202" s="169" t="s">
        <v>51</v>
      </c>
      <c r="M202" s="168">
        <v>567663</v>
      </c>
      <c r="N202" s="170">
        <v>310505</v>
      </c>
      <c r="P202" s="169">
        <v>46671701</v>
      </c>
      <c r="Q202" s="169" t="s">
        <v>336</v>
      </c>
      <c r="R202" s="168">
        <v>22596</v>
      </c>
      <c r="S202" s="170">
        <v>530520</v>
      </c>
    </row>
    <row r="203" spans="1:19" x14ac:dyDescent="0.2">
      <c r="A203" s="169">
        <v>37671452</v>
      </c>
      <c r="B203" s="169" t="s">
        <v>681</v>
      </c>
      <c r="C203" s="168">
        <v>101140</v>
      </c>
      <c r="D203" s="170">
        <v>210505</v>
      </c>
      <c r="F203" s="169">
        <v>1090459591</v>
      </c>
      <c r="G203" s="169" t="s">
        <v>360</v>
      </c>
      <c r="H203" s="168">
        <v>585635</v>
      </c>
      <c r="I203" s="169">
        <v>213010</v>
      </c>
      <c r="J203" s="171">
        <f>VLOOKUP(F203,'TABLA DATOS'!$C$3:$D$544,2,0)</f>
        <v>585635</v>
      </c>
      <c r="K203" s="169">
        <v>1093737113</v>
      </c>
      <c r="L203" s="169" t="s">
        <v>359</v>
      </c>
      <c r="M203" s="168">
        <v>561074</v>
      </c>
      <c r="N203" s="170">
        <v>310505</v>
      </c>
      <c r="P203" s="169">
        <v>91488799</v>
      </c>
      <c r="Q203" s="169" t="s">
        <v>383</v>
      </c>
      <c r="R203" s="168">
        <v>21771</v>
      </c>
      <c r="S203" s="170">
        <v>530520</v>
      </c>
    </row>
    <row r="204" spans="1:19" x14ac:dyDescent="0.2">
      <c r="A204" s="169">
        <v>91488799</v>
      </c>
      <c r="B204" s="169" t="s">
        <v>383</v>
      </c>
      <c r="C204" s="168">
        <v>100475</v>
      </c>
      <c r="D204" s="170">
        <v>210505</v>
      </c>
      <c r="F204" s="169">
        <v>1090432842</v>
      </c>
      <c r="G204" s="170" t="s">
        <v>361</v>
      </c>
      <c r="H204" s="172">
        <v>585635</v>
      </c>
      <c r="I204" s="170">
        <v>213010</v>
      </c>
      <c r="J204" s="171">
        <f>VLOOKUP(F204,'TABLA DATOS'!$C$3:$D$544,2,0)</f>
        <v>585635</v>
      </c>
      <c r="K204" s="169">
        <v>1090459591</v>
      </c>
      <c r="L204" s="169" t="s">
        <v>360</v>
      </c>
      <c r="M204" s="168">
        <v>561074</v>
      </c>
      <c r="N204" s="170">
        <v>310505</v>
      </c>
      <c r="P204" s="169">
        <v>7318215</v>
      </c>
      <c r="Q204" s="169" t="s">
        <v>281</v>
      </c>
      <c r="R204" s="168">
        <v>21727</v>
      </c>
      <c r="S204" s="170">
        <v>530520</v>
      </c>
    </row>
    <row r="205" spans="1:19" x14ac:dyDescent="0.2">
      <c r="A205" s="169">
        <v>13512563</v>
      </c>
      <c r="B205" s="170" t="s">
        <v>375</v>
      </c>
      <c r="C205" s="172">
        <v>94068</v>
      </c>
      <c r="D205" s="170">
        <v>210505</v>
      </c>
      <c r="F205" s="169">
        <v>91537915</v>
      </c>
      <c r="G205" s="170" t="s">
        <v>343</v>
      </c>
      <c r="H205" s="172">
        <v>585635</v>
      </c>
      <c r="I205" s="170">
        <v>213010</v>
      </c>
      <c r="J205" s="171">
        <f>VLOOKUP(F205,'TABLA DATOS'!$C$3:$D$544,2,0)</f>
        <v>585635</v>
      </c>
      <c r="K205" s="169">
        <v>1090432842</v>
      </c>
      <c r="L205" s="169" t="s">
        <v>361</v>
      </c>
      <c r="M205" s="168">
        <v>561074</v>
      </c>
      <c r="N205" s="170">
        <v>310505</v>
      </c>
      <c r="P205" s="169">
        <v>1053609766</v>
      </c>
      <c r="Q205" s="169" t="s">
        <v>559</v>
      </c>
      <c r="R205" s="168">
        <v>21531</v>
      </c>
      <c r="S205" s="170">
        <v>530520</v>
      </c>
    </row>
    <row r="206" spans="1:19" x14ac:dyDescent="0.2">
      <c r="A206" s="169">
        <v>1092155332</v>
      </c>
      <c r="B206" s="169" t="s">
        <v>392</v>
      </c>
      <c r="C206" s="168">
        <v>93605</v>
      </c>
      <c r="D206" s="170">
        <v>210505</v>
      </c>
      <c r="F206" s="169">
        <v>13392287</v>
      </c>
      <c r="G206" s="170" t="s">
        <v>365</v>
      </c>
      <c r="H206" s="172">
        <v>585635</v>
      </c>
      <c r="I206" s="170">
        <v>213010</v>
      </c>
      <c r="J206" s="171">
        <f>VLOOKUP(F206,'TABLA DATOS'!$C$3:$D$544,2,0)</f>
        <v>585635</v>
      </c>
      <c r="K206" s="169">
        <v>91537915</v>
      </c>
      <c r="L206" s="169" t="s">
        <v>343</v>
      </c>
      <c r="M206" s="168">
        <v>561074</v>
      </c>
      <c r="N206" s="170">
        <v>310505</v>
      </c>
      <c r="P206" s="169">
        <v>60358951</v>
      </c>
      <c r="Q206" s="169" t="s">
        <v>296</v>
      </c>
      <c r="R206" s="168">
        <v>21344</v>
      </c>
      <c r="S206" s="170">
        <v>530520</v>
      </c>
    </row>
    <row r="207" spans="1:19" x14ac:dyDescent="0.2">
      <c r="A207" s="169">
        <v>1098793622</v>
      </c>
      <c r="B207" s="169" t="s">
        <v>642</v>
      </c>
      <c r="C207" s="168">
        <v>93239</v>
      </c>
      <c r="D207" s="170">
        <v>210505</v>
      </c>
      <c r="F207" s="169">
        <v>1090378828</v>
      </c>
      <c r="G207" s="169" t="s">
        <v>366</v>
      </c>
      <c r="H207" s="168">
        <v>585635</v>
      </c>
      <c r="I207" s="169">
        <v>213010</v>
      </c>
      <c r="J207" s="171">
        <f>VLOOKUP(F207,'TABLA DATOS'!$C$3:$D$544,2,0)</f>
        <v>585635</v>
      </c>
      <c r="K207" s="169">
        <v>13392287</v>
      </c>
      <c r="L207" s="169" t="s">
        <v>365</v>
      </c>
      <c r="M207" s="168">
        <v>561074</v>
      </c>
      <c r="N207" s="170">
        <v>310505</v>
      </c>
      <c r="P207" s="169">
        <v>49763580</v>
      </c>
      <c r="Q207" s="169" t="s">
        <v>369</v>
      </c>
      <c r="R207" s="168">
        <v>21235</v>
      </c>
      <c r="S207" s="170">
        <v>530520</v>
      </c>
    </row>
    <row r="208" spans="1:19" x14ac:dyDescent="0.2">
      <c r="A208" s="169">
        <v>1095926854</v>
      </c>
      <c r="B208" s="169" t="s">
        <v>463</v>
      </c>
      <c r="C208" s="168">
        <v>93148</v>
      </c>
      <c r="D208" s="170">
        <v>210505</v>
      </c>
      <c r="F208" s="169">
        <v>37746784</v>
      </c>
      <c r="G208" s="169" t="s">
        <v>358</v>
      </c>
      <c r="H208" s="168">
        <v>585635</v>
      </c>
      <c r="I208" s="169">
        <v>213010</v>
      </c>
      <c r="J208" s="171">
        <f>VLOOKUP(F208,'TABLA DATOS'!$C$3:$D$544,2,0)</f>
        <v>585635</v>
      </c>
      <c r="K208" s="169">
        <v>1090378828</v>
      </c>
      <c r="L208" s="169" t="s">
        <v>366</v>
      </c>
      <c r="M208" s="168">
        <v>561074</v>
      </c>
      <c r="N208" s="170">
        <v>310505</v>
      </c>
      <c r="P208" s="169">
        <v>37932181</v>
      </c>
      <c r="Q208" s="169" t="s">
        <v>388</v>
      </c>
      <c r="R208" s="168">
        <v>21136</v>
      </c>
      <c r="S208" s="170">
        <v>530520</v>
      </c>
    </row>
    <row r="209" spans="1:19" x14ac:dyDescent="0.2">
      <c r="A209" s="169">
        <v>1090404283</v>
      </c>
      <c r="B209" s="169" t="s">
        <v>393</v>
      </c>
      <c r="C209" s="168">
        <v>93086</v>
      </c>
      <c r="D209" s="170">
        <v>210505</v>
      </c>
      <c r="F209" s="169">
        <v>63507045</v>
      </c>
      <c r="G209" s="169" t="s">
        <v>344</v>
      </c>
      <c r="H209" s="168">
        <v>585635</v>
      </c>
      <c r="I209" s="169">
        <v>213010</v>
      </c>
      <c r="J209" s="171">
        <f>VLOOKUP(F209,'TABLA DATOS'!$C$3:$D$544,2,0)</f>
        <v>585635</v>
      </c>
      <c r="K209" s="169">
        <v>37746784</v>
      </c>
      <c r="L209" s="169" t="s">
        <v>358</v>
      </c>
      <c r="M209" s="168">
        <v>561074</v>
      </c>
      <c r="N209" s="170">
        <v>310505</v>
      </c>
      <c r="P209" s="169">
        <v>1095787536</v>
      </c>
      <c r="Q209" s="169" t="s">
        <v>44</v>
      </c>
      <c r="R209" s="168">
        <v>21125</v>
      </c>
      <c r="S209" s="170">
        <v>530520</v>
      </c>
    </row>
    <row r="210" spans="1:19" x14ac:dyDescent="0.2">
      <c r="A210" s="169">
        <v>1073602123</v>
      </c>
      <c r="B210" s="169" t="s">
        <v>557</v>
      </c>
      <c r="C210" s="168">
        <v>92147</v>
      </c>
      <c r="D210" s="170">
        <v>210505</v>
      </c>
      <c r="F210" s="169">
        <v>37932181</v>
      </c>
      <c r="G210" s="169" t="s">
        <v>388</v>
      </c>
      <c r="H210" s="168">
        <v>571193</v>
      </c>
      <c r="I210" s="169">
        <v>213010</v>
      </c>
      <c r="J210" s="171">
        <f>VLOOKUP(F210,'TABLA DATOS'!$C$3:$D$544,2,0)</f>
        <v>571193</v>
      </c>
      <c r="K210" s="169">
        <v>63507045</v>
      </c>
      <c r="L210" s="169" t="s">
        <v>344</v>
      </c>
      <c r="M210" s="168">
        <v>561074</v>
      </c>
      <c r="N210" s="170">
        <v>310505</v>
      </c>
      <c r="P210" s="169">
        <v>1090384750</v>
      </c>
      <c r="Q210" s="169" t="s">
        <v>474</v>
      </c>
      <c r="R210" s="168">
        <v>20996</v>
      </c>
      <c r="S210" s="170">
        <v>530520</v>
      </c>
    </row>
    <row r="211" spans="1:19" x14ac:dyDescent="0.2">
      <c r="A211" s="169">
        <v>46383956</v>
      </c>
      <c r="B211" s="169" t="s">
        <v>532</v>
      </c>
      <c r="C211" s="168">
        <v>91551</v>
      </c>
      <c r="D211" s="170">
        <v>210505</v>
      </c>
      <c r="F211" s="169">
        <v>1052389966</v>
      </c>
      <c r="G211" s="169" t="s">
        <v>566</v>
      </c>
      <c r="H211" s="168">
        <v>570659</v>
      </c>
      <c r="I211" s="169">
        <v>213010</v>
      </c>
      <c r="J211" s="171">
        <f>VLOOKUP(F211,'TABLA DATOS'!$C$3:$D$544,2,0)</f>
        <v>570659</v>
      </c>
      <c r="K211" s="169">
        <v>1052389966</v>
      </c>
      <c r="L211" s="169" t="s">
        <v>566</v>
      </c>
      <c r="M211" s="168">
        <v>560500</v>
      </c>
      <c r="N211" s="170">
        <v>310505</v>
      </c>
      <c r="P211" s="169">
        <v>91287373</v>
      </c>
      <c r="Q211" s="170" t="s">
        <v>436</v>
      </c>
      <c r="R211" s="172">
        <v>20976</v>
      </c>
      <c r="S211" s="170">
        <v>530520</v>
      </c>
    </row>
    <row r="212" spans="1:19" x14ac:dyDescent="0.2">
      <c r="A212" s="169">
        <v>60422458</v>
      </c>
      <c r="B212" s="169" t="s">
        <v>87</v>
      </c>
      <c r="C212" s="168">
        <v>88173</v>
      </c>
      <c r="D212" s="170">
        <v>210505</v>
      </c>
      <c r="F212" s="169">
        <v>1064112474</v>
      </c>
      <c r="G212" s="169" t="s">
        <v>326</v>
      </c>
      <c r="H212" s="168">
        <v>553152</v>
      </c>
      <c r="I212" s="169">
        <v>213010</v>
      </c>
      <c r="J212" s="171">
        <f>VLOOKUP(F212,'TABLA DATOS'!$C$3:$D$544,2,0)</f>
        <v>553152</v>
      </c>
      <c r="K212" s="169">
        <v>37932181</v>
      </c>
      <c r="L212" s="169" t="s">
        <v>388</v>
      </c>
      <c r="M212" s="168">
        <v>555037</v>
      </c>
      <c r="N212" s="170">
        <v>310505</v>
      </c>
      <c r="P212" s="169">
        <v>1098786734</v>
      </c>
      <c r="Q212" s="169" t="s">
        <v>478</v>
      </c>
      <c r="R212" s="168">
        <v>20928</v>
      </c>
      <c r="S212" s="170">
        <v>530520</v>
      </c>
    </row>
    <row r="213" spans="1:19" x14ac:dyDescent="0.2">
      <c r="A213" s="169">
        <v>1098607790</v>
      </c>
      <c r="B213" s="169" t="s">
        <v>274</v>
      </c>
      <c r="C213" s="168">
        <v>87728</v>
      </c>
      <c r="D213" s="170">
        <v>210505</v>
      </c>
      <c r="F213" s="169">
        <v>74380041</v>
      </c>
      <c r="G213" s="169" t="s">
        <v>536</v>
      </c>
      <c r="H213" s="168">
        <v>549841</v>
      </c>
      <c r="I213" s="169">
        <v>213010</v>
      </c>
      <c r="J213" s="171">
        <f>VLOOKUP(F213,'TABLA DATOS'!$C$3:$D$544,2,0)</f>
        <v>549841</v>
      </c>
      <c r="K213" s="169">
        <v>74380041</v>
      </c>
      <c r="L213" s="169" t="s">
        <v>536</v>
      </c>
      <c r="M213" s="168">
        <v>536250</v>
      </c>
      <c r="N213" s="170">
        <v>310505</v>
      </c>
      <c r="P213" s="169">
        <v>1098636121</v>
      </c>
      <c r="Q213" s="169" t="s">
        <v>342</v>
      </c>
      <c r="R213" s="168">
        <v>20787</v>
      </c>
      <c r="S213" s="170">
        <v>530520</v>
      </c>
    </row>
    <row r="214" spans="1:19" x14ac:dyDescent="0.2">
      <c r="A214" s="169">
        <v>1095948055</v>
      </c>
      <c r="B214" s="169" t="s">
        <v>473</v>
      </c>
      <c r="C214" s="168">
        <v>85501</v>
      </c>
      <c r="D214" s="170">
        <v>210505</v>
      </c>
      <c r="F214" s="169">
        <v>60339323</v>
      </c>
      <c r="G214" s="170" t="s">
        <v>481</v>
      </c>
      <c r="H214" s="172">
        <v>533811</v>
      </c>
      <c r="I214" s="170">
        <v>213010</v>
      </c>
      <c r="J214" s="171">
        <f>VLOOKUP(F214,'TABLA DATOS'!$C$3:$D$544,2,0)</f>
        <v>533811</v>
      </c>
      <c r="K214" s="169">
        <v>1064112474</v>
      </c>
      <c r="L214" s="169" t="s">
        <v>326</v>
      </c>
      <c r="M214" s="168">
        <v>527084</v>
      </c>
      <c r="N214" s="170">
        <v>310505</v>
      </c>
      <c r="P214" s="169">
        <v>1095948055</v>
      </c>
      <c r="Q214" s="169" t="s">
        <v>473</v>
      </c>
      <c r="R214" s="168">
        <v>20731</v>
      </c>
      <c r="S214" s="170">
        <v>530520</v>
      </c>
    </row>
    <row r="215" spans="1:19" x14ac:dyDescent="0.2">
      <c r="A215" s="169">
        <v>1098770381</v>
      </c>
      <c r="B215" s="169" t="s">
        <v>632</v>
      </c>
      <c r="C215" s="168">
        <v>84251</v>
      </c>
      <c r="D215" s="170">
        <v>210505</v>
      </c>
      <c r="F215" s="169">
        <v>1102380312</v>
      </c>
      <c r="G215" s="169" t="s">
        <v>466</v>
      </c>
      <c r="H215" s="168">
        <v>527594</v>
      </c>
      <c r="I215" s="169">
        <v>213010</v>
      </c>
      <c r="J215" s="171">
        <f>VLOOKUP(F215,'TABLA DATOS'!$C$3:$D$544,2,0)</f>
        <v>527594</v>
      </c>
      <c r="K215" s="169">
        <v>60339323</v>
      </c>
      <c r="L215" s="169" t="s">
        <v>481</v>
      </c>
      <c r="M215" s="168">
        <v>520831</v>
      </c>
      <c r="N215" s="170">
        <v>310505</v>
      </c>
      <c r="P215" s="169">
        <v>88312575</v>
      </c>
      <c r="Q215" s="169" t="s">
        <v>404</v>
      </c>
      <c r="R215" s="168">
        <v>20662</v>
      </c>
      <c r="S215" s="170">
        <v>530520</v>
      </c>
    </row>
    <row r="216" spans="1:19" x14ac:dyDescent="0.2">
      <c r="A216" s="169">
        <v>9145203</v>
      </c>
      <c r="B216" s="169" t="s">
        <v>570</v>
      </c>
      <c r="C216" s="168">
        <v>82232</v>
      </c>
      <c r="D216" s="170">
        <v>210505</v>
      </c>
      <c r="F216" s="169">
        <v>88168548</v>
      </c>
      <c r="G216" s="169" t="s">
        <v>329</v>
      </c>
      <c r="H216" s="168">
        <v>526730</v>
      </c>
      <c r="I216" s="169">
        <v>213010</v>
      </c>
      <c r="J216" s="171">
        <f>VLOOKUP(F216,'TABLA DATOS'!$C$3:$D$544,2,0)</f>
        <v>526730</v>
      </c>
      <c r="K216" s="169">
        <v>1102380312</v>
      </c>
      <c r="L216" s="169" t="s">
        <v>466</v>
      </c>
      <c r="M216" s="168">
        <v>515845</v>
      </c>
      <c r="N216" s="170">
        <v>310505</v>
      </c>
      <c r="P216" s="169">
        <v>77157771</v>
      </c>
      <c r="Q216" s="169" t="s">
        <v>291</v>
      </c>
      <c r="R216" s="168">
        <v>20658</v>
      </c>
      <c r="S216" s="170">
        <v>530520</v>
      </c>
    </row>
    <row r="217" spans="1:19" x14ac:dyDescent="0.2">
      <c r="A217" s="169">
        <v>1090451208</v>
      </c>
      <c r="B217" s="169" t="s">
        <v>338</v>
      </c>
      <c r="C217" s="168">
        <v>82213</v>
      </c>
      <c r="D217" s="170">
        <v>210505</v>
      </c>
      <c r="F217" s="169">
        <v>1065620468</v>
      </c>
      <c r="G217" s="169" t="s">
        <v>449</v>
      </c>
      <c r="H217" s="168">
        <v>525497</v>
      </c>
      <c r="I217" s="169">
        <v>213010</v>
      </c>
      <c r="J217" s="171">
        <f>VLOOKUP(F217,'TABLA DATOS'!$C$3:$D$544,2,0)</f>
        <v>525497</v>
      </c>
      <c r="K217" s="169">
        <v>1065620468</v>
      </c>
      <c r="L217" s="169" t="s">
        <v>449</v>
      </c>
      <c r="M217" s="168">
        <v>508396</v>
      </c>
      <c r="N217" s="170">
        <v>310505</v>
      </c>
      <c r="P217" s="169">
        <v>63532911</v>
      </c>
      <c r="Q217" s="169" t="s">
        <v>290</v>
      </c>
      <c r="R217" s="168">
        <v>20658</v>
      </c>
      <c r="S217" s="170">
        <v>530520</v>
      </c>
    </row>
    <row r="218" spans="1:19" x14ac:dyDescent="0.2">
      <c r="A218" s="169">
        <v>1090430310</v>
      </c>
      <c r="B218" s="169" t="s">
        <v>398</v>
      </c>
      <c r="C218" s="168">
        <v>79402</v>
      </c>
      <c r="D218" s="170">
        <v>210505</v>
      </c>
      <c r="F218" s="169">
        <v>1098712054</v>
      </c>
      <c r="G218" s="169" t="s">
        <v>218</v>
      </c>
      <c r="H218" s="168">
        <v>520441</v>
      </c>
      <c r="I218" s="169">
        <v>213010</v>
      </c>
      <c r="J218" s="171">
        <f>VLOOKUP(F218,'TABLA DATOS'!$C$3:$D$544,2,0)</f>
        <v>520441</v>
      </c>
      <c r="K218" s="169">
        <v>88168548</v>
      </c>
      <c r="L218" s="169" t="s">
        <v>329</v>
      </c>
      <c r="M218" s="168">
        <v>502448</v>
      </c>
      <c r="N218" s="170">
        <v>310505</v>
      </c>
      <c r="P218" s="169">
        <v>1098726425</v>
      </c>
      <c r="Q218" s="169" t="s">
        <v>476</v>
      </c>
      <c r="R218" s="168">
        <v>20542</v>
      </c>
      <c r="S218" s="170">
        <v>530520</v>
      </c>
    </row>
    <row r="219" spans="1:19" x14ac:dyDescent="0.2">
      <c r="A219" s="169">
        <v>1090458290</v>
      </c>
      <c r="B219" s="169" t="s">
        <v>687</v>
      </c>
      <c r="C219" s="168">
        <v>75855</v>
      </c>
      <c r="D219" s="170">
        <v>210505</v>
      </c>
      <c r="F219" s="169">
        <v>63344649</v>
      </c>
      <c r="G219" s="169" t="s">
        <v>377</v>
      </c>
      <c r="H219" s="168">
        <v>500827</v>
      </c>
      <c r="I219" s="169">
        <v>213010</v>
      </c>
      <c r="J219" s="171">
        <f>VLOOKUP(F219,'TABLA DATOS'!$C$3:$D$544,2,0)</f>
        <v>500827</v>
      </c>
      <c r="K219" s="169">
        <v>1098712054</v>
      </c>
      <c r="L219" s="169" t="s">
        <v>218</v>
      </c>
      <c r="M219" s="168">
        <v>489642</v>
      </c>
      <c r="N219" s="170">
        <v>310505</v>
      </c>
      <c r="P219" s="169">
        <v>91537915</v>
      </c>
      <c r="Q219" s="169" t="s">
        <v>343</v>
      </c>
      <c r="R219" s="168">
        <v>20488</v>
      </c>
      <c r="S219" s="170">
        <v>530520</v>
      </c>
    </row>
    <row r="220" spans="1:19" x14ac:dyDescent="0.2">
      <c r="A220" s="169">
        <v>1090365536</v>
      </c>
      <c r="B220" s="169" t="s">
        <v>298</v>
      </c>
      <c r="C220" s="168">
        <v>74480</v>
      </c>
      <c r="D220" s="170">
        <v>210505</v>
      </c>
      <c r="F220" s="169">
        <v>91179560</v>
      </c>
      <c r="G220" s="169" t="s">
        <v>264</v>
      </c>
      <c r="H220" s="168">
        <v>483408</v>
      </c>
      <c r="I220" s="169">
        <v>213010</v>
      </c>
      <c r="J220" s="171">
        <f>VLOOKUP(F220,'TABLA DATOS'!$C$3:$D$544,2,0)</f>
        <v>483408</v>
      </c>
      <c r="K220" s="169">
        <v>1096211298</v>
      </c>
      <c r="L220" s="169" t="s">
        <v>379</v>
      </c>
      <c r="M220" s="168">
        <v>486659</v>
      </c>
      <c r="N220" s="170">
        <v>310505</v>
      </c>
      <c r="P220" s="169">
        <v>1073602123</v>
      </c>
      <c r="Q220" s="169" t="s">
        <v>557</v>
      </c>
      <c r="R220" s="168">
        <v>20357</v>
      </c>
      <c r="S220" s="170">
        <v>530520</v>
      </c>
    </row>
    <row r="221" spans="1:19" x14ac:dyDescent="0.2">
      <c r="A221" s="169">
        <v>1121868554</v>
      </c>
      <c r="B221" s="169" t="s">
        <v>374</v>
      </c>
      <c r="C221" s="168">
        <v>71618</v>
      </c>
      <c r="D221" s="170">
        <v>210505</v>
      </c>
      <c r="F221" s="169">
        <v>1052382646</v>
      </c>
      <c r="G221" s="169" t="s">
        <v>469</v>
      </c>
      <c r="H221" s="168">
        <v>476823</v>
      </c>
      <c r="I221" s="169">
        <v>213010</v>
      </c>
      <c r="J221" s="171">
        <f>VLOOKUP(F221,'TABLA DATOS'!$C$3:$D$544,2,0)</f>
        <v>476823</v>
      </c>
      <c r="K221" s="169">
        <v>63344649</v>
      </c>
      <c r="L221" s="169" t="s">
        <v>377</v>
      </c>
      <c r="M221" s="168">
        <v>482407</v>
      </c>
      <c r="N221" s="170">
        <v>310505</v>
      </c>
      <c r="P221" s="169">
        <v>1098711675</v>
      </c>
      <c r="Q221" s="169" t="s">
        <v>341</v>
      </c>
      <c r="R221" s="168">
        <v>20291</v>
      </c>
      <c r="S221" s="170">
        <v>530520</v>
      </c>
    </row>
    <row r="222" spans="1:19" x14ac:dyDescent="0.2">
      <c r="A222" s="169">
        <v>1090432842</v>
      </c>
      <c r="B222" s="169" t="s">
        <v>361</v>
      </c>
      <c r="C222" s="168">
        <v>67332</v>
      </c>
      <c r="D222" s="170">
        <v>210505</v>
      </c>
      <c r="F222" s="169">
        <v>37558327</v>
      </c>
      <c r="G222" s="169" t="s">
        <v>504</v>
      </c>
      <c r="H222" s="168">
        <v>472730</v>
      </c>
      <c r="I222" s="169">
        <v>213010</v>
      </c>
      <c r="J222" s="171">
        <f>VLOOKUP(F222,'TABLA DATOS'!$C$3:$D$544,2,0)</f>
        <v>472730</v>
      </c>
      <c r="K222" s="169">
        <v>1052382646</v>
      </c>
      <c r="L222" s="169" t="s">
        <v>469</v>
      </c>
      <c r="M222" s="168">
        <v>462153</v>
      </c>
      <c r="N222" s="170">
        <v>310505</v>
      </c>
      <c r="P222" s="169">
        <v>1093737113</v>
      </c>
      <c r="Q222" s="169" t="s">
        <v>359</v>
      </c>
      <c r="R222" s="168">
        <v>20240</v>
      </c>
      <c r="S222" s="170">
        <v>530520</v>
      </c>
    </row>
    <row r="223" spans="1:19" x14ac:dyDescent="0.2">
      <c r="A223" s="169">
        <v>91218538</v>
      </c>
      <c r="B223" s="169" t="s">
        <v>405</v>
      </c>
      <c r="C223" s="168">
        <v>66072</v>
      </c>
      <c r="D223" s="170">
        <v>210505</v>
      </c>
      <c r="F223" s="169">
        <v>88243396</v>
      </c>
      <c r="G223" s="170" t="s">
        <v>545</v>
      </c>
      <c r="H223" s="172">
        <v>441632</v>
      </c>
      <c r="I223" s="170">
        <v>213010</v>
      </c>
      <c r="J223" s="171">
        <f>VLOOKUP(F223,'TABLA DATOS'!$C$3:$D$544,2,0)</f>
        <v>441632</v>
      </c>
      <c r="K223" s="169">
        <v>37558327</v>
      </c>
      <c r="L223" s="169" t="s">
        <v>504</v>
      </c>
      <c r="M223" s="168">
        <v>459900</v>
      </c>
      <c r="N223" s="170">
        <v>310505</v>
      </c>
      <c r="P223" s="169">
        <v>7216522</v>
      </c>
      <c r="Q223" s="169" t="s">
        <v>471</v>
      </c>
      <c r="R223" s="168">
        <v>20169</v>
      </c>
      <c r="S223" s="170">
        <v>530520</v>
      </c>
    </row>
    <row r="224" spans="1:19" x14ac:dyDescent="0.2">
      <c r="A224" s="169">
        <v>60363572</v>
      </c>
      <c r="B224" s="169" t="s">
        <v>425</v>
      </c>
      <c r="C224" s="168">
        <v>65461</v>
      </c>
      <c r="D224" s="170">
        <v>210505</v>
      </c>
      <c r="F224" s="169">
        <v>1095915898</v>
      </c>
      <c r="G224" s="169" t="s">
        <v>286</v>
      </c>
      <c r="H224" s="168">
        <v>434691</v>
      </c>
      <c r="I224" s="169">
        <v>213010</v>
      </c>
      <c r="J224" s="171">
        <f>VLOOKUP(F224,'TABLA DATOS'!$C$3:$D$544,2,0)</f>
        <v>434691</v>
      </c>
      <c r="K224" s="169">
        <v>91179560</v>
      </c>
      <c r="L224" s="169" t="s">
        <v>264</v>
      </c>
      <c r="M224" s="168">
        <v>456101</v>
      </c>
      <c r="N224" s="170">
        <v>310505</v>
      </c>
      <c r="P224" s="169">
        <v>74380041</v>
      </c>
      <c r="Q224" s="169" t="s">
        <v>536</v>
      </c>
      <c r="R224" s="168">
        <v>20099</v>
      </c>
      <c r="S224" s="170">
        <v>530520</v>
      </c>
    </row>
    <row r="225" spans="1:19" x14ac:dyDescent="0.2">
      <c r="A225" s="169">
        <v>1095936575</v>
      </c>
      <c r="B225" s="169" t="s">
        <v>456</v>
      </c>
      <c r="C225" s="168">
        <v>65102</v>
      </c>
      <c r="D225" s="170">
        <v>210505</v>
      </c>
      <c r="F225" s="169">
        <v>77157771</v>
      </c>
      <c r="G225" s="169" t="s">
        <v>291</v>
      </c>
      <c r="H225" s="168">
        <v>434691</v>
      </c>
      <c r="I225" s="169">
        <v>213010</v>
      </c>
      <c r="J225" s="171">
        <f>VLOOKUP(F225,'TABLA DATOS'!$C$3:$D$544,2,0)</f>
        <v>434691</v>
      </c>
      <c r="K225" s="169">
        <v>88243396</v>
      </c>
      <c r="L225" s="169" t="s">
        <v>545</v>
      </c>
      <c r="M225" s="168">
        <v>432650</v>
      </c>
      <c r="N225" s="170">
        <v>310505</v>
      </c>
      <c r="P225" s="169">
        <v>1098652029</v>
      </c>
      <c r="Q225" s="169" t="s">
        <v>549</v>
      </c>
      <c r="R225" s="168">
        <v>20087</v>
      </c>
      <c r="S225" s="170">
        <v>530520</v>
      </c>
    </row>
    <row r="226" spans="1:19" x14ac:dyDescent="0.2">
      <c r="A226" s="169">
        <v>32789706</v>
      </c>
      <c r="B226" s="169" t="s">
        <v>270</v>
      </c>
      <c r="C226" s="168">
        <v>64644</v>
      </c>
      <c r="D226" s="170">
        <v>210505</v>
      </c>
      <c r="F226" s="169">
        <v>63532911</v>
      </c>
      <c r="G226" s="169" t="s">
        <v>290</v>
      </c>
      <c r="H226" s="168">
        <v>434691</v>
      </c>
      <c r="I226" s="169">
        <v>213010</v>
      </c>
      <c r="J226" s="171">
        <f>VLOOKUP(F226,'TABLA DATOS'!$C$3:$D$544,2,0)</f>
        <v>434691</v>
      </c>
      <c r="K226" s="169">
        <v>63490151</v>
      </c>
      <c r="L226" s="169" t="s">
        <v>518</v>
      </c>
      <c r="M226" s="168">
        <v>420807</v>
      </c>
      <c r="N226" s="170">
        <v>310505</v>
      </c>
      <c r="P226" s="169">
        <v>1093754307</v>
      </c>
      <c r="Q226" s="169" t="s">
        <v>429</v>
      </c>
      <c r="R226" s="168">
        <v>20013</v>
      </c>
      <c r="S226" s="170">
        <v>530520</v>
      </c>
    </row>
    <row r="227" spans="1:19" x14ac:dyDescent="0.2">
      <c r="A227" s="169">
        <v>1096946702</v>
      </c>
      <c r="B227" s="169" t="s">
        <v>371</v>
      </c>
      <c r="C227" s="168">
        <v>63477</v>
      </c>
      <c r="D227" s="170">
        <v>210505</v>
      </c>
      <c r="F227" s="169">
        <v>88240636</v>
      </c>
      <c r="G227" s="169" t="s">
        <v>538</v>
      </c>
      <c r="H227" s="168">
        <v>423534</v>
      </c>
      <c r="I227" s="169">
        <v>213010</v>
      </c>
      <c r="J227" s="171">
        <f>VLOOKUP(F227,'TABLA DATOS'!$C$3:$D$544,2,0)</f>
        <v>423534</v>
      </c>
      <c r="K227" s="169">
        <v>88240636</v>
      </c>
      <c r="L227" s="169" t="s">
        <v>538</v>
      </c>
      <c r="M227" s="168">
        <v>413550</v>
      </c>
      <c r="N227" s="170">
        <v>310505</v>
      </c>
      <c r="P227" s="169">
        <v>1098661898</v>
      </c>
      <c r="Q227" s="169" t="s">
        <v>287</v>
      </c>
      <c r="R227" s="168">
        <v>19914</v>
      </c>
      <c r="S227" s="170">
        <v>530520</v>
      </c>
    </row>
    <row r="228" spans="1:19" x14ac:dyDescent="0.2">
      <c r="A228" s="169">
        <v>1102380801</v>
      </c>
      <c r="B228" s="169" t="s">
        <v>688</v>
      </c>
      <c r="C228" s="168">
        <v>63214</v>
      </c>
      <c r="D228" s="170">
        <v>210505</v>
      </c>
      <c r="F228" s="169">
        <v>39490622</v>
      </c>
      <c r="G228" s="169" t="s">
        <v>495</v>
      </c>
      <c r="H228" s="168">
        <v>421462</v>
      </c>
      <c r="I228" s="169">
        <v>213010</v>
      </c>
      <c r="J228" s="171">
        <f>VLOOKUP(F228,'TABLA DATOS'!$C$3:$D$544,2,0)</f>
        <v>421462</v>
      </c>
      <c r="K228" s="169">
        <v>1095915898</v>
      </c>
      <c r="L228" s="169" t="s">
        <v>286</v>
      </c>
      <c r="M228" s="168">
        <v>411613</v>
      </c>
      <c r="N228" s="170">
        <v>310505</v>
      </c>
      <c r="P228" s="169">
        <v>13277760</v>
      </c>
      <c r="Q228" s="169" t="s">
        <v>294</v>
      </c>
      <c r="R228" s="168">
        <v>19914</v>
      </c>
      <c r="S228" s="170">
        <v>530520</v>
      </c>
    </row>
    <row r="229" spans="1:19" x14ac:dyDescent="0.2">
      <c r="A229" s="169">
        <v>37843752</v>
      </c>
      <c r="B229" s="169" t="s">
        <v>66</v>
      </c>
      <c r="C229" s="168">
        <v>62811</v>
      </c>
      <c r="D229" s="170">
        <v>210505</v>
      </c>
      <c r="F229" s="169">
        <v>63490151</v>
      </c>
      <c r="G229" s="169" t="s">
        <v>518</v>
      </c>
      <c r="H229" s="168">
        <v>415600</v>
      </c>
      <c r="I229" s="169">
        <v>213010</v>
      </c>
      <c r="J229" s="171">
        <f>VLOOKUP(F229,'TABLA DATOS'!$C$3:$D$544,2,0)</f>
        <v>415600</v>
      </c>
      <c r="K229" s="169">
        <v>77157771</v>
      </c>
      <c r="L229" s="169" t="s">
        <v>291</v>
      </c>
      <c r="M229" s="168">
        <v>411613</v>
      </c>
      <c r="N229" s="170">
        <v>310505</v>
      </c>
      <c r="P229" s="169">
        <v>88243396</v>
      </c>
      <c r="Q229" s="170" t="s">
        <v>545</v>
      </c>
      <c r="R229" s="172">
        <v>19885</v>
      </c>
      <c r="S229" s="170">
        <v>530520</v>
      </c>
    </row>
    <row r="230" spans="1:19" x14ac:dyDescent="0.2">
      <c r="A230" s="169">
        <v>88243396</v>
      </c>
      <c r="B230" s="169" t="s">
        <v>545</v>
      </c>
      <c r="C230" s="168">
        <v>62315</v>
      </c>
      <c r="D230" s="170">
        <v>210505</v>
      </c>
      <c r="F230" s="169">
        <v>1052387686</v>
      </c>
      <c r="G230" s="169" t="s">
        <v>335</v>
      </c>
      <c r="H230" s="168">
        <v>414127</v>
      </c>
      <c r="I230" s="169">
        <v>213010</v>
      </c>
      <c r="J230" s="171">
        <f>VLOOKUP(F230,'TABLA DATOS'!$C$3:$D$544,2,0)</f>
        <v>414127</v>
      </c>
      <c r="K230" s="169">
        <v>63532911</v>
      </c>
      <c r="L230" s="169" t="s">
        <v>290</v>
      </c>
      <c r="M230" s="168">
        <v>411613</v>
      </c>
      <c r="N230" s="170">
        <v>310505</v>
      </c>
      <c r="P230" s="169">
        <v>1102373908</v>
      </c>
      <c r="Q230" s="169" t="s">
        <v>486</v>
      </c>
      <c r="R230" s="168">
        <v>19805</v>
      </c>
      <c r="S230" s="170">
        <v>530520</v>
      </c>
    </row>
    <row r="231" spans="1:19" x14ac:dyDescent="0.2">
      <c r="A231" s="169">
        <v>1095791500</v>
      </c>
      <c r="B231" s="169" t="s">
        <v>445</v>
      </c>
      <c r="C231" s="168">
        <v>62239</v>
      </c>
      <c r="D231" s="170">
        <v>210505</v>
      </c>
      <c r="F231" s="169">
        <v>49720513</v>
      </c>
      <c r="G231" s="169" t="s">
        <v>494</v>
      </c>
      <c r="H231" s="168">
        <v>408417</v>
      </c>
      <c r="I231" s="169">
        <v>213010</v>
      </c>
      <c r="J231" s="171">
        <f>VLOOKUP(F231,'TABLA DATOS'!$C$3:$D$544,2,0)</f>
        <v>408417</v>
      </c>
      <c r="K231" s="169">
        <v>39490622</v>
      </c>
      <c r="L231" s="169" t="s">
        <v>495</v>
      </c>
      <c r="M231" s="168">
        <v>409000</v>
      </c>
      <c r="N231" s="170">
        <v>310505</v>
      </c>
      <c r="P231" s="169">
        <v>1090376956</v>
      </c>
      <c r="Q231" s="169" t="s">
        <v>362</v>
      </c>
      <c r="R231" s="168">
        <v>19766</v>
      </c>
      <c r="S231" s="170">
        <v>530520</v>
      </c>
    </row>
    <row r="232" spans="1:19" x14ac:dyDescent="0.2">
      <c r="A232" s="169">
        <v>98626472</v>
      </c>
      <c r="B232" s="169" t="s">
        <v>653</v>
      </c>
      <c r="C232" s="168">
        <v>61365</v>
      </c>
      <c r="D232" s="170">
        <v>210505</v>
      </c>
      <c r="F232" s="169">
        <v>1082246980</v>
      </c>
      <c r="G232" s="169" t="s">
        <v>492</v>
      </c>
      <c r="H232" s="168">
        <v>407779</v>
      </c>
      <c r="I232" s="169">
        <v>213010</v>
      </c>
      <c r="J232" s="171">
        <f>VLOOKUP(F232,'TABLA DATOS'!$C$3:$D$544,2,0)</f>
        <v>407779</v>
      </c>
      <c r="K232" s="169">
        <v>1052387686</v>
      </c>
      <c r="L232" s="169" t="s">
        <v>335</v>
      </c>
      <c r="M232" s="168">
        <v>398766</v>
      </c>
      <c r="N232" s="170">
        <v>310505</v>
      </c>
      <c r="P232" s="169">
        <v>13512563</v>
      </c>
      <c r="Q232" s="169" t="s">
        <v>375</v>
      </c>
      <c r="R232" s="168">
        <v>19737</v>
      </c>
      <c r="S232" s="170">
        <v>530520</v>
      </c>
    </row>
    <row r="233" spans="1:19" x14ac:dyDescent="0.2">
      <c r="A233" s="169">
        <v>27895320</v>
      </c>
      <c r="B233" s="169" t="s">
        <v>654</v>
      </c>
      <c r="C233" s="168">
        <v>61365</v>
      </c>
      <c r="D233" s="170">
        <v>210505</v>
      </c>
      <c r="F233" s="169">
        <v>1099367393</v>
      </c>
      <c r="G233" s="169" t="s">
        <v>455</v>
      </c>
      <c r="H233" s="168">
        <v>403819</v>
      </c>
      <c r="I233" s="169">
        <v>213010</v>
      </c>
      <c r="J233" s="171">
        <f>VLOOKUP(F233,'TABLA DATOS'!$C$3:$D$544,2,0)</f>
        <v>403819</v>
      </c>
      <c r="K233" s="169">
        <v>1082246980</v>
      </c>
      <c r="L233" s="169" t="s">
        <v>492</v>
      </c>
      <c r="M233" s="168">
        <v>396125</v>
      </c>
      <c r="N233" s="170">
        <v>310505</v>
      </c>
      <c r="P233" s="169">
        <v>1090405894</v>
      </c>
      <c r="Q233" s="169" t="s">
        <v>299</v>
      </c>
      <c r="R233" s="168">
        <v>19639</v>
      </c>
      <c r="S233" s="170">
        <v>530520</v>
      </c>
    </row>
    <row r="234" spans="1:19" x14ac:dyDescent="0.2">
      <c r="A234" s="169">
        <v>37442930</v>
      </c>
      <c r="B234" s="169" t="s">
        <v>655</v>
      </c>
      <c r="C234" s="168">
        <v>61365</v>
      </c>
      <c r="D234" s="170">
        <v>210505</v>
      </c>
      <c r="F234" s="169">
        <v>1096211219</v>
      </c>
      <c r="G234" s="169" t="s">
        <v>508</v>
      </c>
      <c r="H234" s="168">
        <v>393944</v>
      </c>
      <c r="I234" s="169">
        <v>213010</v>
      </c>
      <c r="J234" s="171">
        <f>VLOOKUP(F234,'TABLA DATOS'!$C$3:$D$544,2,0)</f>
        <v>393944</v>
      </c>
      <c r="K234" s="169">
        <v>49720513</v>
      </c>
      <c r="L234" s="169" t="s">
        <v>494</v>
      </c>
      <c r="M234" s="168">
        <v>396125</v>
      </c>
      <c r="N234" s="170">
        <v>310505</v>
      </c>
      <c r="P234" s="169">
        <v>1098754352</v>
      </c>
      <c r="Q234" s="169" t="s">
        <v>497</v>
      </c>
      <c r="R234" s="168">
        <v>19564</v>
      </c>
      <c r="S234" s="170">
        <v>530520</v>
      </c>
    </row>
    <row r="235" spans="1:19" x14ac:dyDescent="0.2">
      <c r="A235" s="169">
        <v>88262881</v>
      </c>
      <c r="B235" s="169" t="s">
        <v>656</v>
      </c>
      <c r="C235" s="168">
        <v>61365</v>
      </c>
      <c r="D235" s="170">
        <v>210505</v>
      </c>
      <c r="F235" s="169">
        <v>1093766663</v>
      </c>
      <c r="G235" s="170" t="s">
        <v>506</v>
      </c>
      <c r="H235" s="172">
        <v>393943</v>
      </c>
      <c r="I235" s="170">
        <v>213010</v>
      </c>
      <c r="J235" s="171">
        <f>VLOOKUP(F235,'TABLA DATOS'!$C$3:$D$544,2,0)</f>
        <v>393943</v>
      </c>
      <c r="K235" s="169">
        <v>1099367393</v>
      </c>
      <c r="L235" s="170" t="s">
        <v>455</v>
      </c>
      <c r="M235" s="172">
        <v>390984</v>
      </c>
      <c r="N235" s="170">
        <v>310505</v>
      </c>
      <c r="P235" s="169">
        <v>1095831410</v>
      </c>
      <c r="Q235" s="169" t="s">
        <v>547</v>
      </c>
      <c r="R235" s="168">
        <v>19366</v>
      </c>
      <c r="S235" s="170">
        <v>530520</v>
      </c>
    </row>
    <row r="236" spans="1:19" x14ac:dyDescent="0.2">
      <c r="A236" s="169">
        <v>7570228</v>
      </c>
      <c r="B236" s="169" t="s">
        <v>657</v>
      </c>
      <c r="C236" s="168">
        <v>61365</v>
      </c>
      <c r="D236" s="170">
        <v>210505</v>
      </c>
      <c r="F236" s="169">
        <v>1064706500</v>
      </c>
      <c r="G236" s="169" t="s">
        <v>507</v>
      </c>
      <c r="H236" s="168">
        <v>393943</v>
      </c>
      <c r="I236" s="169">
        <v>213010</v>
      </c>
      <c r="J236" s="171">
        <f>VLOOKUP(F236,'TABLA DATOS'!$C$3:$D$544,2,0)</f>
        <v>393943</v>
      </c>
      <c r="K236" s="169">
        <v>1096946702</v>
      </c>
      <c r="L236" s="169" t="s">
        <v>371</v>
      </c>
      <c r="M236" s="168">
        <v>385310</v>
      </c>
      <c r="N236" s="170">
        <v>310505</v>
      </c>
      <c r="P236" s="169">
        <v>88168548</v>
      </c>
      <c r="Q236" s="169" t="s">
        <v>329</v>
      </c>
      <c r="R236" s="168">
        <v>19262</v>
      </c>
      <c r="S236" s="170">
        <v>530520</v>
      </c>
    </row>
    <row r="237" spans="1:19" x14ac:dyDescent="0.2">
      <c r="A237" s="169">
        <v>1065649657</v>
      </c>
      <c r="B237" s="169" t="s">
        <v>658</v>
      </c>
      <c r="C237" s="168">
        <v>61365</v>
      </c>
      <c r="D237" s="170">
        <v>210505</v>
      </c>
      <c r="F237" s="169">
        <v>1090364139</v>
      </c>
      <c r="G237" s="169" t="s">
        <v>509</v>
      </c>
      <c r="H237" s="168">
        <v>393943</v>
      </c>
      <c r="I237" s="169">
        <v>213010</v>
      </c>
      <c r="J237" s="171">
        <f>VLOOKUP(F237,'TABLA DATOS'!$C$3:$D$544,2,0)</f>
        <v>393943</v>
      </c>
      <c r="K237" s="169">
        <v>1093766663</v>
      </c>
      <c r="L237" s="169" t="s">
        <v>506</v>
      </c>
      <c r="M237" s="168">
        <v>383250</v>
      </c>
      <c r="N237" s="170">
        <v>310505</v>
      </c>
      <c r="P237" s="169">
        <v>1095926854</v>
      </c>
      <c r="Q237" s="169" t="s">
        <v>463</v>
      </c>
      <c r="R237" s="168">
        <v>19075</v>
      </c>
      <c r="S237" s="170">
        <v>530520</v>
      </c>
    </row>
    <row r="238" spans="1:19" x14ac:dyDescent="0.2">
      <c r="A238" s="169">
        <v>1093764991</v>
      </c>
      <c r="B238" s="169" t="s">
        <v>659</v>
      </c>
      <c r="C238" s="168">
        <v>61365</v>
      </c>
      <c r="D238" s="170">
        <v>210505</v>
      </c>
      <c r="F238" s="169">
        <v>1094346645</v>
      </c>
      <c r="G238" s="169" t="s">
        <v>510</v>
      </c>
      <c r="H238" s="168">
        <v>393943</v>
      </c>
      <c r="I238" s="169">
        <v>213010</v>
      </c>
      <c r="J238" s="171">
        <f>VLOOKUP(F238,'TABLA DATOS'!$C$3:$D$544,2,0)</f>
        <v>393943</v>
      </c>
      <c r="K238" s="169">
        <v>1064706500</v>
      </c>
      <c r="L238" s="169" t="s">
        <v>507</v>
      </c>
      <c r="M238" s="168">
        <v>383250</v>
      </c>
      <c r="N238" s="170">
        <v>310505</v>
      </c>
      <c r="P238" s="169">
        <v>1052379857</v>
      </c>
      <c r="Q238" s="169" t="s">
        <v>552</v>
      </c>
      <c r="R238" s="168">
        <v>18850</v>
      </c>
      <c r="S238" s="170">
        <v>530520</v>
      </c>
    </row>
    <row r="239" spans="1:19" x14ac:dyDescent="0.2">
      <c r="A239" s="169">
        <v>37391646</v>
      </c>
      <c r="B239" s="169" t="s">
        <v>660</v>
      </c>
      <c r="C239" s="168">
        <v>61365</v>
      </c>
      <c r="D239" s="170">
        <v>210505</v>
      </c>
      <c r="F239" s="169">
        <v>37180649</v>
      </c>
      <c r="G239" s="169" t="s">
        <v>511</v>
      </c>
      <c r="H239" s="168">
        <v>393943</v>
      </c>
      <c r="I239" s="169">
        <v>213010</v>
      </c>
      <c r="J239" s="171">
        <f>VLOOKUP(F239,'TABLA DATOS'!$C$3:$D$544,2,0)</f>
        <v>393943</v>
      </c>
      <c r="K239" s="169">
        <v>1096211219</v>
      </c>
      <c r="L239" s="169" t="s">
        <v>508</v>
      </c>
      <c r="M239" s="168">
        <v>383250</v>
      </c>
      <c r="N239" s="170">
        <v>310505</v>
      </c>
      <c r="P239" s="169">
        <v>1090481636</v>
      </c>
      <c r="Q239" s="169" t="s">
        <v>500</v>
      </c>
      <c r="R239" s="168">
        <v>18811</v>
      </c>
      <c r="S239" s="170">
        <v>530520</v>
      </c>
    </row>
    <row r="240" spans="1:19" x14ac:dyDescent="0.2">
      <c r="A240" s="169">
        <v>1093775543</v>
      </c>
      <c r="B240" s="169" t="s">
        <v>637</v>
      </c>
      <c r="C240" s="168">
        <v>61100</v>
      </c>
      <c r="D240" s="170">
        <v>210505</v>
      </c>
      <c r="F240" s="169">
        <v>49767599</v>
      </c>
      <c r="G240" s="169" t="s">
        <v>512</v>
      </c>
      <c r="H240" s="168">
        <v>393943</v>
      </c>
      <c r="I240" s="169">
        <v>213010</v>
      </c>
      <c r="J240" s="171">
        <f>VLOOKUP(F240,'TABLA DATOS'!$C$3:$D$544,2,0)</f>
        <v>393943</v>
      </c>
      <c r="K240" s="169">
        <v>1090364139</v>
      </c>
      <c r="L240" s="169" t="s">
        <v>509</v>
      </c>
      <c r="M240" s="168">
        <v>383250</v>
      </c>
      <c r="N240" s="170">
        <v>310505</v>
      </c>
      <c r="P240" s="169">
        <v>1053608290</v>
      </c>
      <c r="Q240" s="169" t="s">
        <v>333</v>
      </c>
      <c r="R240" s="168">
        <v>18668</v>
      </c>
      <c r="S240" s="170">
        <v>530520</v>
      </c>
    </row>
    <row r="241" spans="1:19" x14ac:dyDescent="0.2">
      <c r="A241" s="169">
        <v>1102373908</v>
      </c>
      <c r="B241" s="169" t="s">
        <v>486</v>
      </c>
      <c r="C241" s="168">
        <v>60781</v>
      </c>
      <c r="D241" s="170">
        <v>210505</v>
      </c>
      <c r="F241" s="169">
        <v>37750591</v>
      </c>
      <c r="G241" s="169" t="s">
        <v>457</v>
      </c>
      <c r="H241" s="168">
        <v>392663</v>
      </c>
      <c r="I241" s="169">
        <v>213010</v>
      </c>
      <c r="J241" s="171">
        <f>VLOOKUP(F241,'TABLA DATOS'!$C$3:$D$544,2,0)</f>
        <v>392663</v>
      </c>
      <c r="K241" s="169">
        <v>1094346645</v>
      </c>
      <c r="L241" s="169" t="s">
        <v>510</v>
      </c>
      <c r="M241" s="168">
        <v>383250</v>
      </c>
      <c r="N241" s="170">
        <v>310505</v>
      </c>
      <c r="P241" s="169">
        <v>74377271</v>
      </c>
      <c r="Q241" s="169" t="s">
        <v>558</v>
      </c>
      <c r="R241" s="168">
        <v>18600</v>
      </c>
      <c r="S241" s="170">
        <v>530520</v>
      </c>
    </row>
    <row r="242" spans="1:19" x14ac:dyDescent="0.2">
      <c r="A242" s="169">
        <v>1098779318</v>
      </c>
      <c r="B242" s="169" t="s">
        <v>674</v>
      </c>
      <c r="C242" s="168">
        <v>60763</v>
      </c>
      <c r="D242" s="170">
        <v>210505</v>
      </c>
      <c r="F242" s="169">
        <v>37545783</v>
      </c>
      <c r="G242" s="169" t="s">
        <v>460</v>
      </c>
      <c r="H242" s="168">
        <v>392663</v>
      </c>
      <c r="I242" s="169">
        <v>213010</v>
      </c>
      <c r="J242" s="171">
        <f>VLOOKUP(F242,'TABLA DATOS'!$C$3:$D$544,2,0)</f>
        <v>392663</v>
      </c>
      <c r="K242" s="169">
        <v>37180649</v>
      </c>
      <c r="L242" s="169" t="s">
        <v>511</v>
      </c>
      <c r="M242" s="168">
        <v>383250</v>
      </c>
      <c r="N242" s="170">
        <v>310505</v>
      </c>
      <c r="P242" s="169">
        <v>1098631039</v>
      </c>
      <c r="Q242" s="169" t="s">
        <v>548</v>
      </c>
      <c r="R242" s="168">
        <v>18407</v>
      </c>
      <c r="S242" s="170">
        <v>530520</v>
      </c>
    </row>
    <row r="243" spans="1:19" x14ac:dyDescent="0.2">
      <c r="A243" s="169">
        <v>63542025</v>
      </c>
      <c r="B243" s="170" t="s">
        <v>677</v>
      </c>
      <c r="C243" s="172">
        <v>60763</v>
      </c>
      <c r="D243" s="170">
        <v>210505</v>
      </c>
      <c r="F243" s="169">
        <v>1090381568</v>
      </c>
      <c r="G243" s="169" t="s">
        <v>462</v>
      </c>
      <c r="H243" s="168">
        <v>392663</v>
      </c>
      <c r="I243" s="169">
        <v>213010</v>
      </c>
      <c r="J243" s="171">
        <f>VLOOKUP(F243,'TABLA DATOS'!$C$3:$D$544,2,0)</f>
        <v>392663</v>
      </c>
      <c r="K243" s="169">
        <v>49767599</v>
      </c>
      <c r="L243" s="169" t="s">
        <v>512</v>
      </c>
      <c r="M243" s="168">
        <v>383250</v>
      </c>
      <c r="N243" s="170">
        <v>310505</v>
      </c>
      <c r="P243" s="169">
        <v>1095791500</v>
      </c>
      <c r="Q243" s="169" t="s">
        <v>445</v>
      </c>
      <c r="R243" s="168">
        <v>18376</v>
      </c>
      <c r="S243" s="170">
        <v>530520</v>
      </c>
    </row>
    <row r="244" spans="1:19" x14ac:dyDescent="0.2">
      <c r="A244" s="169">
        <v>1098773851</v>
      </c>
      <c r="B244" s="169" t="s">
        <v>679</v>
      </c>
      <c r="C244" s="168">
        <v>60763</v>
      </c>
      <c r="D244" s="170">
        <v>210505</v>
      </c>
      <c r="F244" s="169">
        <v>1095926854</v>
      </c>
      <c r="G244" s="170" t="s">
        <v>463</v>
      </c>
      <c r="H244" s="172">
        <v>392663</v>
      </c>
      <c r="I244" s="170">
        <v>213010</v>
      </c>
      <c r="J244" s="171">
        <f>VLOOKUP(F244,'TABLA DATOS'!$C$3:$D$544,2,0)</f>
        <v>392663</v>
      </c>
      <c r="K244" s="169">
        <v>37750591</v>
      </c>
      <c r="L244" s="169" t="s">
        <v>457</v>
      </c>
      <c r="M244" s="168">
        <v>380353</v>
      </c>
      <c r="N244" s="170">
        <v>310505</v>
      </c>
      <c r="P244" s="169">
        <v>1095813075</v>
      </c>
      <c r="Q244" s="169" t="s">
        <v>513</v>
      </c>
      <c r="R244" s="168">
        <v>17930</v>
      </c>
      <c r="S244" s="170">
        <v>530520</v>
      </c>
    </row>
    <row r="245" spans="1:19" x14ac:dyDescent="0.2">
      <c r="A245" s="169">
        <v>1095944501</v>
      </c>
      <c r="B245" s="169" t="s">
        <v>682</v>
      </c>
      <c r="C245" s="168">
        <v>60763</v>
      </c>
      <c r="D245" s="170">
        <v>210505</v>
      </c>
      <c r="F245" s="169">
        <v>1098699480</v>
      </c>
      <c r="G245" s="169" t="s">
        <v>453</v>
      </c>
      <c r="H245" s="168">
        <v>388234</v>
      </c>
      <c r="I245" s="169">
        <v>213010</v>
      </c>
      <c r="J245" s="171">
        <f>VLOOKUP(F245,'TABLA DATOS'!$C$3:$D$544,2,0)</f>
        <v>388234</v>
      </c>
      <c r="K245" s="169">
        <v>37545783</v>
      </c>
      <c r="L245" s="169" t="s">
        <v>460</v>
      </c>
      <c r="M245" s="168">
        <v>380353</v>
      </c>
      <c r="N245" s="170">
        <v>310505</v>
      </c>
      <c r="P245" s="169">
        <v>1090381568</v>
      </c>
      <c r="Q245" s="169" t="s">
        <v>462</v>
      </c>
      <c r="R245" s="168">
        <v>17792</v>
      </c>
      <c r="S245" s="170">
        <v>530520</v>
      </c>
    </row>
    <row r="246" spans="1:19" x14ac:dyDescent="0.2">
      <c r="A246" s="169">
        <v>1098678288</v>
      </c>
      <c r="B246" s="169" t="s">
        <v>683</v>
      </c>
      <c r="C246" s="168">
        <v>60763</v>
      </c>
      <c r="D246" s="170">
        <v>210505</v>
      </c>
      <c r="F246" s="169">
        <v>91488799</v>
      </c>
      <c r="G246" s="169" t="s">
        <v>383</v>
      </c>
      <c r="H246" s="168">
        <v>381444</v>
      </c>
      <c r="I246" s="169">
        <v>213010</v>
      </c>
      <c r="J246" s="171">
        <f>VLOOKUP(F246,'TABLA DATOS'!$C$3:$D$544,2,0)</f>
        <v>381444</v>
      </c>
      <c r="K246" s="169">
        <v>1090381568</v>
      </c>
      <c r="L246" s="169" t="s">
        <v>462</v>
      </c>
      <c r="M246" s="168">
        <v>380353</v>
      </c>
      <c r="N246" s="170">
        <v>310505</v>
      </c>
      <c r="P246" s="169">
        <v>63560223</v>
      </c>
      <c r="Q246" s="169" t="s">
        <v>565</v>
      </c>
      <c r="R246" s="168">
        <v>17418</v>
      </c>
      <c r="S246" s="170">
        <v>530520</v>
      </c>
    </row>
    <row r="247" spans="1:19" x14ac:dyDescent="0.2">
      <c r="A247" s="169">
        <v>1102374153</v>
      </c>
      <c r="B247" s="169" t="s">
        <v>459</v>
      </c>
      <c r="C247" s="168">
        <v>60565</v>
      </c>
      <c r="D247" s="170">
        <v>210505</v>
      </c>
      <c r="F247" s="169">
        <v>91498054</v>
      </c>
      <c r="G247" s="169" t="s">
        <v>537</v>
      </c>
      <c r="H247" s="168">
        <v>366562</v>
      </c>
      <c r="I247" s="169">
        <v>213010</v>
      </c>
      <c r="J247" s="171">
        <f>VLOOKUP(F247,'TABLA DATOS'!$C$3:$D$544,2,0)</f>
        <v>366562</v>
      </c>
      <c r="K247" s="169">
        <v>1095926854</v>
      </c>
      <c r="L247" s="169" t="s">
        <v>463</v>
      </c>
      <c r="M247" s="168">
        <v>380353</v>
      </c>
      <c r="N247" s="170">
        <v>310505</v>
      </c>
      <c r="P247" s="169">
        <v>37558327</v>
      </c>
      <c r="Q247" s="169" t="s">
        <v>504</v>
      </c>
      <c r="R247" s="168">
        <v>17356</v>
      </c>
      <c r="S247" s="170">
        <v>530520</v>
      </c>
    </row>
    <row r="248" spans="1:19" x14ac:dyDescent="0.2">
      <c r="A248" s="169">
        <v>63538971</v>
      </c>
      <c r="B248" s="169" t="s">
        <v>703</v>
      </c>
      <c r="C248" s="168">
        <v>60565</v>
      </c>
      <c r="D248" s="170">
        <v>210505</v>
      </c>
      <c r="F248" s="169">
        <v>13723945</v>
      </c>
      <c r="G248" s="169" t="s">
        <v>515</v>
      </c>
      <c r="H248" s="168">
        <v>366061</v>
      </c>
      <c r="I248" s="169">
        <v>213010</v>
      </c>
      <c r="J248" s="171">
        <f>VLOOKUP(F248,'TABLA DATOS'!$C$3:$D$544,2,0)</f>
        <v>366061</v>
      </c>
      <c r="K248" s="169">
        <v>1098699480</v>
      </c>
      <c r="L248" s="169" t="s">
        <v>453</v>
      </c>
      <c r="M248" s="168">
        <v>377261</v>
      </c>
      <c r="N248" s="170">
        <v>310505</v>
      </c>
      <c r="P248" s="169">
        <v>60339323</v>
      </c>
      <c r="Q248" s="169" t="s">
        <v>481</v>
      </c>
      <c r="R248" s="168">
        <v>17218</v>
      </c>
      <c r="S248" s="170">
        <v>530520</v>
      </c>
    </row>
    <row r="249" spans="1:19" x14ac:dyDescent="0.2">
      <c r="A249" s="169">
        <v>37750940</v>
      </c>
      <c r="B249" s="169" t="s">
        <v>330</v>
      </c>
      <c r="C249" s="168">
        <v>60151</v>
      </c>
      <c r="D249" s="170">
        <v>210505</v>
      </c>
      <c r="F249" s="169">
        <v>1098786734</v>
      </c>
      <c r="G249" s="169" t="s">
        <v>478</v>
      </c>
      <c r="H249" s="168">
        <v>359290</v>
      </c>
      <c r="I249" s="169">
        <v>213010</v>
      </c>
      <c r="J249" s="171">
        <f>VLOOKUP(F249,'TABLA DATOS'!$C$3:$D$544,2,0)</f>
        <v>359290</v>
      </c>
      <c r="K249" s="169">
        <v>91488799</v>
      </c>
      <c r="L249" s="169" t="s">
        <v>383</v>
      </c>
      <c r="M249" s="168">
        <v>367321</v>
      </c>
      <c r="N249" s="170">
        <v>310505</v>
      </c>
      <c r="P249" s="169">
        <v>63497092</v>
      </c>
      <c r="Q249" s="170" t="s">
        <v>498</v>
      </c>
      <c r="R249" s="172">
        <v>16889</v>
      </c>
      <c r="S249" s="170">
        <v>530520</v>
      </c>
    </row>
    <row r="250" spans="1:19" x14ac:dyDescent="0.2">
      <c r="A250" s="169">
        <v>1098660132</v>
      </c>
      <c r="B250" s="169" t="s">
        <v>49</v>
      </c>
      <c r="C250" s="168">
        <v>55579</v>
      </c>
      <c r="D250" s="170">
        <v>210505</v>
      </c>
      <c r="F250" s="169">
        <v>1116775897</v>
      </c>
      <c r="G250" s="170" t="s">
        <v>409</v>
      </c>
      <c r="H250" s="172">
        <v>354560</v>
      </c>
      <c r="I250" s="170">
        <v>213010</v>
      </c>
      <c r="J250" s="171">
        <f>VLOOKUP(F250,'TABLA DATOS'!$C$3:$D$544,2,0)</f>
        <v>354560</v>
      </c>
      <c r="K250" s="169">
        <v>13723945</v>
      </c>
      <c r="L250" s="169" t="s">
        <v>515</v>
      </c>
      <c r="M250" s="168">
        <v>357745</v>
      </c>
      <c r="N250" s="170">
        <v>310505</v>
      </c>
      <c r="P250" s="169">
        <v>37272532</v>
      </c>
      <c r="Q250" s="169" t="s">
        <v>382</v>
      </c>
      <c r="R250" s="168">
        <v>16835</v>
      </c>
      <c r="S250" s="170">
        <v>530520</v>
      </c>
    </row>
    <row r="251" spans="1:19" x14ac:dyDescent="0.2">
      <c r="A251" s="169">
        <v>1098722172</v>
      </c>
      <c r="B251" s="169" t="s">
        <v>684</v>
      </c>
      <c r="C251" s="168">
        <v>54687</v>
      </c>
      <c r="D251" s="170">
        <v>210505</v>
      </c>
      <c r="F251" s="169">
        <v>91186467</v>
      </c>
      <c r="G251" s="169" t="s">
        <v>539</v>
      </c>
      <c r="H251" s="168">
        <v>351898</v>
      </c>
      <c r="I251" s="169">
        <v>213010</v>
      </c>
      <c r="J251" s="171">
        <f>VLOOKUP(F251,'TABLA DATOS'!$C$3:$D$544,2,0)</f>
        <v>351898</v>
      </c>
      <c r="K251" s="169">
        <v>1098786734</v>
      </c>
      <c r="L251" s="169" t="s">
        <v>478</v>
      </c>
      <c r="M251" s="168">
        <v>348461</v>
      </c>
      <c r="N251" s="170">
        <v>310505</v>
      </c>
      <c r="P251" s="169">
        <v>46384859</v>
      </c>
      <c r="Q251" s="169" t="s">
        <v>528</v>
      </c>
      <c r="R251" s="168">
        <v>16819</v>
      </c>
      <c r="S251" s="170">
        <v>530520</v>
      </c>
    </row>
    <row r="252" spans="1:19" x14ac:dyDescent="0.2">
      <c r="A252" s="169">
        <v>1090401903</v>
      </c>
      <c r="B252" s="169" t="s">
        <v>561</v>
      </c>
      <c r="C252" s="168">
        <v>52026</v>
      </c>
      <c r="D252" s="170">
        <v>210505</v>
      </c>
      <c r="F252" s="169">
        <v>1095948055</v>
      </c>
      <c r="G252" s="169" t="s">
        <v>473</v>
      </c>
      <c r="H252" s="168">
        <v>348229</v>
      </c>
      <c r="I252" s="169">
        <v>213010</v>
      </c>
      <c r="J252" s="171">
        <f>VLOOKUP(F252,'TABLA DATOS'!$C$3:$D$544,2,0)</f>
        <v>348229</v>
      </c>
      <c r="K252" s="169">
        <v>91186467</v>
      </c>
      <c r="L252" s="169" t="s">
        <v>539</v>
      </c>
      <c r="M252" s="168">
        <v>343200</v>
      </c>
      <c r="N252" s="170">
        <v>310505</v>
      </c>
      <c r="P252" s="169">
        <v>37750940</v>
      </c>
      <c r="Q252" s="169" t="s">
        <v>330</v>
      </c>
      <c r="R252" s="168">
        <v>16818</v>
      </c>
      <c r="S252" s="170">
        <v>530520</v>
      </c>
    </row>
    <row r="253" spans="1:19" x14ac:dyDescent="0.2">
      <c r="A253" s="169">
        <v>1098773548</v>
      </c>
      <c r="B253" s="169" t="s">
        <v>685</v>
      </c>
      <c r="C253" s="168">
        <v>51648</v>
      </c>
      <c r="D253" s="170">
        <v>210505</v>
      </c>
      <c r="F253" s="169">
        <v>1096946702</v>
      </c>
      <c r="G253" s="169" t="s">
        <v>371</v>
      </c>
      <c r="H253" s="168">
        <v>344464</v>
      </c>
      <c r="I253" s="169">
        <v>213010</v>
      </c>
      <c r="J253" s="171">
        <f>VLOOKUP(F253,'TABLA DATOS'!$C$3:$D$544,2,0)</f>
        <v>344464</v>
      </c>
      <c r="K253" s="169">
        <v>1116775897</v>
      </c>
      <c r="L253" s="169" t="s">
        <v>409</v>
      </c>
      <c r="M253" s="168">
        <v>341103</v>
      </c>
      <c r="N253" s="170">
        <v>310505</v>
      </c>
      <c r="P253" s="169">
        <v>37750591</v>
      </c>
      <c r="Q253" s="169" t="s">
        <v>457</v>
      </c>
      <c r="R253" s="168">
        <v>16815</v>
      </c>
      <c r="S253" s="170">
        <v>530520</v>
      </c>
    </row>
    <row r="254" spans="1:19" x14ac:dyDescent="0.2">
      <c r="A254" s="169">
        <v>63562262</v>
      </c>
      <c r="B254" s="169" t="s">
        <v>686</v>
      </c>
      <c r="C254" s="168">
        <v>51648</v>
      </c>
      <c r="D254" s="170">
        <v>210505</v>
      </c>
      <c r="F254" s="169">
        <v>72255289</v>
      </c>
      <c r="G254" s="170" t="s">
        <v>563</v>
      </c>
      <c r="H254" s="172">
        <v>342394</v>
      </c>
      <c r="I254" s="170">
        <v>213010</v>
      </c>
      <c r="J254" s="171">
        <f>VLOOKUP(F254,'TABLA DATOS'!$C$3:$D$544,2,0)</f>
        <v>342394</v>
      </c>
      <c r="K254" s="169">
        <v>1095948055</v>
      </c>
      <c r="L254" s="169" t="s">
        <v>473</v>
      </c>
      <c r="M254" s="168">
        <v>337831</v>
      </c>
      <c r="N254" s="170">
        <v>310505</v>
      </c>
      <c r="P254" s="169">
        <v>1082246980</v>
      </c>
      <c r="Q254" s="169" t="s">
        <v>492</v>
      </c>
      <c r="R254" s="168">
        <v>16801</v>
      </c>
      <c r="S254" s="170">
        <v>530520</v>
      </c>
    </row>
    <row r="255" spans="1:19" x14ac:dyDescent="0.2">
      <c r="A255" s="169">
        <v>1098631039</v>
      </c>
      <c r="B255" s="169" t="s">
        <v>548</v>
      </c>
      <c r="C255" s="168">
        <v>50881</v>
      </c>
      <c r="D255" s="170">
        <v>210505</v>
      </c>
      <c r="F255" s="169">
        <v>1098770381</v>
      </c>
      <c r="G255" s="169" t="s">
        <v>632</v>
      </c>
      <c r="H255" s="168">
        <v>339383</v>
      </c>
      <c r="I255" s="169">
        <v>213010</v>
      </c>
      <c r="J255" s="171">
        <f>VLOOKUP(F255,'TABLA DATOS'!$C$3:$D$544,2,0)</f>
        <v>339383</v>
      </c>
      <c r="K255" s="169">
        <v>72255289</v>
      </c>
      <c r="L255" s="169" t="s">
        <v>563</v>
      </c>
      <c r="M255" s="168">
        <v>336300</v>
      </c>
      <c r="N255" s="170">
        <v>310505</v>
      </c>
      <c r="P255" s="169">
        <v>1090459591</v>
      </c>
      <c r="Q255" s="169" t="s">
        <v>360</v>
      </c>
      <c r="R255" s="168">
        <v>16798</v>
      </c>
      <c r="S255" s="170">
        <v>530520</v>
      </c>
    </row>
    <row r="256" spans="1:19" x14ac:dyDescent="0.2">
      <c r="A256" s="169">
        <v>1093773510</v>
      </c>
      <c r="B256" s="169" t="s">
        <v>689</v>
      </c>
      <c r="C256" s="168">
        <v>50570</v>
      </c>
      <c r="D256" s="170">
        <v>210505</v>
      </c>
      <c r="F256" s="169">
        <v>1053608290</v>
      </c>
      <c r="G256" s="170" t="s">
        <v>333</v>
      </c>
      <c r="H256" s="172">
        <v>327683</v>
      </c>
      <c r="I256" s="170">
        <v>213010</v>
      </c>
      <c r="J256" s="171">
        <f>VLOOKUP(F256,'TABLA DATOS'!$C$3:$D$544,2,0)</f>
        <v>327683</v>
      </c>
      <c r="K256" s="169">
        <v>1098770381</v>
      </c>
      <c r="L256" s="169" t="s">
        <v>632</v>
      </c>
      <c r="M256" s="168">
        <v>335100</v>
      </c>
      <c r="N256" s="170">
        <v>310505</v>
      </c>
      <c r="P256" s="169">
        <v>9145203</v>
      </c>
      <c r="Q256" s="169" t="s">
        <v>570</v>
      </c>
      <c r="R256" s="168">
        <v>16644</v>
      </c>
      <c r="S256" s="170">
        <v>530520</v>
      </c>
    </row>
    <row r="257" spans="1:19" x14ac:dyDescent="0.2">
      <c r="A257" s="169">
        <v>63482679</v>
      </c>
      <c r="B257" s="169" t="s">
        <v>14</v>
      </c>
      <c r="C257" s="168">
        <v>50310</v>
      </c>
      <c r="D257" s="170">
        <v>210505</v>
      </c>
      <c r="F257" s="169">
        <v>1095813075</v>
      </c>
      <c r="G257" s="170" t="s">
        <v>513</v>
      </c>
      <c r="H257" s="172">
        <v>315152</v>
      </c>
      <c r="I257" s="170">
        <v>213010</v>
      </c>
      <c r="J257" s="171">
        <f>VLOOKUP(F257,'TABLA DATOS'!$C$3:$D$544,2,0)</f>
        <v>315152</v>
      </c>
      <c r="K257" s="169">
        <v>1053608290</v>
      </c>
      <c r="L257" s="169" t="s">
        <v>333</v>
      </c>
      <c r="M257" s="168">
        <v>313066</v>
      </c>
      <c r="N257" s="170">
        <v>310505</v>
      </c>
      <c r="P257" s="169">
        <v>1099367393</v>
      </c>
      <c r="Q257" s="169" t="s">
        <v>455</v>
      </c>
      <c r="R257" s="168">
        <v>16589</v>
      </c>
      <c r="S257" s="170">
        <v>530520</v>
      </c>
    </row>
    <row r="258" spans="1:19" x14ac:dyDescent="0.2">
      <c r="A258" s="169">
        <v>63319678</v>
      </c>
      <c r="B258" s="169" t="s">
        <v>36</v>
      </c>
      <c r="C258" s="168">
        <v>50006</v>
      </c>
      <c r="D258" s="170">
        <v>210505</v>
      </c>
      <c r="F258" s="169">
        <v>1098606476</v>
      </c>
      <c r="G258" s="169" t="s">
        <v>496</v>
      </c>
      <c r="H258" s="168">
        <v>315152</v>
      </c>
      <c r="I258" s="169">
        <v>213010</v>
      </c>
      <c r="J258" s="171">
        <f>VLOOKUP(F258,'TABLA DATOS'!$C$3:$D$544,2,0)</f>
        <v>315152</v>
      </c>
      <c r="K258" s="169">
        <v>1095813075</v>
      </c>
      <c r="L258" s="170" t="s">
        <v>513</v>
      </c>
      <c r="M258" s="172">
        <v>306600</v>
      </c>
      <c r="N258" s="170">
        <v>310505</v>
      </c>
      <c r="P258" s="169">
        <v>60395174</v>
      </c>
      <c r="Q258" s="169" t="s">
        <v>502</v>
      </c>
      <c r="R258" s="168">
        <v>16395</v>
      </c>
      <c r="S258" s="170">
        <v>530520</v>
      </c>
    </row>
    <row r="259" spans="1:19" x14ac:dyDescent="0.2">
      <c r="A259" s="169">
        <v>1095921919</v>
      </c>
      <c r="B259" s="169" t="s">
        <v>295</v>
      </c>
      <c r="C259" s="168">
        <v>48816</v>
      </c>
      <c r="D259" s="170">
        <v>210505</v>
      </c>
      <c r="F259" s="169">
        <v>36459593</v>
      </c>
      <c r="G259" s="169" t="s">
        <v>514</v>
      </c>
      <c r="H259" s="168">
        <v>315152</v>
      </c>
      <c r="I259" s="169">
        <v>213010</v>
      </c>
      <c r="J259" s="171">
        <f>VLOOKUP(F259,'TABLA DATOS'!$C$3:$D$544,2,0)</f>
        <v>315152</v>
      </c>
      <c r="K259" s="169">
        <v>1098606476</v>
      </c>
      <c r="L259" s="169" t="s">
        <v>496</v>
      </c>
      <c r="M259" s="168">
        <v>306600</v>
      </c>
      <c r="N259" s="170">
        <v>310505</v>
      </c>
      <c r="P259" s="169">
        <v>1090378828</v>
      </c>
      <c r="Q259" s="169" t="s">
        <v>366</v>
      </c>
      <c r="R259" s="168">
        <v>16331</v>
      </c>
      <c r="S259" s="170">
        <v>530520</v>
      </c>
    </row>
    <row r="260" spans="1:19" x14ac:dyDescent="0.2">
      <c r="A260" s="169">
        <v>9532498</v>
      </c>
      <c r="B260" s="169" t="s">
        <v>48</v>
      </c>
      <c r="C260" s="168">
        <v>48611</v>
      </c>
      <c r="D260" s="170">
        <v>210505</v>
      </c>
      <c r="F260" s="169">
        <v>1102374153</v>
      </c>
      <c r="G260" s="170" t="s">
        <v>459</v>
      </c>
      <c r="H260" s="172">
        <v>302863</v>
      </c>
      <c r="I260" s="170">
        <v>213010</v>
      </c>
      <c r="J260" s="171">
        <f>VLOOKUP(F260,'TABLA DATOS'!$C$3:$D$544,2,0)</f>
        <v>302863</v>
      </c>
      <c r="K260" s="169">
        <v>36459593</v>
      </c>
      <c r="L260" s="169" t="s">
        <v>514</v>
      </c>
      <c r="M260" s="168">
        <v>306600</v>
      </c>
      <c r="N260" s="170">
        <v>310505</v>
      </c>
      <c r="P260" s="169">
        <v>1095909493</v>
      </c>
      <c r="Q260" s="169" t="s">
        <v>448</v>
      </c>
      <c r="R260" s="168">
        <v>16158</v>
      </c>
      <c r="S260" s="170">
        <v>530520</v>
      </c>
    </row>
    <row r="261" spans="1:19" x14ac:dyDescent="0.2">
      <c r="A261" s="169">
        <v>60299246</v>
      </c>
      <c r="B261" s="169" t="s">
        <v>9</v>
      </c>
      <c r="C261" s="168">
        <v>48000</v>
      </c>
      <c r="D261" s="170">
        <v>210505</v>
      </c>
      <c r="F261" s="169">
        <v>1095936575</v>
      </c>
      <c r="G261" s="169" t="s">
        <v>456</v>
      </c>
      <c r="H261" s="168">
        <v>302863</v>
      </c>
      <c r="I261" s="169">
        <v>213010</v>
      </c>
      <c r="J261" s="171">
        <f>VLOOKUP(F261,'TABLA DATOS'!$C$3:$D$544,2,0)</f>
        <v>302863</v>
      </c>
      <c r="K261" s="169">
        <v>1102374153</v>
      </c>
      <c r="L261" s="169" t="s">
        <v>459</v>
      </c>
      <c r="M261" s="168">
        <v>293237</v>
      </c>
      <c r="N261" s="170">
        <v>310505</v>
      </c>
      <c r="P261" s="169">
        <v>91498054</v>
      </c>
      <c r="Q261" s="169" t="s">
        <v>537</v>
      </c>
      <c r="R261" s="168">
        <v>16128</v>
      </c>
      <c r="S261" s="170">
        <v>530520</v>
      </c>
    </row>
    <row r="262" spans="1:19" x14ac:dyDescent="0.2">
      <c r="A262" s="169">
        <v>63482359</v>
      </c>
      <c r="B262" s="169" t="s">
        <v>279</v>
      </c>
      <c r="C262" s="168">
        <v>47424</v>
      </c>
      <c r="D262" s="170">
        <v>210505</v>
      </c>
      <c r="F262" s="169">
        <v>1102720739</v>
      </c>
      <c r="G262" s="169" t="s">
        <v>458</v>
      </c>
      <c r="H262" s="168">
        <v>295361</v>
      </c>
      <c r="I262" s="169">
        <v>213010</v>
      </c>
      <c r="J262" s="171">
        <f>VLOOKUP(F262,'TABLA DATOS'!$C$3:$D$544,2,0)</f>
        <v>295361</v>
      </c>
      <c r="K262" s="169">
        <v>1095936575</v>
      </c>
      <c r="L262" s="169" t="s">
        <v>456</v>
      </c>
      <c r="M262" s="168">
        <v>293237</v>
      </c>
      <c r="N262" s="170">
        <v>310505</v>
      </c>
      <c r="P262" s="169">
        <v>49767599</v>
      </c>
      <c r="Q262" s="169" t="s">
        <v>512</v>
      </c>
      <c r="R262" s="168">
        <v>15668</v>
      </c>
      <c r="S262" s="170">
        <v>530520</v>
      </c>
    </row>
    <row r="263" spans="1:19" x14ac:dyDescent="0.2">
      <c r="A263" s="169">
        <v>1098737370</v>
      </c>
      <c r="B263" s="169" t="s">
        <v>534</v>
      </c>
      <c r="C263" s="168">
        <v>46242</v>
      </c>
      <c r="D263" s="170">
        <v>210505</v>
      </c>
      <c r="F263" s="169">
        <v>1098640366</v>
      </c>
      <c r="G263" s="169" t="s">
        <v>461</v>
      </c>
      <c r="H263" s="168">
        <v>294499</v>
      </c>
      <c r="I263" s="169">
        <v>213010</v>
      </c>
      <c r="J263" s="171">
        <f>VLOOKUP(F263,'TABLA DATOS'!$C$3:$D$544,2,0)</f>
        <v>294499</v>
      </c>
      <c r="K263" s="169">
        <v>1102720739</v>
      </c>
      <c r="L263" s="169" t="s">
        <v>458</v>
      </c>
      <c r="M263" s="168">
        <v>287426</v>
      </c>
      <c r="N263" s="170">
        <v>310505</v>
      </c>
      <c r="P263" s="169">
        <v>72266679</v>
      </c>
      <c r="Q263" s="169" t="s">
        <v>276</v>
      </c>
      <c r="R263" s="168">
        <v>15450</v>
      </c>
      <c r="S263" s="170">
        <v>530520</v>
      </c>
    </row>
    <row r="264" spans="1:19" x14ac:dyDescent="0.2">
      <c r="A264" s="169">
        <v>1090446310</v>
      </c>
      <c r="B264" s="169" t="s">
        <v>516</v>
      </c>
      <c r="C264" s="168">
        <v>45241</v>
      </c>
      <c r="D264" s="170">
        <v>210505</v>
      </c>
      <c r="F264" s="169">
        <v>27984167</v>
      </c>
      <c r="G264" s="169" t="s">
        <v>541</v>
      </c>
      <c r="H264" s="168">
        <v>293249</v>
      </c>
      <c r="I264" s="169">
        <v>213010</v>
      </c>
      <c r="J264" s="171">
        <f>VLOOKUP(F264,'TABLA DATOS'!$C$3:$D$544,2,0)</f>
        <v>293249</v>
      </c>
      <c r="K264" s="169">
        <v>27984167</v>
      </c>
      <c r="L264" s="169" t="s">
        <v>541</v>
      </c>
      <c r="M264" s="168">
        <v>286000</v>
      </c>
      <c r="N264" s="170">
        <v>310505</v>
      </c>
      <c r="P264" s="169">
        <v>1102720739</v>
      </c>
      <c r="Q264" s="169" t="s">
        <v>458</v>
      </c>
      <c r="R264" s="168">
        <v>15424</v>
      </c>
      <c r="S264" s="170">
        <v>530520</v>
      </c>
    </row>
    <row r="265" spans="1:19" x14ac:dyDescent="0.2">
      <c r="A265" s="169">
        <v>37728126</v>
      </c>
      <c r="B265" s="169" t="s">
        <v>269</v>
      </c>
      <c r="C265" s="168">
        <v>44118</v>
      </c>
      <c r="D265" s="170">
        <v>210505</v>
      </c>
      <c r="F265" s="169">
        <v>1095791500</v>
      </c>
      <c r="G265" s="169" t="s">
        <v>445</v>
      </c>
      <c r="H265" s="168">
        <v>290516</v>
      </c>
      <c r="I265" s="169">
        <v>213010</v>
      </c>
      <c r="J265" s="171">
        <f>VLOOKUP(F265,'TABLA DATOS'!$C$3:$D$544,2,0)</f>
        <v>290516</v>
      </c>
      <c r="K265" s="169">
        <v>1098640366</v>
      </c>
      <c r="L265" s="169" t="s">
        <v>461</v>
      </c>
      <c r="M265" s="168">
        <v>285265</v>
      </c>
      <c r="N265" s="170">
        <v>310505</v>
      </c>
      <c r="P265" s="169">
        <v>1065632721</v>
      </c>
      <c r="Q265" s="169" t="s">
        <v>627</v>
      </c>
      <c r="R265" s="168">
        <v>15343</v>
      </c>
      <c r="S265" s="170">
        <v>530520</v>
      </c>
    </row>
    <row r="266" spans="1:19" x14ac:dyDescent="0.2">
      <c r="A266" s="169">
        <v>1102720739</v>
      </c>
      <c r="B266" s="170" t="s">
        <v>458</v>
      </c>
      <c r="C266" s="172">
        <v>42282</v>
      </c>
      <c r="D266" s="170">
        <v>210505</v>
      </c>
      <c r="F266" s="169">
        <v>13512563</v>
      </c>
      <c r="G266" s="169" t="s">
        <v>375</v>
      </c>
      <c r="H266" s="168">
        <v>287059</v>
      </c>
      <c r="I266" s="169">
        <v>213010</v>
      </c>
      <c r="J266" s="171">
        <f>VLOOKUP(F266,'TABLA DATOS'!$C$3:$D$544,2,0)</f>
        <v>287059</v>
      </c>
      <c r="K266" s="169">
        <v>1095791500</v>
      </c>
      <c r="L266" s="169" t="s">
        <v>445</v>
      </c>
      <c r="M266" s="168">
        <v>281130</v>
      </c>
      <c r="N266" s="170">
        <v>310505</v>
      </c>
      <c r="P266" s="169">
        <v>1121868554</v>
      </c>
      <c r="Q266" s="169" t="s">
        <v>374</v>
      </c>
      <c r="R266" s="168">
        <v>15266</v>
      </c>
      <c r="S266" s="170">
        <v>530520</v>
      </c>
    </row>
    <row r="267" spans="1:19" x14ac:dyDescent="0.2">
      <c r="A267" s="169">
        <v>13454754</v>
      </c>
      <c r="B267" s="170" t="s">
        <v>381</v>
      </c>
      <c r="C267" s="172">
        <v>41892</v>
      </c>
      <c r="D267" s="170">
        <v>210505</v>
      </c>
      <c r="F267" s="169">
        <v>1090465695</v>
      </c>
      <c r="G267" s="169" t="s">
        <v>540</v>
      </c>
      <c r="H267" s="168">
        <v>282354</v>
      </c>
      <c r="I267" s="169">
        <v>213010</v>
      </c>
      <c r="J267" s="171">
        <f>VLOOKUP(F267,'TABLA DATOS'!$C$3:$D$544,2,0)</f>
        <v>282354</v>
      </c>
      <c r="K267" s="169">
        <v>1090465695</v>
      </c>
      <c r="L267" s="169" t="s">
        <v>540</v>
      </c>
      <c r="M267" s="168">
        <v>275700</v>
      </c>
      <c r="N267" s="170">
        <v>310505</v>
      </c>
      <c r="P267" s="169">
        <v>1096211298</v>
      </c>
      <c r="Q267" s="169" t="s">
        <v>379</v>
      </c>
      <c r="R267" s="168">
        <v>15116</v>
      </c>
      <c r="S267" s="170">
        <v>530520</v>
      </c>
    </row>
    <row r="268" spans="1:19" x14ac:dyDescent="0.2">
      <c r="A268" s="169">
        <v>1093775540</v>
      </c>
      <c r="B268" s="169" t="s">
        <v>641</v>
      </c>
      <c r="C268" s="168">
        <v>41635</v>
      </c>
      <c r="D268" s="170">
        <v>210505</v>
      </c>
      <c r="F268" s="169">
        <v>1121868554</v>
      </c>
      <c r="G268" s="170" t="s">
        <v>374</v>
      </c>
      <c r="H268" s="172">
        <v>281937</v>
      </c>
      <c r="I268" s="169">
        <v>213010</v>
      </c>
      <c r="J268" s="171">
        <f>VLOOKUP(F268,'TABLA DATOS'!$C$3:$D$544,2,0)</f>
        <v>281937</v>
      </c>
      <c r="K268" s="169">
        <v>13512563</v>
      </c>
      <c r="L268" s="169" t="s">
        <v>375</v>
      </c>
      <c r="M268" s="168">
        <v>275221</v>
      </c>
      <c r="N268" s="170">
        <v>310505</v>
      </c>
      <c r="P268" s="169">
        <v>1036632774</v>
      </c>
      <c r="Q268" s="169" t="s">
        <v>556</v>
      </c>
      <c r="R268" s="168">
        <v>14510</v>
      </c>
      <c r="S268" s="170">
        <v>530520</v>
      </c>
    </row>
    <row r="269" spans="1:19" x14ac:dyDescent="0.2">
      <c r="A269" s="169">
        <v>1093742854</v>
      </c>
      <c r="B269" s="169" t="s">
        <v>704</v>
      </c>
      <c r="C269" s="168">
        <v>40377</v>
      </c>
      <c r="D269" s="170">
        <v>210505</v>
      </c>
      <c r="F269" s="169">
        <v>1052385516</v>
      </c>
      <c r="G269" s="169" t="s">
        <v>324</v>
      </c>
      <c r="H269" s="168">
        <v>281595</v>
      </c>
      <c r="I269" s="169">
        <v>213010</v>
      </c>
      <c r="J269" s="171">
        <f>VLOOKUP(F269,'TABLA DATOS'!$C$3:$D$544,2,0)</f>
        <v>281595</v>
      </c>
      <c r="K269" s="169">
        <v>46660184</v>
      </c>
      <c r="L269" s="169" t="s">
        <v>631</v>
      </c>
      <c r="M269" s="168">
        <v>274500</v>
      </c>
      <c r="N269" s="170">
        <v>310505</v>
      </c>
      <c r="P269" s="169">
        <v>1090432842</v>
      </c>
      <c r="Q269" s="169" t="s">
        <v>361</v>
      </c>
      <c r="R269" s="168">
        <v>14493</v>
      </c>
      <c r="S269" s="170">
        <v>530520</v>
      </c>
    </row>
    <row r="270" spans="1:19" x14ac:dyDescent="0.2">
      <c r="A270" s="169">
        <v>1099374256</v>
      </c>
      <c r="B270" s="169" t="s">
        <v>705</v>
      </c>
      <c r="C270" s="168">
        <v>40377</v>
      </c>
      <c r="D270" s="170">
        <v>210505</v>
      </c>
      <c r="F270" s="169">
        <v>40049142</v>
      </c>
      <c r="G270" s="170" t="s">
        <v>419</v>
      </c>
      <c r="H270" s="172">
        <v>281292</v>
      </c>
      <c r="I270" s="170">
        <v>213010</v>
      </c>
      <c r="J270" s="171">
        <f>VLOOKUP(F270,'TABLA DATOS'!$C$3:$D$544,2,0)</f>
        <v>281292</v>
      </c>
      <c r="K270" s="169">
        <v>1065632721</v>
      </c>
      <c r="L270" s="169" t="s">
        <v>627</v>
      </c>
      <c r="M270" s="168">
        <v>274500</v>
      </c>
      <c r="N270" s="170">
        <v>310505</v>
      </c>
      <c r="P270" s="169">
        <v>1098731126</v>
      </c>
      <c r="Q270" s="169" t="s">
        <v>484</v>
      </c>
      <c r="R270" s="168">
        <v>14413</v>
      </c>
      <c r="S270" s="170">
        <v>530520</v>
      </c>
    </row>
    <row r="271" spans="1:19" x14ac:dyDescent="0.2">
      <c r="A271" s="169">
        <v>1098635044</v>
      </c>
      <c r="B271" s="169" t="s">
        <v>706</v>
      </c>
      <c r="C271" s="168">
        <v>40377</v>
      </c>
      <c r="D271" s="170">
        <v>210505</v>
      </c>
      <c r="F271" s="169">
        <v>1052378758</v>
      </c>
      <c r="G271" s="170" t="s">
        <v>424</v>
      </c>
      <c r="H271" s="172">
        <v>281292</v>
      </c>
      <c r="I271" s="170">
        <v>213010</v>
      </c>
      <c r="J271" s="171">
        <f>VLOOKUP(F271,'TABLA DATOS'!$C$3:$D$544,2,0)</f>
        <v>281292</v>
      </c>
      <c r="K271" s="169">
        <v>40049142</v>
      </c>
      <c r="L271" s="169" t="s">
        <v>419</v>
      </c>
      <c r="M271" s="168">
        <v>269906</v>
      </c>
      <c r="N271" s="170">
        <v>310505</v>
      </c>
      <c r="P271" s="169">
        <v>1098769419</v>
      </c>
      <c r="Q271" s="169" t="s">
        <v>452</v>
      </c>
      <c r="R271" s="168">
        <v>14314</v>
      </c>
      <c r="S271" s="170">
        <v>530520</v>
      </c>
    </row>
    <row r="272" spans="1:19" x14ac:dyDescent="0.2">
      <c r="A272" s="169">
        <v>63546968</v>
      </c>
      <c r="B272" s="169" t="s">
        <v>278</v>
      </c>
      <c r="C272" s="168">
        <v>40377</v>
      </c>
      <c r="D272" s="170">
        <v>210505</v>
      </c>
      <c r="F272" s="169">
        <v>46660184</v>
      </c>
      <c r="G272" s="170" t="s">
        <v>631</v>
      </c>
      <c r="H272" s="172">
        <v>278372</v>
      </c>
      <c r="I272" s="169">
        <v>213010</v>
      </c>
      <c r="J272" s="171">
        <f>VLOOKUP(F272,'TABLA DATOS'!$C$3:$D$544,2,0)</f>
        <v>278372</v>
      </c>
      <c r="K272" s="169">
        <v>1052378758</v>
      </c>
      <c r="L272" s="169" t="s">
        <v>424</v>
      </c>
      <c r="M272" s="168">
        <v>269906</v>
      </c>
      <c r="N272" s="170">
        <v>310505</v>
      </c>
      <c r="P272" s="169">
        <v>1102374153</v>
      </c>
      <c r="Q272" s="169" t="s">
        <v>459</v>
      </c>
      <c r="R272" s="168">
        <v>14031</v>
      </c>
      <c r="S272" s="170">
        <v>530520</v>
      </c>
    </row>
    <row r="273" spans="1:19" x14ac:dyDescent="0.2">
      <c r="A273" s="169">
        <v>37512573</v>
      </c>
      <c r="B273" s="169" t="s">
        <v>710</v>
      </c>
      <c r="C273" s="168">
        <v>40248</v>
      </c>
      <c r="D273" s="170">
        <v>210505</v>
      </c>
      <c r="F273" s="169">
        <v>1065632721</v>
      </c>
      <c r="G273" s="170" t="s">
        <v>627</v>
      </c>
      <c r="H273" s="172">
        <v>278372</v>
      </c>
      <c r="I273" s="170">
        <v>213010</v>
      </c>
      <c r="J273" s="171">
        <f>VLOOKUP(F273,'TABLA DATOS'!$C$3:$D$544,2,0)</f>
        <v>278372</v>
      </c>
      <c r="K273" s="169">
        <v>1090384750</v>
      </c>
      <c r="L273" s="169" t="s">
        <v>474</v>
      </c>
      <c r="M273" s="168">
        <v>269365</v>
      </c>
      <c r="N273" s="170">
        <v>310505</v>
      </c>
      <c r="P273" s="169">
        <v>36459593</v>
      </c>
      <c r="Q273" s="169" t="s">
        <v>514</v>
      </c>
      <c r="R273" s="168">
        <v>13978</v>
      </c>
      <c r="S273" s="170">
        <v>530520</v>
      </c>
    </row>
    <row r="274" spans="1:19" x14ac:dyDescent="0.2">
      <c r="A274" s="169">
        <v>1098726425</v>
      </c>
      <c r="B274" s="169" t="s">
        <v>476</v>
      </c>
      <c r="C274" s="168">
        <v>37292</v>
      </c>
      <c r="D274" s="170">
        <v>210505</v>
      </c>
      <c r="F274" s="169">
        <v>1096211298</v>
      </c>
      <c r="G274" s="169" t="s">
        <v>379</v>
      </c>
      <c r="H274" s="168">
        <v>278208</v>
      </c>
      <c r="I274" s="169">
        <v>213010</v>
      </c>
      <c r="J274" s="171">
        <f>VLOOKUP(F274,'TABLA DATOS'!$C$3:$D$544,2,0)</f>
        <v>278208</v>
      </c>
      <c r="K274" s="169">
        <v>1052385516</v>
      </c>
      <c r="L274" s="169" t="s">
        <v>324</v>
      </c>
      <c r="M274" s="168">
        <v>268353</v>
      </c>
      <c r="N274" s="170">
        <v>310505</v>
      </c>
      <c r="P274" s="169">
        <v>1101689176</v>
      </c>
      <c r="Q274" s="169" t="s">
        <v>20</v>
      </c>
      <c r="R274" s="168">
        <v>13782</v>
      </c>
      <c r="S274" s="170">
        <v>530520</v>
      </c>
    </row>
    <row r="275" spans="1:19" x14ac:dyDescent="0.2">
      <c r="A275" s="169">
        <v>60378303</v>
      </c>
      <c r="B275" s="169" t="s">
        <v>413</v>
      </c>
      <c r="C275" s="168">
        <v>36301</v>
      </c>
      <c r="D275" s="170">
        <v>210505</v>
      </c>
      <c r="F275" s="169">
        <v>1090384750</v>
      </c>
      <c r="G275" s="169" t="s">
        <v>474</v>
      </c>
      <c r="H275" s="168">
        <v>277238</v>
      </c>
      <c r="I275" s="169">
        <v>213010</v>
      </c>
      <c r="J275" s="171">
        <f>VLOOKUP(F275,'TABLA DATOS'!$C$3:$D$544,2,0)</f>
        <v>277238</v>
      </c>
      <c r="K275" s="169">
        <v>1052700380</v>
      </c>
      <c r="L275" s="169" t="s">
        <v>447</v>
      </c>
      <c r="M275" s="168">
        <v>267959</v>
      </c>
      <c r="N275" s="170">
        <v>310505</v>
      </c>
      <c r="P275" s="169">
        <v>1093743907</v>
      </c>
      <c r="Q275" s="169" t="s">
        <v>499</v>
      </c>
      <c r="R275" s="168">
        <v>13748</v>
      </c>
      <c r="S275" s="170">
        <v>530520</v>
      </c>
    </row>
    <row r="276" spans="1:19" x14ac:dyDescent="0.2">
      <c r="A276" s="169">
        <v>88196327</v>
      </c>
      <c r="B276" s="169" t="s">
        <v>47</v>
      </c>
      <c r="C276" s="168">
        <v>31773</v>
      </c>
      <c r="D276" s="170">
        <v>210505</v>
      </c>
      <c r="F276" s="169">
        <v>1052700380</v>
      </c>
      <c r="G276" s="169" t="s">
        <v>447</v>
      </c>
      <c r="H276" s="168">
        <v>277043</v>
      </c>
      <c r="I276" s="169">
        <v>213010</v>
      </c>
      <c r="J276" s="171">
        <f>VLOOKUP(F276,'TABLA DATOS'!$C$3:$D$544,2,0)</f>
        <v>277043</v>
      </c>
      <c r="K276" s="169">
        <v>1095909493</v>
      </c>
      <c r="L276" s="169" t="s">
        <v>448</v>
      </c>
      <c r="M276" s="168">
        <v>267959</v>
      </c>
      <c r="N276" s="170">
        <v>310505</v>
      </c>
      <c r="P276" s="169">
        <v>1090364022</v>
      </c>
      <c r="Q276" s="169" t="s">
        <v>501</v>
      </c>
      <c r="R276" s="168">
        <v>13748</v>
      </c>
      <c r="S276" s="170">
        <v>530520</v>
      </c>
    </row>
    <row r="277" spans="1:19" x14ac:dyDescent="0.2">
      <c r="A277" s="169">
        <v>88247644</v>
      </c>
      <c r="B277" s="169" t="s">
        <v>157</v>
      </c>
      <c r="C277" s="168">
        <v>31290</v>
      </c>
      <c r="D277" s="170">
        <v>210505</v>
      </c>
      <c r="F277" s="169">
        <v>1095909493</v>
      </c>
      <c r="G277" s="169" t="s">
        <v>448</v>
      </c>
      <c r="H277" s="168">
        <v>277043</v>
      </c>
      <c r="I277" s="169">
        <v>213010</v>
      </c>
      <c r="J277" s="171">
        <f>VLOOKUP(F277,'TABLA DATOS'!$C$3:$D$544,2,0)</f>
        <v>277043</v>
      </c>
      <c r="K277" s="169">
        <v>1121868554</v>
      </c>
      <c r="L277" s="169" t="s">
        <v>374</v>
      </c>
      <c r="M277" s="168">
        <v>266750</v>
      </c>
      <c r="N277" s="170">
        <v>310505</v>
      </c>
      <c r="P277" s="169">
        <v>1094244451</v>
      </c>
      <c r="Q277" s="169" t="s">
        <v>503</v>
      </c>
      <c r="R277" s="168">
        <v>13748</v>
      </c>
      <c r="S277" s="170">
        <v>530520</v>
      </c>
    </row>
    <row r="278" spans="1:19" x14ac:dyDescent="0.2">
      <c r="A278" s="169">
        <v>60322251</v>
      </c>
      <c r="B278" s="169" t="s">
        <v>86</v>
      </c>
      <c r="C278" s="168">
        <v>30692</v>
      </c>
      <c r="D278" s="170">
        <v>210505</v>
      </c>
      <c r="F278" s="169">
        <v>1098726425</v>
      </c>
      <c r="G278" s="170" t="s">
        <v>476</v>
      </c>
      <c r="H278" s="172">
        <v>269469</v>
      </c>
      <c r="I278" s="170">
        <v>213010</v>
      </c>
      <c r="J278" s="171">
        <f>VLOOKUP(F278,'TABLA DATOS'!$C$3:$D$544,2,0)</f>
        <v>269469</v>
      </c>
      <c r="K278" s="169">
        <v>1098726425</v>
      </c>
      <c r="L278" s="169" t="s">
        <v>476</v>
      </c>
      <c r="M278" s="168">
        <v>261345</v>
      </c>
      <c r="N278" s="170">
        <v>310505</v>
      </c>
      <c r="P278" s="169">
        <v>39019782</v>
      </c>
      <c r="Q278" s="169" t="s">
        <v>493</v>
      </c>
      <c r="R278" s="168">
        <v>13537</v>
      </c>
      <c r="S278" s="170">
        <v>530520</v>
      </c>
    </row>
    <row r="279" spans="1:19" x14ac:dyDescent="0.2">
      <c r="A279" s="169">
        <v>60395174</v>
      </c>
      <c r="B279" s="169" t="s">
        <v>502</v>
      </c>
      <c r="C279" s="168">
        <v>30680</v>
      </c>
      <c r="D279" s="170">
        <v>210505</v>
      </c>
      <c r="F279" s="169">
        <v>46381500</v>
      </c>
      <c r="G279" s="170" t="s">
        <v>477</v>
      </c>
      <c r="H279" s="172">
        <v>269469</v>
      </c>
      <c r="I279" s="170">
        <v>213010</v>
      </c>
      <c r="J279" s="171">
        <f>VLOOKUP(F279,'TABLA DATOS'!$C$3:$D$544,2,0)</f>
        <v>269469</v>
      </c>
      <c r="K279" s="169">
        <v>46381500</v>
      </c>
      <c r="L279" s="170" t="s">
        <v>477</v>
      </c>
      <c r="M279" s="172">
        <v>261345</v>
      </c>
      <c r="N279" s="170">
        <v>310505</v>
      </c>
      <c r="P279" s="169">
        <v>1093751738</v>
      </c>
      <c r="Q279" s="169" t="s">
        <v>564</v>
      </c>
      <c r="R279" s="168">
        <v>13243</v>
      </c>
      <c r="S279" s="170">
        <v>530520</v>
      </c>
    </row>
    <row r="280" spans="1:19" x14ac:dyDescent="0.2">
      <c r="A280" s="169">
        <v>1095798032</v>
      </c>
      <c r="B280" s="169" t="s">
        <v>690</v>
      </c>
      <c r="C280" s="168">
        <v>30381</v>
      </c>
      <c r="D280" s="170">
        <v>210505</v>
      </c>
      <c r="F280" s="169">
        <v>1049634885</v>
      </c>
      <c r="G280" s="170" t="s">
        <v>483</v>
      </c>
      <c r="H280" s="172">
        <v>269469</v>
      </c>
      <c r="I280" s="170">
        <v>213010</v>
      </c>
      <c r="J280" s="171">
        <f>VLOOKUP(F280,'TABLA DATOS'!$C$3:$D$544,2,0)</f>
        <v>269469</v>
      </c>
      <c r="K280" s="169">
        <v>1049634885</v>
      </c>
      <c r="L280" s="169" t="s">
        <v>483</v>
      </c>
      <c r="M280" s="168">
        <v>261345</v>
      </c>
      <c r="N280" s="170">
        <v>310505</v>
      </c>
      <c r="P280" s="169">
        <v>13392287</v>
      </c>
      <c r="Q280" s="169" t="s">
        <v>365</v>
      </c>
      <c r="R280" s="168">
        <v>13177</v>
      </c>
      <c r="S280" s="170">
        <v>530520</v>
      </c>
    </row>
    <row r="281" spans="1:19" x14ac:dyDescent="0.2">
      <c r="A281" s="169">
        <v>91297125</v>
      </c>
      <c r="B281" s="170" t="s">
        <v>390</v>
      </c>
      <c r="C281" s="172">
        <v>29962</v>
      </c>
      <c r="D281" s="170">
        <v>210505</v>
      </c>
      <c r="F281" s="169">
        <v>1056553826</v>
      </c>
      <c r="G281" s="170" t="s">
        <v>475</v>
      </c>
      <c r="H281" s="172">
        <v>261172</v>
      </c>
      <c r="I281" s="170">
        <v>213010</v>
      </c>
      <c r="J281" s="171">
        <f>VLOOKUP(F281,'TABLA DATOS'!$C$3:$D$544,2,0)</f>
        <v>261172</v>
      </c>
      <c r="K281" s="169">
        <v>1099373580</v>
      </c>
      <c r="L281" s="169" t="s">
        <v>550</v>
      </c>
      <c r="M281" s="168">
        <v>255100</v>
      </c>
      <c r="N281" s="170">
        <v>310505</v>
      </c>
      <c r="P281" s="169">
        <v>40049142</v>
      </c>
      <c r="Q281" s="169" t="s">
        <v>419</v>
      </c>
      <c r="R281" s="168">
        <v>13082</v>
      </c>
      <c r="S281" s="170">
        <v>530520</v>
      </c>
    </row>
    <row r="282" spans="1:19" x14ac:dyDescent="0.2">
      <c r="A282" s="169">
        <v>91185564</v>
      </c>
      <c r="B282" s="170" t="s">
        <v>272</v>
      </c>
      <c r="C282" s="172">
        <v>28533</v>
      </c>
      <c r="D282" s="170">
        <v>210505</v>
      </c>
      <c r="F282" s="169">
        <v>1099373580</v>
      </c>
      <c r="G282" s="169" t="s">
        <v>550</v>
      </c>
      <c r="H282" s="168">
        <v>260628</v>
      </c>
      <c r="I282" s="169">
        <v>213010</v>
      </c>
      <c r="J282" s="171">
        <f>VLOOKUP(F282,'TABLA DATOS'!$C$3:$D$544,2,0)</f>
        <v>260628</v>
      </c>
      <c r="K282" s="169">
        <v>1056553826</v>
      </c>
      <c r="L282" s="169" t="s">
        <v>475</v>
      </c>
      <c r="M282" s="168">
        <v>253373</v>
      </c>
      <c r="N282" s="170">
        <v>310505</v>
      </c>
      <c r="P282" s="169">
        <v>1052378758</v>
      </c>
      <c r="Q282" s="169" t="s">
        <v>424</v>
      </c>
      <c r="R282" s="168">
        <v>13082</v>
      </c>
      <c r="S282" s="170">
        <v>530520</v>
      </c>
    </row>
    <row r="283" spans="1:19" x14ac:dyDescent="0.2">
      <c r="A283" s="169">
        <v>1099367393</v>
      </c>
      <c r="B283" s="170" t="s">
        <v>455</v>
      </c>
      <c r="C283" s="172">
        <v>28527</v>
      </c>
      <c r="D283" s="170">
        <v>210505</v>
      </c>
      <c r="F283" s="169">
        <v>1098748170</v>
      </c>
      <c r="G283" s="170" t="s">
        <v>693</v>
      </c>
      <c r="H283" s="172">
        <v>252669</v>
      </c>
      <c r="I283" s="170">
        <v>213010</v>
      </c>
      <c r="J283" s="171">
        <f>VLOOKUP(F283,'TABLA DATOS'!$C$3:$D$544,2,0)</f>
        <v>252669</v>
      </c>
      <c r="K283" s="169">
        <v>1098748170</v>
      </c>
      <c r="L283" s="169" t="s">
        <v>693</v>
      </c>
      <c r="M283" s="168">
        <v>250000</v>
      </c>
      <c r="N283" s="170">
        <v>310505</v>
      </c>
      <c r="P283" s="169">
        <v>91179560</v>
      </c>
      <c r="Q283" s="169" t="s">
        <v>264</v>
      </c>
      <c r="R283" s="168">
        <v>13040</v>
      </c>
      <c r="S283" s="170">
        <v>530520</v>
      </c>
    </row>
    <row r="284" spans="1:19" x14ac:dyDescent="0.2">
      <c r="A284" s="169">
        <v>1098731126</v>
      </c>
      <c r="B284" s="170" t="s">
        <v>484</v>
      </c>
      <c r="C284" s="172">
        <v>28271</v>
      </c>
      <c r="D284" s="170">
        <v>210505</v>
      </c>
      <c r="F284" s="169">
        <v>49786456</v>
      </c>
      <c r="G284" s="170" t="s">
        <v>649</v>
      </c>
      <c r="H284" s="172">
        <v>245116</v>
      </c>
      <c r="I284" s="170">
        <v>213010</v>
      </c>
      <c r="J284" s="171">
        <f>VLOOKUP(F284,'TABLA DATOS'!$C$3:$D$544,2,0)</f>
        <v>245116</v>
      </c>
      <c r="K284" s="169">
        <v>49786456</v>
      </c>
      <c r="L284" s="169" t="s">
        <v>649</v>
      </c>
      <c r="M284" s="168">
        <v>242400</v>
      </c>
      <c r="N284" s="170">
        <v>310505</v>
      </c>
      <c r="P284" s="169">
        <v>49790179</v>
      </c>
      <c r="Q284" s="169" t="s">
        <v>464</v>
      </c>
      <c r="R284" s="168">
        <v>12893</v>
      </c>
      <c r="S284" s="170">
        <v>530520</v>
      </c>
    </row>
    <row r="285" spans="1:19" x14ac:dyDescent="0.2">
      <c r="A285" s="169">
        <v>1005234996</v>
      </c>
      <c r="B285" s="170" t="s">
        <v>665</v>
      </c>
      <c r="C285" s="172">
        <v>25285</v>
      </c>
      <c r="D285" s="170">
        <v>210505</v>
      </c>
      <c r="F285" s="169">
        <v>37337814</v>
      </c>
      <c r="G285" s="169" t="s">
        <v>646</v>
      </c>
      <c r="H285" s="168">
        <v>245116</v>
      </c>
      <c r="I285" s="169">
        <v>213010</v>
      </c>
      <c r="J285" s="171">
        <f>VLOOKUP(F285,'TABLA DATOS'!$C$3:$D$544,2,0)</f>
        <v>245116</v>
      </c>
      <c r="K285" s="169">
        <v>37337814</v>
      </c>
      <c r="L285" s="169" t="s">
        <v>646</v>
      </c>
      <c r="M285" s="168">
        <v>242400</v>
      </c>
      <c r="N285" s="170">
        <v>310505</v>
      </c>
      <c r="P285" s="169">
        <v>1098641402</v>
      </c>
      <c r="Q285" s="169" t="s">
        <v>535</v>
      </c>
      <c r="R285" s="168">
        <v>12771</v>
      </c>
      <c r="S285" s="170">
        <v>530520</v>
      </c>
    </row>
    <row r="286" spans="1:19" x14ac:dyDescent="0.2">
      <c r="A286" s="169">
        <v>1065603884</v>
      </c>
      <c r="B286" s="170" t="s">
        <v>691</v>
      </c>
      <c r="C286" s="172">
        <v>25285</v>
      </c>
      <c r="D286" s="170">
        <v>210505</v>
      </c>
      <c r="F286" s="169">
        <v>49774217</v>
      </c>
      <c r="G286" s="169" t="s">
        <v>651</v>
      </c>
      <c r="H286" s="168">
        <v>245116</v>
      </c>
      <c r="I286" s="169">
        <v>213010</v>
      </c>
      <c r="J286" s="171">
        <f>VLOOKUP(F286,'TABLA DATOS'!$C$3:$D$544,2,0)</f>
        <v>245116</v>
      </c>
      <c r="K286" s="169">
        <v>49774217</v>
      </c>
      <c r="L286" s="169" t="s">
        <v>651</v>
      </c>
      <c r="M286" s="168">
        <v>242400</v>
      </c>
      <c r="N286" s="170">
        <v>310505</v>
      </c>
      <c r="P286" s="169">
        <v>88240636</v>
      </c>
      <c r="Q286" s="169" t="s">
        <v>538</v>
      </c>
      <c r="R286" s="168">
        <v>12603</v>
      </c>
      <c r="S286" s="170">
        <v>530520</v>
      </c>
    </row>
    <row r="287" spans="1:19" x14ac:dyDescent="0.2">
      <c r="A287" s="169">
        <v>27984574</v>
      </c>
      <c r="B287" s="170" t="s">
        <v>13</v>
      </c>
      <c r="C287" s="172">
        <v>23141</v>
      </c>
      <c r="D287" s="170">
        <v>210505</v>
      </c>
      <c r="F287" s="169">
        <v>1090446310</v>
      </c>
      <c r="G287" s="169" t="s">
        <v>516</v>
      </c>
      <c r="H287" s="168">
        <v>236365</v>
      </c>
      <c r="I287" s="169">
        <v>213010</v>
      </c>
      <c r="J287" s="171">
        <f>VLOOKUP(F287,'TABLA DATOS'!$C$3:$D$544,2,0)</f>
        <v>236365</v>
      </c>
      <c r="K287" s="169">
        <v>1090446310</v>
      </c>
      <c r="L287" s="169" t="s">
        <v>516</v>
      </c>
      <c r="M287" s="168">
        <v>229950</v>
      </c>
      <c r="N287" s="170">
        <v>310505</v>
      </c>
      <c r="P287" s="169">
        <v>60267208</v>
      </c>
      <c r="Q287" s="169" t="s">
        <v>389</v>
      </c>
      <c r="R287" s="168">
        <v>12599</v>
      </c>
      <c r="S287" s="170">
        <v>530520</v>
      </c>
    </row>
    <row r="288" spans="1:19" x14ac:dyDescent="0.2">
      <c r="A288" s="169">
        <v>1090433055</v>
      </c>
      <c r="B288" s="170" t="s">
        <v>636</v>
      </c>
      <c r="C288" s="172">
        <v>22149</v>
      </c>
      <c r="D288" s="170">
        <v>210505</v>
      </c>
      <c r="F288" s="169">
        <v>1090489756</v>
      </c>
      <c r="G288" s="169" t="s">
        <v>517</v>
      </c>
      <c r="H288" s="168">
        <v>236365</v>
      </c>
      <c r="I288" s="169">
        <v>213010</v>
      </c>
      <c r="J288" s="171">
        <f>VLOOKUP(F288,'TABLA DATOS'!$C$3:$D$544,2,0)</f>
        <v>236365</v>
      </c>
      <c r="K288" s="169">
        <v>1090489756</v>
      </c>
      <c r="L288" s="169" t="s">
        <v>517</v>
      </c>
      <c r="M288" s="168">
        <v>229950</v>
      </c>
      <c r="N288" s="170">
        <v>310505</v>
      </c>
      <c r="P288" s="169">
        <v>1098770381</v>
      </c>
      <c r="Q288" s="169" t="s">
        <v>632</v>
      </c>
      <c r="R288" s="168">
        <v>12544</v>
      </c>
      <c r="S288" s="170">
        <v>530520</v>
      </c>
    </row>
    <row r="289" spans="1:19" x14ac:dyDescent="0.2">
      <c r="A289" s="169">
        <v>91179560</v>
      </c>
      <c r="B289" s="170" t="s">
        <v>264</v>
      </c>
      <c r="C289" s="172">
        <v>21164</v>
      </c>
      <c r="D289" s="170">
        <v>210505</v>
      </c>
      <c r="F289" s="169">
        <v>46679190</v>
      </c>
      <c r="G289" s="170" t="s">
        <v>527</v>
      </c>
      <c r="H289" s="172">
        <v>228149</v>
      </c>
      <c r="I289" s="170">
        <v>213010</v>
      </c>
      <c r="J289" s="171">
        <f>VLOOKUP(F289,'TABLA DATOS'!$C$3:$D$544,2,0)</f>
        <v>228149</v>
      </c>
      <c r="K289" s="169">
        <v>46679190</v>
      </c>
      <c r="L289" s="169" t="s">
        <v>527</v>
      </c>
      <c r="M289" s="168">
        <v>222225</v>
      </c>
      <c r="N289" s="170">
        <v>310505</v>
      </c>
      <c r="P289" s="169">
        <v>1090401903</v>
      </c>
      <c r="Q289" s="170" t="s">
        <v>561</v>
      </c>
      <c r="R289" s="172">
        <v>12471</v>
      </c>
      <c r="S289" s="170">
        <v>530520</v>
      </c>
    </row>
    <row r="290" spans="1:19" x14ac:dyDescent="0.2">
      <c r="A290" s="169">
        <v>1090392103</v>
      </c>
      <c r="B290" s="170" t="s">
        <v>417</v>
      </c>
      <c r="C290" s="172">
        <v>20816</v>
      </c>
      <c r="D290" s="170">
        <v>210505</v>
      </c>
      <c r="F290" s="169">
        <v>1098741834</v>
      </c>
      <c r="G290" s="169" t="s">
        <v>626</v>
      </c>
      <c r="H290" s="168">
        <v>219739</v>
      </c>
      <c r="I290" s="169">
        <v>213010</v>
      </c>
      <c r="J290" s="171">
        <f>VLOOKUP(F290,'TABLA DATOS'!$C$3:$D$544,2,0)</f>
        <v>219739</v>
      </c>
      <c r="K290" s="169">
        <v>1098741834</v>
      </c>
      <c r="L290" s="169" t="s">
        <v>626</v>
      </c>
      <c r="M290" s="168">
        <v>217250</v>
      </c>
      <c r="N290" s="170">
        <v>310505</v>
      </c>
      <c r="P290" s="169">
        <v>1090465695</v>
      </c>
      <c r="Q290" s="169" t="s">
        <v>540</v>
      </c>
      <c r="R290" s="168">
        <v>12366</v>
      </c>
      <c r="S290" s="170">
        <v>530520</v>
      </c>
    </row>
    <row r="291" spans="1:19" x14ac:dyDescent="0.2">
      <c r="A291" s="169">
        <v>1102350711</v>
      </c>
      <c r="B291" s="170" t="s">
        <v>701</v>
      </c>
      <c r="C291" s="172">
        <v>20188</v>
      </c>
      <c r="D291" s="170">
        <v>210505</v>
      </c>
      <c r="F291" s="169">
        <v>72246747</v>
      </c>
      <c r="G291" s="169" t="s">
        <v>520</v>
      </c>
      <c r="H291" s="168">
        <v>218855</v>
      </c>
      <c r="I291" s="169">
        <v>213010</v>
      </c>
      <c r="J291" s="171">
        <f>VLOOKUP(F291,'TABLA DATOS'!$C$3:$D$544,2,0)</f>
        <v>218855</v>
      </c>
      <c r="K291" s="169">
        <v>72246747</v>
      </c>
      <c r="L291" s="169" t="s">
        <v>520</v>
      </c>
      <c r="M291" s="168">
        <v>213900</v>
      </c>
      <c r="N291" s="170">
        <v>310505</v>
      </c>
      <c r="P291" s="169">
        <v>1099210801</v>
      </c>
      <c r="Q291" s="169" t="s">
        <v>505</v>
      </c>
      <c r="R291" s="168">
        <v>12280</v>
      </c>
      <c r="S291" s="170">
        <v>530520</v>
      </c>
    </row>
    <row r="292" spans="1:19" x14ac:dyDescent="0.2">
      <c r="A292" s="169">
        <v>1093763357</v>
      </c>
      <c r="B292" s="170" t="s">
        <v>712</v>
      </c>
      <c r="C292" s="172">
        <v>20124</v>
      </c>
      <c r="D292" s="170">
        <v>210505</v>
      </c>
      <c r="F292" s="169">
        <v>91156310</v>
      </c>
      <c r="G292" s="170" t="s">
        <v>692</v>
      </c>
      <c r="H292" s="172">
        <v>212502</v>
      </c>
      <c r="I292" s="170">
        <v>213010</v>
      </c>
      <c r="J292" s="171">
        <f>VLOOKUP(F292,'TABLA DATOS'!$C$3:$D$544,2,0)</f>
        <v>212502</v>
      </c>
      <c r="K292" s="169">
        <v>91156310</v>
      </c>
      <c r="L292" s="169" t="s">
        <v>692</v>
      </c>
      <c r="M292" s="168">
        <v>210000</v>
      </c>
      <c r="N292" s="170">
        <v>310505</v>
      </c>
      <c r="P292" s="169">
        <v>63514186</v>
      </c>
      <c r="Q292" s="169" t="s">
        <v>441</v>
      </c>
      <c r="R292" s="168">
        <v>12250</v>
      </c>
      <c r="S292" s="170">
        <v>530520</v>
      </c>
    </row>
    <row r="293" spans="1:19" x14ac:dyDescent="0.2">
      <c r="A293" s="169">
        <v>1053608290</v>
      </c>
      <c r="B293" s="170" t="s">
        <v>333</v>
      </c>
      <c r="C293" s="172">
        <v>20124</v>
      </c>
      <c r="D293" s="170">
        <v>210505</v>
      </c>
      <c r="F293" s="169">
        <v>7223028</v>
      </c>
      <c r="G293" s="170" t="s">
        <v>543</v>
      </c>
      <c r="H293" s="172">
        <v>211765</v>
      </c>
      <c r="I293" s="170">
        <v>213010</v>
      </c>
      <c r="J293" s="171">
        <f>VLOOKUP(F293,'TABLA DATOS'!$C$3:$D$544,2,0)</f>
        <v>211765</v>
      </c>
      <c r="K293" s="169">
        <v>7223028</v>
      </c>
      <c r="L293" s="169" t="s">
        <v>543</v>
      </c>
      <c r="M293" s="168">
        <v>206775</v>
      </c>
      <c r="N293" s="170">
        <v>310505</v>
      </c>
      <c r="P293" s="169">
        <v>1093766663</v>
      </c>
      <c r="Q293" s="169" t="s">
        <v>506</v>
      </c>
      <c r="R293" s="168">
        <v>12057</v>
      </c>
      <c r="S293" s="170">
        <v>530520</v>
      </c>
    </row>
    <row r="294" spans="1:19" x14ac:dyDescent="0.2">
      <c r="A294" s="169">
        <v>1102358048</v>
      </c>
      <c r="B294" s="170" t="s">
        <v>708</v>
      </c>
      <c r="C294" s="172">
        <v>15125</v>
      </c>
      <c r="D294" s="170">
        <v>210505</v>
      </c>
      <c r="F294" s="169">
        <v>63560223</v>
      </c>
      <c r="G294" s="169" t="s">
        <v>565</v>
      </c>
      <c r="H294" s="168">
        <v>207188</v>
      </c>
      <c r="I294" s="169">
        <v>213010</v>
      </c>
      <c r="J294" s="171">
        <f>VLOOKUP(F294,'TABLA DATOS'!$C$3:$D$544,2,0)</f>
        <v>207188</v>
      </c>
      <c r="K294" s="169">
        <v>63560223</v>
      </c>
      <c r="L294" s="169" t="s">
        <v>565</v>
      </c>
      <c r="M294" s="168">
        <v>203600</v>
      </c>
      <c r="N294" s="170">
        <v>310505</v>
      </c>
      <c r="P294" s="169">
        <v>1090364139</v>
      </c>
      <c r="Q294" s="169" t="s">
        <v>509</v>
      </c>
      <c r="R294" s="168">
        <v>12057</v>
      </c>
      <c r="S294" s="170">
        <v>530520</v>
      </c>
    </row>
    <row r="295" spans="1:19" x14ac:dyDescent="0.2">
      <c r="A295" s="169">
        <v>88196233</v>
      </c>
      <c r="B295" s="170" t="s">
        <v>408</v>
      </c>
      <c r="C295" s="172">
        <v>13416</v>
      </c>
      <c r="D295" s="170">
        <v>210505</v>
      </c>
      <c r="F295" s="169">
        <v>9145203</v>
      </c>
      <c r="G295" s="170" t="s">
        <v>570</v>
      </c>
      <c r="H295" s="172">
        <v>206856</v>
      </c>
      <c r="I295" s="170">
        <v>213010</v>
      </c>
      <c r="J295" s="171">
        <f>VLOOKUP(F295,'TABLA DATOS'!$C$3:$D$544,2,0)</f>
        <v>206856</v>
      </c>
      <c r="K295" s="169">
        <v>9145203</v>
      </c>
      <c r="L295" s="169" t="s">
        <v>570</v>
      </c>
      <c r="M295" s="168">
        <v>203600</v>
      </c>
      <c r="N295" s="170">
        <v>310505</v>
      </c>
      <c r="P295" s="169">
        <v>1094346645</v>
      </c>
      <c r="Q295" s="169" t="s">
        <v>510</v>
      </c>
      <c r="R295" s="168">
        <v>12057</v>
      </c>
      <c r="S295" s="170">
        <v>530520</v>
      </c>
    </row>
    <row r="296" spans="1:19" x14ac:dyDescent="0.2">
      <c r="A296" s="169">
        <v>37548620</v>
      </c>
      <c r="B296" s="170" t="s">
        <v>395</v>
      </c>
      <c r="C296" s="172">
        <v>12660</v>
      </c>
      <c r="D296" s="170">
        <v>210505</v>
      </c>
      <c r="F296" s="169">
        <v>1090401903</v>
      </c>
      <c r="G296" s="169" t="s">
        <v>561</v>
      </c>
      <c r="H296" s="168">
        <v>206856</v>
      </c>
      <c r="I296" s="169">
        <v>213010</v>
      </c>
      <c r="J296" s="171">
        <f>VLOOKUP(F296,'TABLA DATOS'!$C$3:$D$544,2,0)</f>
        <v>206856</v>
      </c>
      <c r="K296" s="169">
        <v>1090401903</v>
      </c>
      <c r="L296" s="169" t="s">
        <v>561</v>
      </c>
      <c r="M296" s="168">
        <v>203600</v>
      </c>
      <c r="N296" s="170">
        <v>310505</v>
      </c>
      <c r="P296" s="169">
        <v>72255289</v>
      </c>
      <c r="Q296" s="169" t="s">
        <v>563</v>
      </c>
      <c r="R296" s="168">
        <v>12052</v>
      </c>
      <c r="S296" s="170">
        <v>530520</v>
      </c>
    </row>
    <row r="297" spans="1:19" x14ac:dyDescent="0.2">
      <c r="A297" s="169">
        <v>80493480</v>
      </c>
      <c r="B297" s="170" t="s">
        <v>707</v>
      </c>
      <c r="C297" s="172">
        <v>10126</v>
      </c>
      <c r="D297" s="170">
        <v>210505</v>
      </c>
      <c r="F297" s="169">
        <v>1052393404</v>
      </c>
      <c r="G297" s="169" t="s">
        <v>573</v>
      </c>
      <c r="H297" s="168">
        <v>206856</v>
      </c>
      <c r="I297" s="169">
        <v>213010</v>
      </c>
      <c r="J297" s="171">
        <f>VLOOKUP(F297,'TABLA DATOS'!$C$3:$D$544,2,0)</f>
        <v>206856</v>
      </c>
      <c r="K297" s="169">
        <v>1052393404</v>
      </c>
      <c r="L297" s="169" t="s">
        <v>573</v>
      </c>
      <c r="M297" s="168">
        <v>203600</v>
      </c>
      <c r="N297" s="170">
        <v>310505</v>
      </c>
      <c r="P297" s="169">
        <v>1092352979</v>
      </c>
      <c r="Q297" s="169" t="s">
        <v>554</v>
      </c>
      <c r="R297" s="168">
        <v>11934</v>
      </c>
      <c r="S297" s="170">
        <v>530520</v>
      </c>
    </row>
    <row r="298" spans="1:19" x14ac:dyDescent="0.2">
      <c r="A298" s="169">
        <v>1082246980</v>
      </c>
      <c r="B298" s="170" t="s">
        <v>492</v>
      </c>
      <c r="C298" s="172">
        <v>10062</v>
      </c>
      <c r="D298" s="170">
        <v>210505</v>
      </c>
      <c r="F298" s="169">
        <v>91176932</v>
      </c>
      <c r="G298" s="169" t="s">
        <v>28</v>
      </c>
      <c r="H298" s="168">
        <v>205549</v>
      </c>
      <c r="I298" s="169">
        <v>213010</v>
      </c>
      <c r="J298" s="171">
        <f>VLOOKUP(F298,'TABLA DATOS'!$C$3:$D$544,2,0)</f>
        <v>205549</v>
      </c>
      <c r="K298" s="169">
        <v>91176932</v>
      </c>
      <c r="L298" s="169" t="s">
        <v>28</v>
      </c>
      <c r="M298" s="168">
        <v>203000</v>
      </c>
      <c r="N298" s="170">
        <v>310505</v>
      </c>
      <c r="P298" s="169">
        <v>1098616517</v>
      </c>
      <c r="Q298" s="169" t="s">
        <v>277</v>
      </c>
      <c r="R298" s="168">
        <v>11817</v>
      </c>
      <c r="S298" s="170">
        <v>530520</v>
      </c>
    </row>
    <row r="299" spans="1:19" x14ac:dyDescent="0.2">
      <c r="A299" s="169">
        <v>37255504</v>
      </c>
      <c r="B299" s="170" t="s">
        <v>29</v>
      </c>
      <c r="C299" s="172">
        <v>10054</v>
      </c>
      <c r="D299" s="170">
        <v>210505</v>
      </c>
      <c r="F299" s="169">
        <v>1090461175</v>
      </c>
      <c r="G299" s="169" t="s">
        <v>553</v>
      </c>
      <c r="H299" s="168">
        <v>195474</v>
      </c>
      <c r="I299" s="169">
        <v>213010</v>
      </c>
      <c r="J299" s="171">
        <f>VLOOKUP(F299,'TABLA DATOS'!$C$3:$D$544,2,0)</f>
        <v>195474</v>
      </c>
      <c r="K299" s="169">
        <v>1090461175</v>
      </c>
      <c r="L299" s="169" t="s">
        <v>553</v>
      </c>
      <c r="M299" s="168">
        <v>191325</v>
      </c>
      <c r="N299" s="170">
        <v>310505</v>
      </c>
      <c r="P299" s="169">
        <v>46679190</v>
      </c>
      <c r="Q299" s="169" t="s">
        <v>527</v>
      </c>
      <c r="R299" s="168">
        <v>11816</v>
      </c>
      <c r="S299" s="170">
        <v>530520</v>
      </c>
    </row>
    <row r="300" spans="1:19" x14ac:dyDescent="0.2">
      <c r="F300" s="169">
        <v>1098691014</v>
      </c>
      <c r="G300" s="169" t="s">
        <v>468</v>
      </c>
      <c r="H300" s="168">
        <v>190754</v>
      </c>
      <c r="I300" s="169">
        <v>213010</v>
      </c>
      <c r="J300" s="171">
        <f>VLOOKUP(F300,'TABLA DATOS'!$C$3:$D$544,2,0)</f>
        <v>190754</v>
      </c>
      <c r="K300" s="169">
        <v>1098691014</v>
      </c>
      <c r="L300" s="169" t="s">
        <v>468</v>
      </c>
      <c r="M300" s="168">
        <v>184861</v>
      </c>
      <c r="N300" s="170">
        <v>310505</v>
      </c>
      <c r="P300" s="169">
        <v>1052389966</v>
      </c>
      <c r="Q300" s="169" t="s">
        <v>566</v>
      </c>
      <c r="R300" s="168">
        <v>11732</v>
      </c>
      <c r="S300" s="170">
        <v>530520</v>
      </c>
    </row>
    <row r="301" spans="1:19" x14ac:dyDescent="0.2">
      <c r="F301" s="169">
        <v>74377271</v>
      </c>
      <c r="G301" s="169" t="s">
        <v>558</v>
      </c>
      <c r="H301" s="168">
        <v>187350</v>
      </c>
      <c r="I301" s="169">
        <v>213010</v>
      </c>
      <c r="J301" s="171">
        <f>VLOOKUP(F301,'TABLA DATOS'!$C$3:$D$544,2,0)</f>
        <v>187350</v>
      </c>
      <c r="K301" s="169">
        <v>74377271</v>
      </c>
      <c r="L301" s="169" t="s">
        <v>558</v>
      </c>
      <c r="M301" s="168">
        <v>183600</v>
      </c>
      <c r="N301" s="170">
        <v>310505</v>
      </c>
      <c r="P301" s="169">
        <v>1098699480</v>
      </c>
      <c r="Q301" s="169" t="s">
        <v>453</v>
      </c>
      <c r="R301" s="168">
        <v>11706</v>
      </c>
      <c r="S301" s="170">
        <v>530520</v>
      </c>
    </row>
    <row r="302" spans="1:19" x14ac:dyDescent="0.2">
      <c r="F302" s="169">
        <v>1065564942</v>
      </c>
      <c r="G302" s="169" t="s">
        <v>661</v>
      </c>
      <c r="H302" s="168">
        <v>183836</v>
      </c>
      <c r="I302" s="169">
        <v>213010</v>
      </c>
      <c r="J302" s="171">
        <f>VLOOKUP(F302,'TABLA DATOS'!$C$3:$D$544,2,0)</f>
        <v>183836</v>
      </c>
      <c r="K302" s="169">
        <v>1065564942</v>
      </c>
      <c r="L302" s="169" t="s">
        <v>661</v>
      </c>
      <c r="M302" s="168">
        <v>181800</v>
      </c>
      <c r="N302" s="170">
        <v>310505</v>
      </c>
      <c r="P302" s="169">
        <v>1099373580</v>
      </c>
      <c r="Q302" s="169" t="s">
        <v>550</v>
      </c>
      <c r="R302" s="168">
        <v>11298</v>
      </c>
      <c r="S302" s="170">
        <v>530520</v>
      </c>
    </row>
    <row r="303" spans="1:19" x14ac:dyDescent="0.2">
      <c r="F303" s="169">
        <v>30879255</v>
      </c>
      <c r="G303" s="169" t="s">
        <v>652</v>
      </c>
      <c r="H303" s="168">
        <v>183836</v>
      </c>
      <c r="I303" s="169">
        <v>213010</v>
      </c>
      <c r="J303" s="171">
        <f>VLOOKUP(F303,'TABLA DATOS'!$C$3:$D$544,2,0)</f>
        <v>183836</v>
      </c>
      <c r="K303" s="169">
        <v>30879255</v>
      </c>
      <c r="L303" s="169" t="s">
        <v>652</v>
      </c>
      <c r="M303" s="168">
        <v>181800</v>
      </c>
      <c r="N303" s="170">
        <v>310505</v>
      </c>
      <c r="P303" s="169">
        <v>1098640366</v>
      </c>
      <c r="Q303" s="169" t="s">
        <v>461</v>
      </c>
      <c r="R303" s="168">
        <v>11046</v>
      </c>
      <c r="S303" s="170">
        <v>530520</v>
      </c>
    </row>
    <row r="304" spans="1:19" x14ac:dyDescent="0.2">
      <c r="F304" s="169">
        <v>46384859</v>
      </c>
      <c r="G304" s="169" t="s">
        <v>528</v>
      </c>
      <c r="H304" s="168">
        <v>183720</v>
      </c>
      <c r="I304" s="169">
        <v>213010</v>
      </c>
      <c r="J304" s="171">
        <f>VLOOKUP(F304,'TABLA DATOS'!$C$3:$D$544,2,0)</f>
        <v>183720</v>
      </c>
      <c r="K304" s="169">
        <v>46384859</v>
      </c>
      <c r="L304" s="169" t="s">
        <v>528</v>
      </c>
      <c r="M304" s="168">
        <v>178937</v>
      </c>
      <c r="N304" s="170">
        <v>310505</v>
      </c>
      <c r="P304" s="169">
        <v>37180649</v>
      </c>
      <c r="Q304" s="169" t="s">
        <v>511</v>
      </c>
      <c r="R304" s="168">
        <v>10775</v>
      </c>
      <c r="S304" s="170">
        <v>530520</v>
      </c>
    </row>
    <row r="305" spans="6:19" x14ac:dyDescent="0.2">
      <c r="F305" s="169">
        <v>91513508</v>
      </c>
      <c r="G305" s="169" t="s">
        <v>440</v>
      </c>
      <c r="H305" s="168">
        <v>179644</v>
      </c>
      <c r="I305" s="169">
        <v>213010</v>
      </c>
      <c r="J305" s="171">
        <f>VLOOKUP(F305,'TABLA DATOS'!$C$3:$D$544,2,0)</f>
        <v>179644</v>
      </c>
      <c r="K305" s="169">
        <v>1090433055</v>
      </c>
      <c r="L305" s="169" t="s">
        <v>636</v>
      </c>
      <c r="M305" s="168">
        <v>177250</v>
      </c>
      <c r="N305" s="170">
        <v>310505</v>
      </c>
      <c r="P305" s="169">
        <v>1098741834</v>
      </c>
      <c r="Q305" s="169" t="s">
        <v>626</v>
      </c>
      <c r="R305" s="168">
        <v>10768</v>
      </c>
      <c r="S305" s="170">
        <v>530520</v>
      </c>
    </row>
    <row r="306" spans="6:19" x14ac:dyDescent="0.2">
      <c r="F306" s="169">
        <v>63514186</v>
      </c>
      <c r="G306" s="169" t="s">
        <v>441</v>
      </c>
      <c r="H306" s="168">
        <v>179644</v>
      </c>
      <c r="I306" s="169">
        <v>213010</v>
      </c>
      <c r="J306" s="171">
        <f>VLOOKUP(F306,'TABLA DATOS'!$C$3:$D$544,2,0)</f>
        <v>179644</v>
      </c>
      <c r="K306" s="169">
        <v>1053609766</v>
      </c>
      <c r="L306" s="169" t="s">
        <v>559</v>
      </c>
      <c r="M306" s="168">
        <v>175875</v>
      </c>
      <c r="N306" s="170">
        <v>310505</v>
      </c>
      <c r="P306" s="169">
        <v>88271365</v>
      </c>
      <c r="Q306" s="169" t="s">
        <v>521</v>
      </c>
      <c r="R306" s="168">
        <v>10602</v>
      </c>
      <c r="S306" s="170">
        <v>530520</v>
      </c>
    </row>
    <row r="307" spans="6:19" x14ac:dyDescent="0.2">
      <c r="F307" s="169">
        <v>1090433055</v>
      </c>
      <c r="G307" s="169" t="s">
        <v>636</v>
      </c>
      <c r="H307" s="168">
        <v>179291</v>
      </c>
      <c r="I307" s="169">
        <v>213010</v>
      </c>
      <c r="J307" s="171">
        <f>VLOOKUP(F307,'TABLA DATOS'!$C$3:$D$544,2,0)</f>
        <v>179291</v>
      </c>
      <c r="K307" s="169">
        <v>1073602123</v>
      </c>
      <c r="L307" s="169" t="s">
        <v>557</v>
      </c>
      <c r="M307" s="168">
        <v>175875</v>
      </c>
      <c r="N307" s="170">
        <v>310505</v>
      </c>
      <c r="P307" s="169">
        <v>1095936575</v>
      </c>
      <c r="Q307" s="169" t="s">
        <v>456</v>
      </c>
      <c r="R307" s="168">
        <v>10478</v>
      </c>
      <c r="S307" s="170">
        <v>530520</v>
      </c>
    </row>
    <row r="308" spans="6:19" x14ac:dyDescent="0.2">
      <c r="F308" s="169">
        <v>1053609766</v>
      </c>
      <c r="G308" s="169" t="s">
        <v>559</v>
      </c>
      <c r="H308" s="168">
        <v>179273</v>
      </c>
      <c r="I308" s="169">
        <v>213010</v>
      </c>
      <c r="J308" s="171">
        <f>VLOOKUP(F308,'TABLA DATOS'!$C$3:$D$544,2,0)</f>
        <v>179273</v>
      </c>
      <c r="K308" s="169">
        <v>1093773510</v>
      </c>
      <c r="L308" s="169" t="s">
        <v>689</v>
      </c>
      <c r="M308" s="168">
        <v>175000</v>
      </c>
      <c r="N308" s="170">
        <v>310505</v>
      </c>
      <c r="P308" s="169">
        <v>1098737370</v>
      </c>
      <c r="Q308" s="169" t="s">
        <v>534</v>
      </c>
      <c r="R308" s="168">
        <v>10478</v>
      </c>
      <c r="S308" s="170">
        <v>530520</v>
      </c>
    </row>
    <row r="309" spans="6:19" x14ac:dyDescent="0.2">
      <c r="F309" s="169">
        <v>1073602123</v>
      </c>
      <c r="G309" s="169" t="s">
        <v>557</v>
      </c>
      <c r="H309" s="168">
        <v>179273</v>
      </c>
      <c r="I309" s="169">
        <v>213010</v>
      </c>
      <c r="J309" s="171">
        <f>VLOOKUP(F309,'TABLA DATOS'!$C$3:$D$544,2,0)</f>
        <v>179273</v>
      </c>
      <c r="K309" s="169">
        <v>91513508</v>
      </c>
      <c r="L309" s="169" t="s">
        <v>440</v>
      </c>
      <c r="M309" s="168">
        <v>174231</v>
      </c>
      <c r="N309" s="170">
        <v>310505</v>
      </c>
      <c r="P309" s="169">
        <v>37545783</v>
      </c>
      <c r="Q309" s="169" t="s">
        <v>460</v>
      </c>
      <c r="R309" s="168">
        <v>10458</v>
      </c>
      <c r="S309" s="170">
        <v>530520</v>
      </c>
    </row>
    <row r="310" spans="6:19" x14ac:dyDescent="0.2">
      <c r="F310" s="169">
        <v>1093773510</v>
      </c>
      <c r="G310" s="169" t="s">
        <v>689</v>
      </c>
      <c r="H310" s="168">
        <v>176868</v>
      </c>
      <c r="I310" s="169">
        <v>213010</v>
      </c>
      <c r="J310" s="171">
        <f>VLOOKUP(F310,'TABLA DATOS'!$C$3:$D$544,2,0)</f>
        <v>176868</v>
      </c>
      <c r="K310" s="169">
        <v>63514186</v>
      </c>
      <c r="L310" s="169" t="s">
        <v>441</v>
      </c>
      <c r="M310" s="168">
        <v>174231</v>
      </c>
      <c r="N310" s="170">
        <v>310505</v>
      </c>
      <c r="P310" s="169">
        <v>1052382646</v>
      </c>
      <c r="Q310" s="169" t="s">
        <v>469</v>
      </c>
      <c r="R310" s="168">
        <v>10413</v>
      </c>
      <c r="S310" s="170">
        <v>530520</v>
      </c>
    </row>
    <row r="311" spans="6:19" x14ac:dyDescent="0.2">
      <c r="F311" s="169">
        <v>80512611</v>
      </c>
      <c r="G311" s="169" t="s">
        <v>567</v>
      </c>
      <c r="H311" s="168">
        <v>171198</v>
      </c>
      <c r="I311" s="169">
        <v>213010</v>
      </c>
      <c r="J311" s="171">
        <f>VLOOKUP(F311,'TABLA DATOS'!$C$3:$D$544,2,0)</f>
        <v>171198</v>
      </c>
      <c r="K311" s="169">
        <v>80512611</v>
      </c>
      <c r="L311" s="169" t="s">
        <v>567</v>
      </c>
      <c r="M311" s="168">
        <v>168150</v>
      </c>
      <c r="N311" s="170">
        <v>310505</v>
      </c>
      <c r="P311" s="169">
        <v>1095915898</v>
      </c>
      <c r="Q311" s="169" t="s">
        <v>286</v>
      </c>
      <c r="R311" s="168">
        <v>9957</v>
      </c>
      <c r="S311" s="170">
        <v>530520</v>
      </c>
    </row>
    <row r="312" spans="6:19" x14ac:dyDescent="0.2">
      <c r="F312" s="169">
        <v>1036632774</v>
      </c>
      <c r="G312" s="169" t="s">
        <v>556</v>
      </c>
      <c r="H312" s="168">
        <v>171198</v>
      </c>
      <c r="I312" s="169">
        <v>213010</v>
      </c>
      <c r="J312" s="171">
        <f>VLOOKUP(F312,'TABLA DATOS'!$C$3:$D$544,2,0)</f>
        <v>171198</v>
      </c>
      <c r="K312" s="169">
        <v>1036632774</v>
      </c>
      <c r="L312" s="169" t="s">
        <v>556</v>
      </c>
      <c r="M312" s="168">
        <v>168150</v>
      </c>
      <c r="N312" s="170">
        <v>310505</v>
      </c>
      <c r="P312" s="169">
        <v>1098606476</v>
      </c>
      <c r="Q312" s="169" t="s">
        <v>496</v>
      </c>
      <c r="R312" s="168">
        <v>9881</v>
      </c>
      <c r="S312" s="170">
        <v>530520</v>
      </c>
    </row>
    <row r="313" spans="6:19" x14ac:dyDescent="0.2">
      <c r="F313" s="169">
        <v>46375417</v>
      </c>
      <c r="G313" s="170" t="s">
        <v>568</v>
      </c>
      <c r="H313" s="172">
        <v>171198</v>
      </c>
      <c r="I313" s="170">
        <v>213010</v>
      </c>
      <c r="J313" s="171">
        <f>VLOOKUP(F313,'TABLA DATOS'!$C$3:$D$544,2,0)</f>
        <v>171198</v>
      </c>
      <c r="K313" s="169">
        <v>46375417</v>
      </c>
      <c r="L313" s="169" t="s">
        <v>568</v>
      </c>
      <c r="M313" s="168">
        <v>168150</v>
      </c>
      <c r="N313" s="170">
        <v>310505</v>
      </c>
      <c r="P313" s="169">
        <v>46451275</v>
      </c>
      <c r="Q313" s="169" t="s">
        <v>340</v>
      </c>
      <c r="R313" s="168">
        <v>9490</v>
      </c>
      <c r="S313" s="170">
        <v>530520</v>
      </c>
    </row>
    <row r="314" spans="6:19" x14ac:dyDescent="0.2">
      <c r="F314" s="169">
        <v>46377064</v>
      </c>
      <c r="G314" s="169" t="s">
        <v>569</v>
      </c>
      <c r="H314" s="168">
        <v>171198</v>
      </c>
      <c r="I314" s="169">
        <v>213010</v>
      </c>
      <c r="J314" s="171">
        <f>VLOOKUP(F314,'TABLA DATOS'!$C$3:$D$544,2,0)</f>
        <v>171198</v>
      </c>
      <c r="K314" s="169">
        <v>46377064</v>
      </c>
      <c r="L314" s="169" t="s">
        <v>569</v>
      </c>
      <c r="M314" s="168">
        <v>168150</v>
      </c>
      <c r="N314" s="170">
        <v>310505</v>
      </c>
      <c r="P314" s="169">
        <v>39490622</v>
      </c>
      <c r="Q314" s="169" t="s">
        <v>495</v>
      </c>
      <c r="R314" s="168">
        <v>9097</v>
      </c>
      <c r="S314" s="170">
        <v>530520</v>
      </c>
    </row>
    <row r="315" spans="6:19" x14ac:dyDescent="0.2">
      <c r="F315" s="169">
        <v>1098731126</v>
      </c>
      <c r="G315" s="170" t="s">
        <v>484</v>
      </c>
      <c r="H315" s="172">
        <v>168584</v>
      </c>
      <c r="I315" s="170">
        <v>213010</v>
      </c>
      <c r="J315" s="171">
        <f>VLOOKUP(F315,'TABLA DATOS'!$C$3:$D$544,2,0)</f>
        <v>168584</v>
      </c>
      <c r="K315" s="169">
        <v>1098731126</v>
      </c>
      <c r="L315" s="169" t="s">
        <v>484</v>
      </c>
      <c r="M315" s="168">
        <v>163600</v>
      </c>
      <c r="N315" s="170">
        <v>310505</v>
      </c>
      <c r="P315" s="169">
        <v>37337814</v>
      </c>
      <c r="Q315" s="169" t="s">
        <v>646</v>
      </c>
      <c r="R315" s="168">
        <v>9026</v>
      </c>
      <c r="S315" s="170">
        <v>530520</v>
      </c>
    </row>
    <row r="316" spans="6:19" x14ac:dyDescent="0.2">
      <c r="F316" s="169">
        <v>1100960218</v>
      </c>
      <c r="G316" s="169" t="s">
        <v>485</v>
      </c>
      <c r="H316" s="168">
        <v>163081</v>
      </c>
      <c r="I316" s="169">
        <v>213010</v>
      </c>
      <c r="J316" s="171">
        <f>VLOOKUP(F316,'TABLA DATOS'!$C$3:$D$544,2,0)</f>
        <v>163081</v>
      </c>
      <c r="K316" s="169">
        <v>1100960218</v>
      </c>
      <c r="L316" s="169" t="s">
        <v>485</v>
      </c>
      <c r="M316" s="168">
        <v>158450</v>
      </c>
      <c r="N316" s="170">
        <v>310505</v>
      </c>
      <c r="P316" s="169">
        <v>1096946702</v>
      </c>
      <c r="Q316" s="169" t="s">
        <v>371</v>
      </c>
      <c r="R316" s="168">
        <v>8882</v>
      </c>
      <c r="S316" s="170">
        <v>530520</v>
      </c>
    </row>
    <row r="317" spans="6:19" x14ac:dyDescent="0.2">
      <c r="F317" s="169">
        <v>1102373908</v>
      </c>
      <c r="G317" s="169" t="s">
        <v>486</v>
      </c>
      <c r="H317" s="168">
        <v>163081</v>
      </c>
      <c r="I317" s="169">
        <v>213010</v>
      </c>
      <c r="J317" s="171">
        <f>VLOOKUP(F317,'TABLA DATOS'!$C$3:$D$544,2,0)</f>
        <v>163081</v>
      </c>
      <c r="K317" s="169">
        <v>1102373908</v>
      </c>
      <c r="L317" s="170" t="s">
        <v>486</v>
      </c>
      <c r="M317" s="172">
        <v>158450</v>
      </c>
      <c r="N317" s="170">
        <v>310505</v>
      </c>
      <c r="P317" s="169">
        <v>49720513</v>
      </c>
      <c r="Q317" s="169" t="s">
        <v>494</v>
      </c>
      <c r="R317" s="168">
        <v>8788</v>
      </c>
      <c r="S317" s="170">
        <v>530520</v>
      </c>
    </row>
    <row r="318" spans="6:19" x14ac:dyDescent="0.2">
      <c r="F318" s="169">
        <v>88271365</v>
      </c>
      <c r="G318" s="169" t="s">
        <v>521</v>
      </c>
      <c r="H318" s="168">
        <v>157578</v>
      </c>
      <c r="I318" s="169">
        <v>213010</v>
      </c>
      <c r="J318" s="171">
        <f>VLOOKUP(F318,'TABLA DATOS'!$C$3:$D$544,2,0)</f>
        <v>157578</v>
      </c>
      <c r="K318" s="169">
        <v>88271365</v>
      </c>
      <c r="L318" s="169" t="s">
        <v>521</v>
      </c>
      <c r="M318" s="168">
        <v>153300</v>
      </c>
      <c r="N318" s="170">
        <v>310505</v>
      </c>
      <c r="P318" s="169">
        <v>63490151</v>
      </c>
      <c r="Q318" s="169" t="s">
        <v>518</v>
      </c>
      <c r="R318" s="168">
        <v>8768</v>
      </c>
      <c r="S318" s="170">
        <v>530520</v>
      </c>
    </row>
    <row r="319" spans="6:19" x14ac:dyDescent="0.2">
      <c r="F319" s="169">
        <v>1098690267</v>
      </c>
      <c r="G319" s="170" t="s">
        <v>522</v>
      </c>
      <c r="H319" s="172">
        <v>157578</v>
      </c>
      <c r="I319" s="170">
        <v>213010</v>
      </c>
      <c r="J319" s="171">
        <f>VLOOKUP(F319,'TABLA DATOS'!$C$3:$D$544,2,0)</f>
        <v>157578</v>
      </c>
      <c r="K319" s="169">
        <v>1098690267</v>
      </c>
      <c r="L319" s="169" t="s">
        <v>522</v>
      </c>
      <c r="M319" s="168">
        <v>153300</v>
      </c>
      <c r="N319" s="170">
        <v>310505</v>
      </c>
      <c r="P319" s="169">
        <v>1090489756</v>
      </c>
      <c r="Q319" s="169" t="s">
        <v>517</v>
      </c>
      <c r="R319" s="168">
        <v>8678</v>
      </c>
      <c r="S319" s="170">
        <v>530520</v>
      </c>
    </row>
    <row r="320" spans="6:19" x14ac:dyDescent="0.2">
      <c r="F320" s="169">
        <v>63469987</v>
      </c>
      <c r="G320" s="169" t="s">
        <v>524</v>
      </c>
      <c r="H320" s="168">
        <v>157578</v>
      </c>
      <c r="I320" s="169">
        <v>213010</v>
      </c>
      <c r="J320" s="171">
        <f>VLOOKUP(F320,'TABLA DATOS'!$C$3:$D$544,2,0)</f>
        <v>157578</v>
      </c>
      <c r="K320" s="169">
        <v>63469987</v>
      </c>
      <c r="L320" s="169" t="s">
        <v>524</v>
      </c>
      <c r="M320" s="168">
        <v>153300</v>
      </c>
      <c r="N320" s="170">
        <v>310505</v>
      </c>
      <c r="P320" s="169">
        <v>1064706500</v>
      </c>
      <c r="Q320" s="169" t="s">
        <v>507</v>
      </c>
      <c r="R320" s="168">
        <v>8445</v>
      </c>
      <c r="S320" s="170">
        <v>530520</v>
      </c>
    </row>
    <row r="321" spans="6:19" x14ac:dyDescent="0.2">
      <c r="F321" s="169">
        <v>1090376504</v>
      </c>
      <c r="G321" s="169" t="s">
        <v>525</v>
      </c>
      <c r="H321" s="168">
        <v>157578</v>
      </c>
      <c r="I321" s="169">
        <v>213010</v>
      </c>
      <c r="J321" s="171">
        <f>VLOOKUP(F321,'TABLA DATOS'!$C$3:$D$544,2,0)</f>
        <v>157578</v>
      </c>
      <c r="K321" s="169">
        <v>1090376504</v>
      </c>
      <c r="L321" s="169" t="s">
        <v>525</v>
      </c>
      <c r="M321" s="168">
        <v>153300</v>
      </c>
      <c r="N321" s="170">
        <v>310505</v>
      </c>
      <c r="P321" s="169">
        <v>1096211219</v>
      </c>
      <c r="Q321" s="169" t="s">
        <v>508</v>
      </c>
      <c r="R321" s="168">
        <v>8445</v>
      </c>
      <c r="S321" s="170">
        <v>530520</v>
      </c>
    </row>
    <row r="322" spans="6:19" x14ac:dyDescent="0.2">
      <c r="F322" s="169">
        <v>60389397</v>
      </c>
      <c r="G322" s="169" t="s">
        <v>526</v>
      </c>
      <c r="H322" s="168">
        <v>157578</v>
      </c>
      <c r="I322" s="169">
        <v>213010</v>
      </c>
      <c r="J322" s="171">
        <f>VLOOKUP(F322,'TABLA DATOS'!$C$3:$D$544,2,0)</f>
        <v>157578</v>
      </c>
      <c r="K322" s="169">
        <v>60389397</v>
      </c>
      <c r="L322" s="169" t="s">
        <v>526</v>
      </c>
      <c r="M322" s="168">
        <v>153300</v>
      </c>
      <c r="N322" s="170">
        <v>310505</v>
      </c>
      <c r="P322" s="169">
        <v>1065582316</v>
      </c>
      <c r="Q322" s="169" t="s">
        <v>491</v>
      </c>
      <c r="R322" s="168">
        <v>8335</v>
      </c>
      <c r="S322" s="170">
        <v>530520</v>
      </c>
    </row>
    <row r="323" spans="6:19" x14ac:dyDescent="0.2">
      <c r="F323" s="169">
        <v>1098769419</v>
      </c>
      <c r="G323" s="170" t="s">
        <v>452</v>
      </c>
      <c r="H323" s="172">
        <v>155634</v>
      </c>
      <c r="I323" s="170">
        <v>213010</v>
      </c>
      <c r="J323" s="171">
        <f>VLOOKUP(F323,'TABLA DATOS'!$C$3:$D$544,2,0)</f>
        <v>155634</v>
      </c>
      <c r="K323" s="169">
        <v>1098769419</v>
      </c>
      <c r="L323" s="169" t="s">
        <v>452</v>
      </c>
      <c r="M323" s="168">
        <v>150606</v>
      </c>
      <c r="N323" s="170">
        <v>310505</v>
      </c>
      <c r="P323" s="169">
        <v>13723945</v>
      </c>
      <c r="Q323" s="169" t="s">
        <v>515</v>
      </c>
      <c r="R323" s="168">
        <v>7602</v>
      </c>
      <c r="S323" s="170">
        <v>530520</v>
      </c>
    </row>
    <row r="324" spans="6:19" x14ac:dyDescent="0.2">
      <c r="F324" s="169">
        <v>1050547558</v>
      </c>
      <c r="G324" s="169" t="s">
        <v>572</v>
      </c>
      <c r="H324" s="168">
        <v>155145</v>
      </c>
      <c r="I324" s="169">
        <v>213010</v>
      </c>
      <c r="J324" s="171">
        <f>VLOOKUP(F324,'TABLA DATOS'!$C$3:$D$544,2,0)</f>
        <v>155145</v>
      </c>
      <c r="K324" s="169">
        <v>13748012</v>
      </c>
      <c r="L324" s="169" t="s">
        <v>694</v>
      </c>
      <c r="M324" s="168">
        <v>150000</v>
      </c>
      <c r="N324" s="170">
        <v>310505</v>
      </c>
      <c r="P324" s="169">
        <v>13506755</v>
      </c>
      <c r="Q324" s="169" t="s">
        <v>650</v>
      </c>
      <c r="R324" s="168">
        <v>7582</v>
      </c>
      <c r="S324" s="170">
        <v>530520</v>
      </c>
    </row>
    <row r="325" spans="6:19" x14ac:dyDescent="0.2">
      <c r="F325" s="169">
        <v>46384165</v>
      </c>
      <c r="G325" s="170" t="s">
        <v>530</v>
      </c>
      <c r="H325" s="172">
        <v>152101</v>
      </c>
      <c r="I325" s="170">
        <v>213010</v>
      </c>
      <c r="J325" s="171">
        <f>VLOOKUP(F325,'TABLA DATOS'!$C$3:$D$544,2,0)</f>
        <v>152101</v>
      </c>
      <c r="K325" s="169">
        <v>46384165</v>
      </c>
      <c r="L325" s="169" t="s">
        <v>530</v>
      </c>
      <c r="M325" s="168">
        <v>148150</v>
      </c>
      <c r="N325" s="170">
        <v>310505</v>
      </c>
      <c r="P325" s="169">
        <v>1090455307</v>
      </c>
      <c r="Q325" s="169" t="s">
        <v>647</v>
      </c>
      <c r="R325" s="168">
        <v>7581</v>
      </c>
      <c r="S325" s="170">
        <v>530520</v>
      </c>
    </row>
    <row r="326" spans="6:19" x14ac:dyDescent="0.2">
      <c r="F326" s="169">
        <v>13748012</v>
      </c>
      <c r="G326" s="169" t="s">
        <v>694</v>
      </c>
      <c r="H326" s="168">
        <v>151787</v>
      </c>
      <c r="I326" s="169">
        <v>213010</v>
      </c>
      <c r="J326" s="171">
        <f>VLOOKUP(F326,'TABLA DATOS'!$C$3:$D$544,2,0)</f>
        <v>151787</v>
      </c>
      <c r="K326" s="169">
        <v>37946364</v>
      </c>
      <c r="L326" s="169" t="s">
        <v>542</v>
      </c>
      <c r="M326" s="168">
        <v>143000</v>
      </c>
      <c r="N326" s="170">
        <v>310505</v>
      </c>
      <c r="P326" s="169">
        <v>1093775540</v>
      </c>
      <c r="Q326" s="169" t="s">
        <v>641</v>
      </c>
      <c r="R326" s="168">
        <v>7531</v>
      </c>
      <c r="S326" s="170">
        <v>530520</v>
      </c>
    </row>
    <row r="327" spans="6:19" x14ac:dyDescent="0.2">
      <c r="F327" s="169">
        <v>37946364</v>
      </c>
      <c r="G327" s="170" t="s">
        <v>542</v>
      </c>
      <c r="H327" s="172">
        <v>146623</v>
      </c>
      <c r="I327" s="170">
        <v>213010</v>
      </c>
      <c r="J327" s="171">
        <f>VLOOKUP(F327,'TABLA DATOS'!$C$3:$D$544,2,0)</f>
        <v>146623</v>
      </c>
      <c r="K327" s="169">
        <v>1098737370</v>
      </c>
      <c r="L327" s="169" t="s">
        <v>534</v>
      </c>
      <c r="M327" s="168">
        <v>143000</v>
      </c>
      <c r="N327" s="170">
        <v>310505</v>
      </c>
      <c r="P327" s="169">
        <v>1098690267</v>
      </c>
      <c r="Q327" s="169" t="s">
        <v>522</v>
      </c>
      <c r="R327" s="168">
        <v>6991</v>
      </c>
      <c r="S327" s="170">
        <v>530520</v>
      </c>
    </row>
    <row r="328" spans="6:19" x14ac:dyDescent="0.2">
      <c r="F328" s="169">
        <v>1098737370</v>
      </c>
      <c r="G328" s="169" t="s">
        <v>534</v>
      </c>
      <c r="H328" s="168">
        <v>146623</v>
      </c>
      <c r="I328" s="169">
        <v>213010</v>
      </c>
      <c r="J328" s="171">
        <f>VLOOKUP(F328,'TABLA DATOS'!$C$3:$D$544,2,0)</f>
        <v>146623</v>
      </c>
      <c r="K328" s="169">
        <v>1093775543</v>
      </c>
      <c r="L328" s="169" t="s">
        <v>637</v>
      </c>
      <c r="M328" s="168">
        <v>141800</v>
      </c>
      <c r="N328" s="170">
        <v>310505</v>
      </c>
      <c r="P328" s="169">
        <v>63469987</v>
      </c>
      <c r="Q328" s="169" t="s">
        <v>524</v>
      </c>
      <c r="R328" s="168">
        <v>6991</v>
      </c>
      <c r="S328" s="170">
        <v>530520</v>
      </c>
    </row>
    <row r="329" spans="6:19" x14ac:dyDescent="0.2">
      <c r="F329" s="169">
        <v>1093775543</v>
      </c>
      <c r="G329" s="169" t="s">
        <v>637</v>
      </c>
      <c r="H329" s="168">
        <v>143432</v>
      </c>
      <c r="I329" s="169">
        <v>213010</v>
      </c>
      <c r="J329" s="171">
        <f>VLOOKUP(F329,'TABLA DATOS'!$C$3:$D$544,2,0)</f>
        <v>143432</v>
      </c>
      <c r="K329" s="169">
        <v>60396212</v>
      </c>
      <c r="L329" s="169" t="s">
        <v>639</v>
      </c>
      <c r="M329" s="168">
        <v>141800</v>
      </c>
      <c r="N329" s="170">
        <v>310505</v>
      </c>
      <c r="P329" s="169">
        <v>1090376504</v>
      </c>
      <c r="Q329" s="170" t="s">
        <v>525</v>
      </c>
      <c r="R329" s="172">
        <v>6991</v>
      </c>
      <c r="S329" s="170">
        <v>530520</v>
      </c>
    </row>
    <row r="330" spans="6:19" x14ac:dyDescent="0.2">
      <c r="F330" s="169">
        <v>60396212</v>
      </c>
      <c r="G330" s="169" t="s">
        <v>639</v>
      </c>
      <c r="H330" s="168">
        <v>143432</v>
      </c>
      <c r="I330" s="169">
        <v>213010</v>
      </c>
      <c r="J330" s="171">
        <f>VLOOKUP(F330,'TABLA DATOS'!$C$3:$D$544,2,0)</f>
        <v>143432</v>
      </c>
      <c r="K330" s="169">
        <v>1093747729</v>
      </c>
      <c r="L330" s="169" t="s">
        <v>640</v>
      </c>
      <c r="M330" s="168">
        <v>141800</v>
      </c>
      <c r="N330" s="170">
        <v>310505</v>
      </c>
      <c r="P330" s="169">
        <v>60389397</v>
      </c>
      <c r="Q330" s="169" t="s">
        <v>526</v>
      </c>
      <c r="R330" s="168">
        <v>6991</v>
      </c>
      <c r="S330" s="170">
        <v>530520</v>
      </c>
    </row>
    <row r="331" spans="6:19" x14ac:dyDescent="0.2">
      <c r="F331" s="169">
        <v>1093747729</v>
      </c>
      <c r="G331" s="169" t="s">
        <v>640</v>
      </c>
      <c r="H331" s="168">
        <v>143432</v>
      </c>
      <c r="I331" s="169">
        <v>213010</v>
      </c>
      <c r="J331" s="171">
        <f>VLOOKUP(F331,'TABLA DATOS'!$C$3:$D$544,2,0)</f>
        <v>143432</v>
      </c>
      <c r="K331" s="169">
        <v>13508569</v>
      </c>
      <c r="L331" s="169" t="s">
        <v>544</v>
      </c>
      <c r="M331" s="168">
        <v>137850</v>
      </c>
      <c r="N331" s="170">
        <v>310505</v>
      </c>
      <c r="P331" s="169">
        <v>46384165</v>
      </c>
      <c r="Q331" s="169" t="s">
        <v>530</v>
      </c>
      <c r="R331" s="168">
        <v>6719</v>
      </c>
      <c r="S331" s="170">
        <v>530520</v>
      </c>
    </row>
    <row r="332" spans="6:19" x14ac:dyDescent="0.2">
      <c r="F332" s="169">
        <v>13508569</v>
      </c>
      <c r="G332" s="169" t="s">
        <v>544</v>
      </c>
      <c r="H332" s="168">
        <v>141179</v>
      </c>
      <c r="I332" s="169">
        <v>213010</v>
      </c>
      <c r="J332" s="171">
        <f>VLOOKUP(F332,'TABLA DATOS'!$C$3:$D$544,2,0)</f>
        <v>141179</v>
      </c>
      <c r="K332" s="169">
        <v>37442930</v>
      </c>
      <c r="L332" s="169" t="s">
        <v>655</v>
      </c>
      <c r="M332" s="168">
        <v>136350</v>
      </c>
      <c r="N332" s="170">
        <v>310505</v>
      </c>
      <c r="P332" s="169">
        <v>7570228</v>
      </c>
      <c r="Q332" s="169" t="s">
        <v>657</v>
      </c>
      <c r="R332" s="168">
        <v>6705</v>
      </c>
      <c r="S332" s="170">
        <v>530520</v>
      </c>
    </row>
    <row r="333" spans="6:19" x14ac:dyDescent="0.2">
      <c r="F333" s="169">
        <v>37442930</v>
      </c>
      <c r="G333" s="169" t="s">
        <v>655</v>
      </c>
      <c r="H333" s="168">
        <v>137877</v>
      </c>
      <c r="I333" s="169">
        <v>213010</v>
      </c>
      <c r="J333" s="171">
        <f>VLOOKUP(F333,'TABLA DATOS'!$C$3:$D$544,2,0)</f>
        <v>137877</v>
      </c>
      <c r="K333" s="169">
        <v>1098787387</v>
      </c>
      <c r="L333" s="169" t="s">
        <v>546</v>
      </c>
      <c r="M333" s="168">
        <v>132700</v>
      </c>
      <c r="N333" s="170">
        <v>310505</v>
      </c>
      <c r="P333" s="169">
        <v>1065649657</v>
      </c>
      <c r="Q333" s="169" t="s">
        <v>658</v>
      </c>
      <c r="R333" s="168">
        <v>6705</v>
      </c>
      <c r="S333" s="170">
        <v>530520</v>
      </c>
    </row>
    <row r="334" spans="6:19" x14ac:dyDescent="0.2">
      <c r="F334" s="169">
        <v>1098787387</v>
      </c>
      <c r="G334" s="169" t="s">
        <v>546</v>
      </c>
      <c r="H334" s="168">
        <v>135730</v>
      </c>
      <c r="I334" s="169">
        <v>213010</v>
      </c>
      <c r="J334" s="171">
        <f>VLOOKUP(F334,'TABLA DATOS'!$C$3:$D$544,2,0)</f>
        <v>135730</v>
      </c>
      <c r="K334" s="169">
        <v>1098641402</v>
      </c>
      <c r="L334" s="169" t="s">
        <v>535</v>
      </c>
      <c r="M334" s="168">
        <v>132700</v>
      </c>
      <c r="N334" s="170">
        <v>310505</v>
      </c>
      <c r="P334" s="169">
        <v>49786456</v>
      </c>
      <c r="Q334" s="169" t="s">
        <v>649</v>
      </c>
      <c r="R334" s="168">
        <v>6696</v>
      </c>
      <c r="S334" s="170">
        <v>530520</v>
      </c>
    </row>
    <row r="335" spans="6:19" x14ac:dyDescent="0.2">
      <c r="F335" s="169">
        <v>1098641402</v>
      </c>
      <c r="G335" s="169" t="s">
        <v>535</v>
      </c>
      <c r="H335" s="168">
        <v>135730</v>
      </c>
      <c r="I335" s="169">
        <v>213010</v>
      </c>
      <c r="J335" s="171">
        <f>VLOOKUP(F335,'TABLA DATOS'!$C$3:$D$544,2,0)</f>
        <v>135730</v>
      </c>
      <c r="K335" s="169">
        <v>1098631039</v>
      </c>
      <c r="L335" s="169" t="s">
        <v>548</v>
      </c>
      <c r="M335" s="168">
        <v>132700</v>
      </c>
      <c r="N335" s="170">
        <v>310505</v>
      </c>
      <c r="P335" s="169">
        <v>49774217</v>
      </c>
      <c r="Q335" s="170" t="s">
        <v>651</v>
      </c>
      <c r="R335" s="172">
        <v>6696</v>
      </c>
      <c r="S335" s="170">
        <v>530520</v>
      </c>
    </row>
    <row r="336" spans="6:19" x14ac:dyDescent="0.2">
      <c r="F336" s="169">
        <v>1098631039</v>
      </c>
      <c r="G336" s="169" t="s">
        <v>548</v>
      </c>
      <c r="H336" s="168">
        <v>135730</v>
      </c>
      <c r="I336" s="169">
        <v>213010</v>
      </c>
      <c r="J336" s="171">
        <f>VLOOKUP(F336,'TABLA DATOS'!$C$3:$D$544,2,0)</f>
        <v>135730</v>
      </c>
      <c r="K336" s="169">
        <v>1098652029</v>
      </c>
      <c r="L336" s="169" t="s">
        <v>549</v>
      </c>
      <c r="M336" s="168">
        <v>132700</v>
      </c>
      <c r="N336" s="170">
        <v>310505</v>
      </c>
      <c r="P336" s="169">
        <v>1006553181</v>
      </c>
      <c r="Q336" s="169" t="s">
        <v>531</v>
      </c>
      <c r="R336" s="168">
        <v>6511</v>
      </c>
      <c r="S336" s="170">
        <v>530520</v>
      </c>
    </row>
    <row r="337" spans="6:19" x14ac:dyDescent="0.2">
      <c r="F337" s="169">
        <v>1098652029</v>
      </c>
      <c r="G337" s="169" t="s">
        <v>549</v>
      </c>
      <c r="H337" s="168">
        <v>135730</v>
      </c>
      <c r="I337" s="169">
        <v>213010</v>
      </c>
      <c r="J337" s="171">
        <f>VLOOKUP(F337,'TABLA DATOS'!$C$3:$D$544,2,0)</f>
        <v>135730</v>
      </c>
      <c r="K337" s="169">
        <v>1040367539</v>
      </c>
      <c r="L337" s="169" t="s">
        <v>551</v>
      </c>
      <c r="M337" s="168">
        <v>132700</v>
      </c>
      <c r="N337" s="170">
        <v>310505</v>
      </c>
      <c r="P337" s="169">
        <v>1050547558</v>
      </c>
      <c r="Q337" s="169" t="s">
        <v>572</v>
      </c>
      <c r="R337" s="168">
        <v>6301</v>
      </c>
      <c r="S337" s="170">
        <v>530520</v>
      </c>
    </row>
    <row r="338" spans="6:19" x14ac:dyDescent="0.2">
      <c r="F338" s="169">
        <v>1040367539</v>
      </c>
      <c r="G338" s="169" t="s">
        <v>551</v>
      </c>
      <c r="H338" s="168">
        <v>135730</v>
      </c>
      <c r="I338" s="169">
        <v>213010</v>
      </c>
      <c r="J338" s="171">
        <f>VLOOKUP(F338,'TABLA DATOS'!$C$3:$D$544,2,0)</f>
        <v>135730</v>
      </c>
      <c r="K338" s="169">
        <v>1093775540</v>
      </c>
      <c r="L338" s="169" t="s">
        <v>641</v>
      </c>
      <c r="M338" s="168">
        <v>131500</v>
      </c>
      <c r="N338" s="170">
        <v>310505</v>
      </c>
      <c r="P338" s="169">
        <v>91180683</v>
      </c>
      <c r="Q338" s="169" t="s">
        <v>442</v>
      </c>
      <c r="R338" s="168">
        <v>6265</v>
      </c>
      <c r="S338" s="170">
        <v>530520</v>
      </c>
    </row>
    <row r="339" spans="6:19" x14ac:dyDescent="0.2">
      <c r="F339" s="169">
        <v>1093775540</v>
      </c>
      <c r="G339" s="169" t="s">
        <v>641</v>
      </c>
      <c r="H339" s="168">
        <v>132994</v>
      </c>
      <c r="I339" s="169">
        <v>213010</v>
      </c>
      <c r="J339" s="171">
        <f>VLOOKUP(F339,'TABLA DATOS'!$C$3:$D$544,2,0)</f>
        <v>132994</v>
      </c>
      <c r="K339" s="169">
        <v>1095831410</v>
      </c>
      <c r="L339" s="169" t="s">
        <v>547</v>
      </c>
      <c r="M339" s="168">
        <v>127550</v>
      </c>
      <c r="N339" s="170">
        <v>310505</v>
      </c>
      <c r="P339" s="169">
        <v>27984167</v>
      </c>
      <c r="Q339" s="169" t="s">
        <v>541</v>
      </c>
      <c r="R339" s="168">
        <v>6236</v>
      </c>
      <c r="S339" s="170">
        <v>530520</v>
      </c>
    </row>
    <row r="340" spans="6:19" x14ac:dyDescent="0.2">
      <c r="F340" s="169">
        <v>1095831410</v>
      </c>
      <c r="G340" s="169" t="s">
        <v>547</v>
      </c>
      <c r="H340" s="168">
        <v>130315</v>
      </c>
      <c r="I340" s="169">
        <v>213010</v>
      </c>
      <c r="J340" s="171">
        <f>VLOOKUP(F340,'TABLA DATOS'!$C$3:$D$544,2,0)</f>
        <v>130315</v>
      </c>
      <c r="K340" s="169">
        <v>1052379857</v>
      </c>
      <c r="L340" s="169" t="s">
        <v>552</v>
      </c>
      <c r="M340" s="168">
        <v>122025</v>
      </c>
      <c r="N340" s="170">
        <v>310505</v>
      </c>
      <c r="P340" s="169">
        <v>1040367539</v>
      </c>
      <c r="Q340" s="169" t="s">
        <v>551</v>
      </c>
      <c r="R340" s="168">
        <v>5917</v>
      </c>
      <c r="S340" s="170">
        <v>530520</v>
      </c>
    </row>
    <row r="341" spans="6:19" x14ac:dyDescent="0.2">
      <c r="F341" s="169">
        <v>1052379857</v>
      </c>
      <c r="G341" s="169" t="s">
        <v>552</v>
      </c>
      <c r="H341" s="168">
        <v>123574</v>
      </c>
      <c r="I341" s="169">
        <v>213010</v>
      </c>
      <c r="J341" s="171">
        <f>VLOOKUP(F341,'TABLA DATOS'!$C$3:$D$544,2,0)</f>
        <v>123574</v>
      </c>
      <c r="K341" s="169">
        <v>1090455307</v>
      </c>
      <c r="L341" s="169" t="s">
        <v>647</v>
      </c>
      <c r="M341" s="168">
        <v>121200</v>
      </c>
      <c r="N341" s="170">
        <v>310505</v>
      </c>
      <c r="P341" s="169">
        <v>46381500</v>
      </c>
      <c r="Q341" s="170" t="s">
        <v>477</v>
      </c>
      <c r="R341" s="172">
        <v>5853</v>
      </c>
      <c r="S341" s="170">
        <v>530520</v>
      </c>
    </row>
    <row r="342" spans="6:19" x14ac:dyDescent="0.2">
      <c r="F342" s="169">
        <v>1090455307</v>
      </c>
      <c r="G342" s="169" t="s">
        <v>647</v>
      </c>
      <c r="H342" s="168">
        <v>122558</v>
      </c>
      <c r="I342" s="169">
        <v>213010</v>
      </c>
      <c r="J342" s="171">
        <f>VLOOKUP(F342,'TABLA DATOS'!$C$3:$D$544,2,0)</f>
        <v>122558</v>
      </c>
      <c r="K342" s="169">
        <v>27895320</v>
      </c>
      <c r="L342" s="169" t="s">
        <v>654</v>
      </c>
      <c r="M342" s="168">
        <v>121200</v>
      </c>
      <c r="N342" s="170">
        <v>310505</v>
      </c>
      <c r="P342" s="169">
        <v>1049634885</v>
      </c>
      <c r="Q342" s="169" t="s">
        <v>483</v>
      </c>
      <c r="R342" s="168">
        <v>5853</v>
      </c>
      <c r="S342" s="170">
        <v>530520</v>
      </c>
    </row>
    <row r="343" spans="6:19" x14ac:dyDescent="0.2">
      <c r="F343" s="169">
        <v>27895320</v>
      </c>
      <c r="G343" s="170" t="s">
        <v>654</v>
      </c>
      <c r="H343" s="172">
        <v>122558</v>
      </c>
      <c r="I343" s="170">
        <v>213010</v>
      </c>
      <c r="J343" s="171">
        <f>VLOOKUP(F343,'TABLA DATOS'!$C$3:$D$544,2,0)</f>
        <v>122558</v>
      </c>
      <c r="K343" s="169">
        <v>37397409</v>
      </c>
      <c r="L343" s="169" t="s">
        <v>648</v>
      </c>
      <c r="M343" s="168">
        <v>121200</v>
      </c>
      <c r="N343" s="170">
        <v>310505</v>
      </c>
      <c r="P343" s="169">
        <v>1090446310</v>
      </c>
      <c r="Q343" s="169" t="s">
        <v>516</v>
      </c>
      <c r="R343" s="168">
        <v>5823</v>
      </c>
      <c r="S343" s="170">
        <v>530520</v>
      </c>
    </row>
    <row r="344" spans="6:19" x14ac:dyDescent="0.2">
      <c r="F344" s="169">
        <v>37397409</v>
      </c>
      <c r="G344" s="169" t="s">
        <v>648</v>
      </c>
      <c r="H344" s="168">
        <v>122558</v>
      </c>
      <c r="I344" s="169">
        <v>213010</v>
      </c>
      <c r="J344" s="171">
        <f>VLOOKUP(F344,'TABLA DATOS'!$C$3:$D$544,2,0)</f>
        <v>122558</v>
      </c>
      <c r="K344" s="169">
        <v>88262881</v>
      </c>
      <c r="L344" s="169" t="s">
        <v>656</v>
      </c>
      <c r="M344" s="168">
        <v>121200</v>
      </c>
      <c r="N344" s="170">
        <v>310505</v>
      </c>
      <c r="P344" s="169">
        <v>30879255</v>
      </c>
      <c r="Q344" s="169" t="s">
        <v>652</v>
      </c>
      <c r="R344" s="168">
        <v>5604</v>
      </c>
      <c r="S344" s="170">
        <v>530520</v>
      </c>
    </row>
    <row r="345" spans="6:19" x14ac:dyDescent="0.2">
      <c r="F345" s="169">
        <v>88262881</v>
      </c>
      <c r="G345" s="170" t="s">
        <v>656</v>
      </c>
      <c r="H345" s="172">
        <v>122558</v>
      </c>
      <c r="I345" s="170">
        <v>213010</v>
      </c>
      <c r="J345" s="171">
        <f>VLOOKUP(F345,'TABLA DATOS'!$C$3:$D$544,2,0)</f>
        <v>122558</v>
      </c>
      <c r="K345" s="169">
        <v>7570228</v>
      </c>
      <c r="L345" s="169" t="s">
        <v>657</v>
      </c>
      <c r="M345" s="168">
        <v>121200</v>
      </c>
      <c r="N345" s="170">
        <v>310505</v>
      </c>
      <c r="P345" s="169">
        <v>60396212</v>
      </c>
      <c r="Q345" s="169" t="s">
        <v>639</v>
      </c>
      <c r="R345" s="168">
        <v>5539</v>
      </c>
      <c r="S345" s="170">
        <v>530520</v>
      </c>
    </row>
    <row r="346" spans="6:19" x14ac:dyDescent="0.2">
      <c r="F346" s="169">
        <v>7570228</v>
      </c>
      <c r="G346" s="169" t="s">
        <v>657</v>
      </c>
      <c r="H346" s="168">
        <v>122558</v>
      </c>
      <c r="I346" s="169">
        <v>213010</v>
      </c>
      <c r="J346" s="171">
        <f>VLOOKUP(F346,'TABLA DATOS'!$C$3:$D$544,2,0)</f>
        <v>122558</v>
      </c>
      <c r="K346" s="169">
        <v>1065649657</v>
      </c>
      <c r="L346" s="169" t="s">
        <v>658</v>
      </c>
      <c r="M346" s="168">
        <v>121200</v>
      </c>
      <c r="N346" s="170">
        <v>310505</v>
      </c>
      <c r="P346" s="169">
        <v>1093747729</v>
      </c>
      <c r="Q346" s="169" t="s">
        <v>640</v>
      </c>
      <c r="R346" s="168">
        <v>5539</v>
      </c>
      <c r="S346" s="170">
        <v>530520</v>
      </c>
    </row>
    <row r="347" spans="6:19" x14ac:dyDescent="0.2">
      <c r="F347" s="169">
        <v>1065649657</v>
      </c>
      <c r="G347" s="169" t="s">
        <v>658</v>
      </c>
      <c r="H347" s="168">
        <v>122558</v>
      </c>
      <c r="I347" s="169">
        <v>213010</v>
      </c>
      <c r="J347" s="171">
        <f>VLOOKUP(F347,'TABLA DATOS'!$C$3:$D$544,2,0)</f>
        <v>122558</v>
      </c>
      <c r="K347" s="169">
        <v>13506755</v>
      </c>
      <c r="L347" s="169" t="s">
        <v>650</v>
      </c>
      <c r="M347" s="168">
        <v>121200</v>
      </c>
      <c r="N347" s="170">
        <v>310505</v>
      </c>
      <c r="P347" s="169">
        <v>46660184</v>
      </c>
      <c r="Q347" s="169" t="s">
        <v>631</v>
      </c>
      <c r="R347" s="168">
        <v>5519</v>
      </c>
      <c r="S347" s="170">
        <v>530520</v>
      </c>
    </row>
    <row r="348" spans="6:19" x14ac:dyDescent="0.2">
      <c r="F348" s="169">
        <v>13506755</v>
      </c>
      <c r="G348" s="169" t="s">
        <v>650</v>
      </c>
      <c r="H348" s="168">
        <v>122558</v>
      </c>
      <c r="I348" s="169">
        <v>213010</v>
      </c>
      <c r="J348" s="171">
        <f>VLOOKUP(F348,'TABLA DATOS'!$C$3:$D$544,2,0)</f>
        <v>122558</v>
      </c>
      <c r="K348" s="169">
        <v>1050547558</v>
      </c>
      <c r="L348" s="169" t="s">
        <v>572</v>
      </c>
      <c r="M348" s="168">
        <v>116800</v>
      </c>
      <c r="N348" s="170">
        <v>310505</v>
      </c>
      <c r="P348" s="169">
        <v>1098765283</v>
      </c>
      <c r="Q348" s="169" t="s">
        <v>629</v>
      </c>
      <c r="R348" s="168">
        <v>5375</v>
      </c>
      <c r="S348" s="170">
        <v>530520</v>
      </c>
    </row>
    <row r="349" spans="6:19" x14ac:dyDescent="0.2">
      <c r="F349" s="169">
        <v>1093751738</v>
      </c>
      <c r="G349" s="169" t="s">
        <v>564</v>
      </c>
      <c r="H349" s="168">
        <v>114130</v>
      </c>
      <c r="I349" s="169">
        <v>213010</v>
      </c>
      <c r="J349" s="171">
        <f>VLOOKUP(F349,'TABLA DATOS'!$C$3:$D$544,2,0)</f>
        <v>114130</v>
      </c>
      <c r="K349" s="169">
        <v>1093751738</v>
      </c>
      <c r="L349" s="169" t="s">
        <v>564</v>
      </c>
      <c r="M349" s="168">
        <v>112100</v>
      </c>
      <c r="N349" s="170">
        <v>310505</v>
      </c>
      <c r="P349" s="169">
        <v>1057590256</v>
      </c>
      <c r="Q349" s="169" t="s">
        <v>529</v>
      </c>
      <c r="R349" s="168">
        <v>5096</v>
      </c>
      <c r="S349" s="170">
        <v>530520</v>
      </c>
    </row>
    <row r="350" spans="6:19" x14ac:dyDescent="0.2">
      <c r="F350" s="169">
        <v>37444853</v>
      </c>
      <c r="G350" s="169" t="s">
        <v>635</v>
      </c>
      <c r="H350" s="168">
        <v>107574</v>
      </c>
      <c r="I350" s="169">
        <v>213010</v>
      </c>
      <c r="J350" s="171">
        <f>VLOOKUP(F350,'TABLA DATOS'!$C$3:$D$544,2,0)</f>
        <v>107574</v>
      </c>
      <c r="K350" s="169">
        <v>37444853</v>
      </c>
      <c r="L350" s="169" t="s">
        <v>635</v>
      </c>
      <c r="M350" s="168">
        <v>106350</v>
      </c>
      <c r="N350" s="170">
        <v>310505</v>
      </c>
      <c r="P350" s="169">
        <v>37444853</v>
      </c>
      <c r="Q350" s="169" t="s">
        <v>635</v>
      </c>
      <c r="R350" s="168">
        <v>4868</v>
      </c>
      <c r="S350" s="170">
        <v>530520</v>
      </c>
    </row>
    <row r="351" spans="6:19" x14ac:dyDescent="0.2">
      <c r="F351" s="169">
        <v>1093737439</v>
      </c>
      <c r="G351" s="169" t="s">
        <v>638</v>
      </c>
      <c r="H351" s="168">
        <v>107574</v>
      </c>
      <c r="I351" s="169">
        <v>213010</v>
      </c>
      <c r="J351" s="171">
        <f>VLOOKUP(F351,'TABLA DATOS'!$C$3:$D$544,2,0)</f>
        <v>107574</v>
      </c>
      <c r="K351" s="169">
        <v>1093737439</v>
      </c>
      <c r="L351" s="169" t="s">
        <v>638</v>
      </c>
      <c r="M351" s="168">
        <v>106350</v>
      </c>
      <c r="N351" s="170">
        <v>310505</v>
      </c>
      <c r="P351" s="169">
        <v>1093737439</v>
      </c>
      <c r="Q351" s="169" t="s">
        <v>638</v>
      </c>
      <c r="R351" s="168">
        <v>4868</v>
      </c>
      <c r="S351" s="170">
        <v>530520</v>
      </c>
    </row>
    <row r="352" spans="6:19" x14ac:dyDescent="0.2">
      <c r="F352" s="169">
        <v>46383956</v>
      </c>
      <c r="G352" s="169" t="s">
        <v>532</v>
      </c>
      <c r="H352" s="168">
        <v>106471</v>
      </c>
      <c r="I352" s="169">
        <v>213010</v>
      </c>
      <c r="J352" s="171">
        <f>VLOOKUP(F352,'TABLA DATOS'!$C$3:$D$544,2,0)</f>
        <v>106471</v>
      </c>
      <c r="K352" s="169">
        <v>46383956</v>
      </c>
      <c r="L352" s="169" t="s">
        <v>532</v>
      </c>
      <c r="M352" s="168">
        <v>103705</v>
      </c>
      <c r="N352" s="170">
        <v>310505</v>
      </c>
      <c r="P352" s="169">
        <v>28155166</v>
      </c>
      <c r="Q352" s="169" t="s">
        <v>666</v>
      </c>
      <c r="R352" s="168">
        <v>4710</v>
      </c>
      <c r="S352" s="170">
        <v>530520</v>
      </c>
    </row>
    <row r="353" spans="6:19" x14ac:dyDescent="0.2">
      <c r="F353" s="169">
        <v>91471772</v>
      </c>
      <c r="G353" s="169" t="s">
        <v>574</v>
      </c>
      <c r="H353" s="168">
        <v>103427</v>
      </c>
      <c r="I353" s="169">
        <v>213010</v>
      </c>
      <c r="J353" s="171">
        <f>VLOOKUP(F353,'TABLA DATOS'!$C$3:$D$544,2,0)</f>
        <v>103427</v>
      </c>
      <c r="K353" s="169">
        <v>91471772</v>
      </c>
      <c r="L353" s="169" t="s">
        <v>574</v>
      </c>
      <c r="M353" s="168">
        <v>101800</v>
      </c>
      <c r="N353" s="170">
        <v>310505</v>
      </c>
      <c r="P353" s="169">
        <v>1090433055</v>
      </c>
      <c r="Q353" s="169" t="s">
        <v>636</v>
      </c>
      <c r="R353" s="168">
        <v>4692</v>
      </c>
      <c r="S353" s="170">
        <v>530520</v>
      </c>
    </row>
    <row r="354" spans="6:19" x14ac:dyDescent="0.2">
      <c r="F354" s="169">
        <v>1098793622</v>
      </c>
      <c r="G354" s="170" t="s">
        <v>642</v>
      </c>
      <c r="H354" s="172">
        <v>97103</v>
      </c>
      <c r="I354" s="170">
        <v>213010</v>
      </c>
      <c r="J354" s="171">
        <f>VLOOKUP(F354,'TABLA DATOS'!$C$3:$D$544,2,0)</f>
        <v>97103</v>
      </c>
      <c r="K354" s="169">
        <v>1098793622</v>
      </c>
      <c r="L354" s="169" t="s">
        <v>642</v>
      </c>
      <c r="M354" s="168">
        <v>92050</v>
      </c>
      <c r="N354" s="170">
        <v>310505</v>
      </c>
      <c r="P354" s="169">
        <v>37397409</v>
      </c>
      <c r="Q354" s="169" t="s">
        <v>648</v>
      </c>
      <c r="R354" s="168">
        <v>4513</v>
      </c>
      <c r="S354" s="170">
        <v>530520</v>
      </c>
    </row>
    <row r="355" spans="6:19" x14ac:dyDescent="0.2">
      <c r="F355" s="169">
        <v>1093764991</v>
      </c>
      <c r="G355" s="170" t="s">
        <v>659</v>
      </c>
      <c r="H355" s="172">
        <v>91919</v>
      </c>
      <c r="I355" s="170">
        <v>213010</v>
      </c>
      <c r="J355" s="171">
        <f>VLOOKUP(F355,'TABLA DATOS'!$C$3:$D$544,2,0)</f>
        <v>91919</v>
      </c>
      <c r="K355" s="169">
        <v>1093764991</v>
      </c>
      <c r="L355" s="169" t="s">
        <v>659</v>
      </c>
      <c r="M355" s="168">
        <v>90900</v>
      </c>
      <c r="N355" s="170">
        <v>310505</v>
      </c>
      <c r="P355" s="169">
        <v>1093742985</v>
      </c>
      <c r="Q355" s="169" t="s">
        <v>482</v>
      </c>
      <c r="R355" s="168">
        <v>4506</v>
      </c>
      <c r="S355" s="170">
        <v>530520</v>
      </c>
    </row>
    <row r="356" spans="6:19" x14ac:dyDescent="0.2">
      <c r="F356" s="169">
        <v>37391646</v>
      </c>
      <c r="G356" s="169" t="s">
        <v>660</v>
      </c>
      <c r="H356" s="168">
        <v>91919</v>
      </c>
      <c r="I356" s="169">
        <v>213010</v>
      </c>
      <c r="J356" s="171">
        <f>VLOOKUP(F356,'TABLA DATOS'!$C$3:$D$544,2,0)</f>
        <v>91919</v>
      </c>
      <c r="K356" s="169">
        <v>37391646</v>
      </c>
      <c r="L356" s="169" t="s">
        <v>660</v>
      </c>
      <c r="M356" s="168">
        <v>90900</v>
      </c>
      <c r="N356" s="170">
        <v>310505</v>
      </c>
      <c r="P356" s="169">
        <v>7223028</v>
      </c>
      <c r="Q356" s="169" t="s">
        <v>543</v>
      </c>
      <c r="R356" s="168">
        <v>4482</v>
      </c>
      <c r="S356" s="170">
        <v>530520</v>
      </c>
    </row>
    <row r="357" spans="6:19" x14ac:dyDescent="0.2">
      <c r="F357" s="169">
        <v>1098765283</v>
      </c>
      <c r="G357" s="169" t="s">
        <v>629</v>
      </c>
      <c r="H357" s="168">
        <v>87504</v>
      </c>
      <c r="I357" s="169">
        <v>213010</v>
      </c>
      <c r="J357" s="171">
        <f>VLOOKUP(F357,'TABLA DATOS'!$C$3:$D$544,2,0)</f>
        <v>87504</v>
      </c>
      <c r="K357" s="169">
        <v>1098765283</v>
      </c>
      <c r="L357" s="169" t="s">
        <v>629</v>
      </c>
      <c r="M357" s="168">
        <v>86350</v>
      </c>
      <c r="N357" s="170">
        <v>310505</v>
      </c>
      <c r="P357" s="169">
        <v>72246747</v>
      </c>
      <c r="Q357" s="169" t="s">
        <v>520</v>
      </c>
      <c r="R357" s="168">
        <v>4469</v>
      </c>
      <c r="S357" s="170">
        <v>530520</v>
      </c>
    </row>
    <row r="358" spans="6:19" x14ac:dyDescent="0.2">
      <c r="F358" s="169">
        <v>28155166</v>
      </c>
      <c r="G358" s="169" t="s">
        <v>666</v>
      </c>
      <c r="H358" s="168">
        <v>75894</v>
      </c>
      <c r="I358" s="169">
        <v>213010</v>
      </c>
      <c r="J358" s="171">
        <f>VLOOKUP(F358,'TABLA DATOS'!$C$3:$D$544,2,0)</f>
        <v>75894</v>
      </c>
      <c r="K358" s="169">
        <v>5434872</v>
      </c>
      <c r="L358" s="169" t="s">
        <v>72</v>
      </c>
      <c r="M358" s="168">
        <v>77853</v>
      </c>
      <c r="N358" s="170">
        <v>310505</v>
      </c>
      <c r="P358" s="169">
        <v>46383956</v>
      </c>
      <c r="Q358" s="169" t="s">
        <v>532</v>
      </c>
      <c r="R358" s="168">
        <v>4357</v>
      </c>
      <c r="S358" s="170">
        <v>530520</v>
      </c>
    </row>
    <row r="359" spans="6:19" x14ac:dyDescent="0.2">
      <c r="F359" s="169">
        <v>1108830307</v>
      </c>
      <c r="G359" s="170" t="s">
        <v>675</v>
      </c>
      <c r="H359" s="172">
        <v>75801</v>
      </c>
      <c r="I359" s="170">
        <v>213010</v>
      </c>
      <c r="J359" s="171">
        <f>VLOOKUP(F359,'TABLA DATOS'!$C$3:$D$544,2,0)</f>
        <v>75801</v>
      </c>
      <c r="K359" s="169">
        <v>1108830307</v>
      </c>
      <c r="L359" s="169" t="s">
        <v>675</v>
      </c>
      <c r="M359" s="168">
        <v>75000</v>
      </c>
      <c r="N359" s="170">
        <v>310505</v>
      </c>
      <c r="P359" s="169">
        <v>1052393404</v>
      </c>
      <c r="Q359" s="169" t="s">
        <v>573</v>
      </c>
      <c r="R359" s="168">
        <v>4184</v>
      </c>
      <c r="S359" s="170">
        <v>530520</v>
      </c>
    </row>
    <row r="360" spans="6:19" x14ac:dyDescent="0.2">
      <c r="F360" s="169">
        <v>1081908761</v>
      </c>
      <c r="G360" s="170" t="s">
        <v>676</v>
      </c>
      <c r="H360" s="172">
        <v>75801</v>
      </c>
      <c r="I360" s="170">
        <v>213010</v>
      </c>
      <c r="J360" s="171">
        <f>VLOOKUP(F360,'TABLA DATOS'!$C$3:$D$544,2,0)</f>
        <v>75801</v>
      </c>
      <c r="K360" s="169">
        <v>1081908761</v>
      </c>
      <c r="L360" s="169" t="s">
        <v>676</v>
      </c>
      <c r="M360" s="168">
        <v>75000</v>
      </c>
      <c r="N360" s="170">
        <v>310505</v>
      </c>
      <c r="P360" s="169">
        <v>1098691014</v>
      </c>
      <c r="Q360" s="169" t="s">
        <v>468</v>
      </c>
      <c r="R360" s="168">
        <v>4165</v>
      </c>
      <c r="S360" s="170">
        <v>530520</v>
      </c>
    </row>
    <row r="361" spans="6:19" x14ac:dyDescent="0.2">
      <c r="F361" s="169">
        <v>1099205441</v>
      </c>
      <c r="G361" s="169" t="s">
        <v>678</v>
      </c>
      <c r="H361" s="168">
        <v>75801</v>
      </c>
      <c r="I361" s="169">
        <v>213010</v>
      </c>
      <c r="J361" s="171">
        <f>VLOOKUP(F361,'TABLA DATOS'!$C$3:$D$544,2,0)</f>
        <v>75801</v>
      </c>
      <c r="K361" s="169">
        <v>1099205441</v>
      </c>
      <c r="L361" s="169" t="s">
        <v>678</v>
      </c>
      <c r="M361" s="168">
        <v>75000</v>
      </c>
      <c r="N361" s="170">
        <v>310505</v>
      </c>
      <c r="P361" s="169">
        <v>1090461175</v>
      </c>
      <c r="Q361" s="169" t="s">
        <v>553</v>
      </c>
      <c r="R361" s="168">
        <v>4096</v>
      </c>
      <c r="S361" s="170">
        <v>530520</v>
      </c>
    </row>
    <row r="362" spans="6:19" x14ac:dyDescent="0.2">
      <c r="F362" s="169">
        <v>91018519</v>
      </c>
      <c r="G362" s="169" t="s">
        <v>680</v>
      </c>
      <c r="H362" s="168">
        <v>75801</v>
      </c>
      <c r="I362" s="169">
        <v>213010</v>
      </c>
      <c r="J362" s="171">
        <f>VLOOKUP(F362,'TABLA DATOS'!$C$3:$D$544,2,0)</f>
        <v>75801</v>
      </c>
      <c r="K362" s="169">
        <v>91018519</v>
      </c>
      <c r="L362" s="169" t="s">
        <v>680</v>
      </c>
      <c r="M362" s="168">
        <v>75000</v>
      </c>
      <c r="N362" s="170">
        <v>310505</v>
      </c>
      <c r="P362" s="169">
        <v>1093775543</v>
      </c>
      <c r="Q362" s="169" t="s">
        <v>637</v>
      </c>
      <c r="R362" s="168">
        <v>3973</v>
      </c>
      <c r="S362" s="170">
        <v>530520</v>
      </c>
    </row>
    <row r="363" spans="6:19" x14ac:dyDescent="0.2">
      <c r="F363" s="169">
        <v>37671452</v>
      </c>
      <c r="G363" s="170" t="s">
        <v>681</v>
      </c>
      <c r="H363" s="172">
        <v>75801</v>
      </c>
      <c r="I363" s="170">
        <v>213010</v>
      </c>
      <c r="J363" s="171">
        <f>VLOOKUP(F363,'TABLA DATOS'!$C$3:$D$544,2,0)</f>
        <v>75801</v>
      </c>
      <c r="K363" s="169">
        <v>37671452</v>
      </c>
      <c r="L363" s="169" t="s">
        <v>681</v>
      </c>
      <c r="M363" s="168">
        <v>75000</v>
      </c>
      <c r="N363" s="170">
        <v>310505</v>
      </c>
      <c r="P363" s="169">
        <v>1098748170</v>
      </c>
      <c r="Q363" s="169" t="s">
        <v>693</v>
      </c>
      <c r="R363" s="168">
        <v>3687</v>
      </c>
      <c r="S363" s="170">
        <v>530520</v>
      </c>
    </row>
    <row r="364" spans="6:19" x14ac:dyDescent="0.2">
      <c r="F364" s="169">
        <v>49771531</v>
      </c>
      <c r="G364" s="170" t="s">
        <v>667</v>
      </c>
      <c r="H364" s="172">
        <v>75801</v>
      </c>
      <c r="I364" s="170">
        <v>213010</v>
      </c>
      <c r="J364" s="171">
        <f>VLOOKUP(F364,'TABLA DATOS'!$C$3:$D$544,2,0)</f>
        <v>75801</v>
      </c>
      <c r="K364" s="169">
        <v>28155166</v>
      </c>
      <c r="L364" s="169" t="s">
        <v>666</v>
      </c>
      <c r="M364" s="168">
        <v>75000</v>
      </c>
      <c r="N364" s="170">
        <v>310505</v>
      </c>
      <c r="P364" s="169">
        <v>49771531</v>
      </c>
      <c r="Q364" s="169" t="s">
        <v>667</v>
      </c>
      <c r="R364" s="168">
        <v>3651</v>
      </c>
      <c r="S364" s="170">
        <v>530520</v>
      </c>
    </row>
    <row r="365" spans="6:19" x14ac:dyDescent="0.2">
      <c r="F365" s="169">
        <v>77188968</v>
      </c>
      <c r="G365" s="169" t="s">
        <v>695</v>
      </c>
      <c r="H365" s="168">
        <v>63167</v>
      </c>
      <c r="I365" s="169">
        <v>213010</v>
      </c>
      <c r="J365" s="171">
        <f>VLOOKUP(F365,'TABLA DATOS'!$C$3:$D$544,2,0)</f>
        <v>63167</v>
      </c>
      <c r="K365" s="169">
        <v>49771531</v>
      </c>
      <c r="L365" s="169" t="s">
        <v>667</v>
      </c>
      <c r="M365" s="168">
        <v>75000</v>
      </c>
      <c r="N365" s="170">
        <v>310505</v>
      </c>
      <c r="P365" s="169">
        <v>37442930</v>
      </c>
      <c r="Q365" s="169" t="s">
        <v>655</v>
      </c>
      <c r="R365" s="168">
        <v>3620</v>
      </c>
      <c r="S365" s="170">
        <v>530520</v>
      </c>
    </row>
    <row r="366" spans="6:19" x14ac:dyDescent="0.2">
      <c r="F366" s="169">
        <v>1065603884</v>
      </c>
      <c r="G366" s="169" t="s">
        <v>691</v>
      </c>
      <c r="H366" s="168">
        <v>63167</v>
      </c>
      <c r="I366" s="169">
        <v>213010</v>
      </c>
      <c r="J366" s="171">
        <f>VLOOKUP(F366,'TABLA DATOS'!$C$3:$D$544,2,0)</f>
        <v>63167</v>
      </c>
      <c r="K366" s="169">
        <v>77188968</v>
      </c>
      <c r="L366" s="169" t="s">
        <v>695</v>
      </c>
      <c r="M366" s="168">
        <v>62500</v>
      </c>
      <c r="N366" s="170">
        <v>310505</v>
      </c>
      <c r="P366" s="169">
        <v>1098793622</v>
      </c>
      <c r="Q366" s="169" t="s">
        <v>642</v>
      </c>
      <c r="R366" s="168">
        <v>3613</v>
      </c>
      <c r="S366" s="170">
        <v>530520</v>
      </c>
    </row>
    <row r="367" spans="6:19" x14ac:dyDescent="0.2">
      <c r="F367" s="169">
        <v>98626472</v>
      </c>
      <c r="G367" s="169" t="s">
        <v>653</v>
      </c>
      <c r="H367" s="168">
        <v>61278</v>
      </c>
      <c r="I367" s="169">
        <v>213010</v>
      </c>
      <c r="J367" s="171">
        <f>VLOOKUP(F367,'TABLA DATOS'!$C$3:$D$544,2,0)</f>
        <v>61278</v>
      </c>
      <c r="K367" s="169">
        <v>1065603884</v>
      </c>
      <c r="L367" s="169" t="s">
        <v>691</v>
      </c>
      <c r="M367" s="168">
        <v>62500</v>
      </c>
      <c r="N367" s="170">
        <v>310505</v>
      </c>
      <c r="P367" s="169">
        <v>1098637549</v>
      </c>
      <c r="Q367" s="169" t="s">
        <v>27</v>
      </c>
      <c r="R367" s="168">
        <v>3554</v>
      </c>
      <c r="S367" s="170">
        <v>530520</v>
      </c>
    </row>
    <row r="368" spans="6:19" x14ac:dyDescent="0.2">
      <c r="F368" s="169">
        <v>1098779318</v>
      </c>
      <c r="G368" s="169" t="s">
        <v>674</v>
      </c>
      <c r="H368" s="168">
        <v>60715</v>
      </c>
      <c r="I368" s="169">
        <v>213010</v>
      </c>
      <c r="J368" s="171">
        <f>VLOOKUP(F368,'TABLA DATOS'!$C$3:$D$544,2,0)</f>
        <v>60715</v>
      </c>
      <c r="K368" s="169">
        <v>98626472</v>
      </c>
      <c r="L368" s="169" t="s">
        <v>653</v>
      </c>
      <c r="M368" s="168">
        <v>60600</v>
      </c>
      <c r="N368" s="170">
        <v>310505</v>
      </c>
      <c r="P368" s="169">
        <v>80512611</v>
      </c>
      <c r="Q368" s="169" t="s">
        <v>567</v>
      </c>
      <c r="R368" s="168">
        <v>3519</v>
      </c>
      <c r="S368" s="170">
        <v>530520</v>
      </c>
    </row>
    <row r="369" spans="6:19" x14ac:dyDescent="0.2">
      <c r="F369" s="169">
        <v>1098773851</v>
      </c>
      <c r="G369" s="169" t="s">
        <v>679</v>
      </c>
      <c r="H369" s="168">
        <v>60715</v>
      </c>
      <c r="I369" s="169">
        <v>213010</v>
      </c>
      <c r="J369" s="171">
        <f>VLOOKUP(F369,'TABLA DATOS'!$C$3:$D$544,2,0)</f>
        <v>60715</v>
      </c>
      <c r="K369" s="169">
        <v>1098779318</v>
      </c>
      <c r="L369" s="169" t="s">
        <v>674</v>
      </c>
      <c r="M369" s="168">
        <v>60000</v>
      </c>
      <c r="N369" s="170">
        <v>310505</v>
      </c>
      <c r="P369" s="169">
        <v>46375417</v>
      </c>
      <c r="Q369" s="169" t="s">
        <v>568</v>
      </c>
      <c r="R369" s="168">
        <v>3519</v>
      </c>
      <c r="S369" s="170">
        <v>530520</v>
      </c>
    </row>
    <row r="370" spans="6:19" x14ac:dyDescent="0.2">
      <c r="F370" s="169">
        <v>1095798032</v>
      </c>
      <c r="G370" s="169" t="s">
        <v>690</v>
      </c>
      <c r="H370" s="168">
        <v>60715</v>
      </c>
      <c r="I370" s="169">
        <v>213010</v>
      </c>
      <c r="J370" s="171">
        <f>VLOOKUP(F370,'TABLA DATOS'!$C$3:$D$544,2,0)</f>
        <v>60715</v>
      </c>
      <c r="K370" s="169">
        <v>1098773851</v>
      </c>
      <c r="L370" s="169" t="s">
        <v>679</v>
      </c>
      <c r="M370" s="168">
        <v>60000</v>
      </c>
      <c r="N370" s="170">
        <v>310505</v>
      </c>
      <c r="P370" s="169">
        <v>46377064</v>
      </c>
      <c r="Q370" s="169" t="s">
        <v>569</v>
      </c>
      <c r="R370" s="168">
        <v>3519</v>
      </c>
      <c r="S370" s="170">
        <v>530520</v>
      </c>
    </row>
    <row r="371" spans="6:19" x14ac:dyDescent="0.2">
      <c r="F371" s="169">
        <v>1095944501</v>
      </c>
      <c r="G371" s="170" t="s">
        <v>682</v>
      </c>
      <c r="H371" s="172">
        <v>60715</v>
      </c>
      <c r="I371" s="170">
        <v>213010</v>
      </c>
      <c r="J371" s="171">
        <f>VLOOKUP(F371,'TABLA DATOS'!$C$3:$D$544,2,0)</f>
        <v>60715</v>
      </c>
      <c r="K371" s="169">
        <v>1095798032</v>
      </c>
      <c r="L371" s="169" t="s">
        <v>690</v>
      </c>
      <c r="M371" s="168">
        <v>60000</v>
      </c>
      <c r="N371" s="170">
        <v>310505</v>
      </c>
      <c r="P371" s="169">
        <v>49777863</v>
      </c>
      <c r="Q371" s="169" t="s">
        <v>668</v>
      </c>
      <c r="R371" s="168">
        <v>3383</v>
      </c>
      <c r="S371" s="170">
        <v>530520</v>
      </c>
    </row>
    <row r="372" spans="6:19" x14ac:dyDescent="0.2">
      <c r="F372" s="169">
        <v>1098678288</v>
      </c>
      <c r="G372" s="169" t="s">
        <v>683</v>
      </c>
      <c r="H372" s="168">
        <v>60715</v>
      </c>
      <c r="I372" s="169">
        <v>213010</v>
      </c>
      <c r="J372" s="171">
        <f>VLOOKUP(F372,'TABLA DATOS'!$C$3:$D$544,2,0)</f>
        <v>60715</v>
      </c>
      <c r="K372" s="169">
        <v>1095944501</v>
      </c>
      <c r="L372" s="169" t="s">
        <v>682</v>
      </c>
      <c r="M372" s="168">
        <v>60000</v>
      </c>
      <c r="N372" s="170">
        <v>310505</v>
      </c>
      <c r="P372" s="169">
        <v>91159572</v>
      </c>
      <c r="Q372" s="169" t="s">
        <v>628</v>
      </c>
      <c r="R372" s="168">
        <v>3364</v>
      </c>
      <c r="S372" s="170">
        <v>530520</v>
      </c>
    </row>
    <row r="373" spans="6:19" x14ac:dyDescent="0.2">
      <c r="F373" s="169">
        <v>1098773548</v>
      </c>
      <c r="G373" s="169" t="s">
        <v>685</v>
      </c>
      <c r="H373" s="168">
        <v>51608</v>
      </c>
      <c r="I373" s="169">
        <v>213010</v>
      </c>
      <c r="J373" s="171">
        <f>VLOOKUP(F373,'TABLA DATOS'!$C$3:$D$544,2,0)</f>
        <v>51608</v>
      </c>
      <c r="K373" s="169">
        <v>1098678288</v>
      </c>
      <c r="L373" s="169" t="s">
        <v>683</v>
      </c>
      <c r="M373" s="168">
        <v>60000</v>
      </c>
      <c r="N373" s="170">
        <v>310505</v>
      </c>
      <c r="P373" s="169">
        <v>27895320</v>
      </c>
      <c r="Q373" s="169" t="s">
        <v>654</v>
      </c>
      <c r="R373" s="168">
        <v>3348</v>
      </c>
      <c r="S373" s="170">
        <v>530520</v>
      </c>
    </row>
    <row r="374" spans="6:19" x14ac:dyDescent="0.2">
      <c r="F374" s="169">
        <v>63562262</v>
      </c>
      <c r="G374" s="170" t="s">
        <v>686</v>
      </c>
      <c r="H374" s="172">
        <v>51608</v>
      </c>
      <c r="I374" s="169">
        <v>213010</v>
      </c>
      <c r="J374" s="171">
        <f>VLOOKUP(F374,'TABLA DATOS'!$C$3:$D$544,2,0)</f>
        <v>51608</v>
      </c>
      <c r="K374" s="169">
        <v>1098773548</v>
      </c>
      <c r="L374" s="169" t="s">
        <v>685</v>
      </c>
      <c r="M374" s="168">
        <v>51000</v>
      </c>
      <c r="N374" s="170">
        <v>310505</v>
      </c>
      <c r="P374" s="169">
        <v>88262881</v>
      </c>
      <c r="Q374" s="169" t="s">
        <v>656</v>
      </c>
      <c r="R374" s="168">
        <v>3348</v>
      </c>
      <c r="S374" s="170">
        <v>530520</v>
      </c>
    </row>
    <row r="375" spans="6:19" x14ac:dyDescent="0.2">
      <c r="F375" s="169">
        <v>1090447473</v>
      </c>
      <c r="G375" s="169" t="s">
        <v>662</v>
      </c>
      <c r="H375" s="168">
        <v>50907</v>
      </c>
      <c r="I375" s="169">
        <v>213010</v>
      </c>
      <c r="J375" s="171">
        <f>VLOOKUP(F375,'TABLA DATOS'!$C$3:$D$544,2,0)</f>
        <v>50907</v>
      </c>
      <c r="K375" s="169">
        <v>63562262</v>
      </c>
      <c r="L375" s="169" t="s">
        <v>686</v>
      </c>
      <c r="M375" s="168">
        <v>51000</v>
      </c>
      <c r="N375" s="170">
        <v>310505</v>
      </c>
      <c r="P375" s="169">
        <v>1065564942</v>
      </c>
      <c r="Q375" s="169" t="s">
        <v>661</v>
      </c>
      <c r="R375" s="168">
        <v>3274</v>
      </c>
      <c r="S375" s="170">
        <v>530520</v>
      </c>
    </row>
    <row r="376" spans="6:19" x14ac:dyDescent="0.2">
      <c r="F376" s="169">
        <v>1090458290</v>
      </c>
      <c r="G376" s="169" t="s">
        <v>687</v>
      </c>
      <c r="H376" s="168">
        <v>50533</v>
      </c>
      <c r="I376" s="169">
        <v>213010</v>
      </c>
      <c r="J376" s="171">
        <f>VLOOKUP(F376,'TABLA DATOS'!$C$3:$D$544,2,0)</f>
        <v>50533</v>
      </c>
      <c r="K376" s="169">
        <v>1090447473</v>
      </c>
      <c r="L376" s="169" t="s">
        <v>662</v>
      </c>
      <c r="M376" s="168">
        <v>50302</v>
      </c>
      <c r="N376" s="170">
        <v>310505</v>
      </c>
      <c r="P376" s="169">
        <v>1090447473</v>
      </c>
      <c r="Q376" s="169" t="s">
        <v>662</v>
      </c>
      <c r="R376" s="168">
        <v>3208</v>
      </c>
      <c r="S376" s="170">
        <v>530520</v>
      </c>
    </row>
    <row r="377" spans="6:19" x14ac:dyDescent="0.2">
      <c r="F377" s="169">
        <v>39462216</v>
      </c>
      <c r="G377" s="169" t="s">
        <v>672</v>
      </c>
      <c r="H377" s="168">
        <v>50533</v>
      </c>
      <c r="I377" s="169">
        <v>213010</v>
      </c>
      <c r="J377" s="171">
        <f>VLOOKUP(F377,'TABLA DATOS'!$C$3:$D$544,2,0)</f>
        <v>50533</v>
      </c>
      <c r="K377" s="169">
        <v>1090458290</v>
      </c>
      <c r="L377" s="169" t="s">
        <v>687</v>
      </c>
      <c r="M377" s="168">
        <v>50000</v>
      </c>
      <c r="N377" s="170">
        <v>310505</v>
      </c>
      <c r="P377" s="169">
        <v>1098691701</v>
      </c>
      <c r="Q377" s="169" t="s">
        <v>523</v>
      </c>
      <c r="R377" s="168">
        <v>3168</v>
      </c>
      <c r="S377" s="170">
        <v>530520</v>
      </c>
    </row>
    <row r="378" spans="6:19" x14ac:dyDescent="0.2">
      <c r="F378" s="169">
        <v>1065604834</v>
      </c>
      <c r="G378" s="169" t="s">
        <v>670</v>
      </c>
      <c r="H378" s="168">
        <v>50533</v>
      </c>
      <c r="I378" s="169">
        <v>213010</v>
      </c>
      <c r="J378" s="171">
        <f>VLOOKUP(F378,'TABLA DATOS'!$C$3:$D$544,2,0)</f>
        <v>50533</v>
      </c>
      <c r="K378" s="169">
        <v>39462216</v>
      </c>
      <c r="L378" s="169" t="s">
        <v>672</v>
      </c>
      <c r="M378" s="168">
        <v>50000</v>
      </c>
      <c r="N378" s="170">
        <v>310505</v>
      </c>
      <c r="P378" s="169">
        <v>1098711468</v>
      </c>
      <c r="Q378" s="169" t="s">
        <v>571</v>
      </c>
      <c r="R378" s="168">
        <v>3128</v>
      </c>
      <c r="S378" s="170">
        <v>530520</v>
      </c>
    </row>
    <row r="379" spans="6:19" x14ac:dyDescent="0.2">
      <c r="F379" s="169">
        <v>49715189</v>
      </c>
      <c r="G379" s="169" t="s">
        <v>673</v>
      </c>
      <c r="H379" s="168">
        <v>50533</v>
      </c>
      <c r="I379" s="169">
        <v>213010</v>
      </c>
      <c r="J379" s="171">
        <f>VLOOKUP(F379,'TABLA DATOS'!$C$3:$D$544,2,0)</f>
        <v>50533</v>
      </c>
      <c r="K379" s="169">
        <v>1065604834</v>
      </c>
      <c r="L379" s="169" t="s">
        <v>670</v>
      </c>
      <c r="M379" s="168">
        <v>50000</v>
      </c>
      <c r="N379" s="170">
        <v>310505</v>
      </c>
      <c r="P379" s="169">
        <v>37946364</v>
      </c>
      <c r="Q379" s="169" t="s">
        <v>542</v>
      </c>
      <c r="R379" s="168">
        <v>3118</v>
      </c>
      <c r="S379" s="170">
        <v>530520</v>
      </c>
    </row>
    <row r="380" spans="6:19" x14ac:dyDescent="0.2">
      <c r="F380" s="169">
        <v>49777863</v>
      </c>
      <c r="G380" s="169" t="s">
        <v>668</v>
      </c>
      <c r="H380" s="168">
        <v>50533</v>
      </c>
      <c r="I380" s="169">
        <v>213010</v>
      </c>
      <c r="J380" s="171">
        <f>VLOOKUP(F380,'TABLA DATOS'!$C$3:$D$544,2,0)</f>
        <v>50533</v>
      </c>
      <c r="K380" s="169">
        <v>49715189</v>
      </c>
      <c r="L380" s="169" t="s">
        <v>673</v>
      </c>
      <c r="M380" s="168">
        <v>50000</v>
      </c>
      <c r="N380" s="170">
        <v>310505</v>
      </c>
      <c r="P380" s="169">
        <v>1026564355</v>
      </c>
      <c r="Q380" s="169" t="s">
        <v>630</v>
      </c>
      <c r="R380" s="168">
        <v>3091</v>
      </c>
      <c r="S380" s="170">
        <v>530520</v>
      </c>
    </row>
    <row r="381" spans="6:19" x14ac:dyDescent="0.2">
      <c r="F381" s="169">
        <v>1098722172</v>
      </c>
      <c r="G381" s="169" t="s">
        <v>684</v>
      </c>
      <c r="H381" s="168">
        <v>48572</v>
      </c>
      <c r="I381" s="169">
        <v>213010</v>
      </c>
      <c r="J381" s="171">
        <f>VLOOKUP(F381,'TABLA DATOS'!$C$3:$D$544,2,0)</f>
        <v>48572</v>
      </c>
      <c r="K381" s="169">
        <v>49777863</v>
      </c>
      <c r="L381" s="169" t="s">
        <v>668</v>
      </c>
      <c r="M381" s="168">
        <v>50000</v>
      </c>
      <c r="N381" s="170">
        <v>310505</v>
      </c>
      <c r="P381" s="169">
        <v>13508569</v>
      </c>
      <c r="Q381" s="169" t="s">
        <v>544</v>
      </c>
      <c r="R381" s="168">
        <v>2989</v>
      </c>
      <c r="S381" s="170">
        <v>530520</v>
      </c>
    </row>
    <row r="382" spans="6:19" x14ac:dyDescent="0.2">
      <c r="F382" s="169">
        <v>63542025</v>
      </c>
      <c r="G382" s="169" t="s">
        <v>677</v>
      </c>
      <c r="H382" s="168">
        <v>45537</v>
      </c>
      <c r="I382" s="169">
        <v>213010</v>
      </c>
      <c r="J382" s="171">
        <f>VLOOKUP(F382,'TABLA DATOS'!$C$3:$D$544,2,0)</f>
        <v>45537</v>
      </c>
      <c r="K382" s="169">
        <v>1098722172</v>
      </c>
      <c r="L382" s="169" t="s">
        <v>684</v>
      </c>
      <c r="M382" s="168">
        <v>48000</v>
      </c>
      <c r="N382" s="170">
        <v>310505</v>
      </c>
      <c r="P382" s="169">
        <v>1098770306</v>
      </c>
      <c r="Q382" s="169" t="s">
        <v>446</v>
      </c>
      <c r="R382" s="168">
        <v>2889</v>
      </c>
      <c r="S382" s="170">
        <v>530520</v>
      </c>
    </row>
    <row r="383" spans="6:19" x14ac:dyDescent="0.2">
      <c r="F383" s="169">
        <v>1098795540</v>
      </c>
      <c r="G383" s="169" t="s">
        <v>669</v>
      </c>
      <c r="H383" s="168">
        <v>44625</v>
      </c>
      <c r="I383" s="169">
        <v>213010</v>
      </c>
      <c r="J383" s="171">
        <f>VLOOKUP(F383,'TABLA DATOS'!$C$3:$D$544,2,0)</f>
        <v>44625</v>
      </c>
      <c r="K383" s="169">
        <v>63542025</v>
      </c>
      <c r="L383" s="169" t="s">
        <v>677</v>
      </c>
      <c r="M383" s="168">
        <v>45000</v>
      </c>
      <c r="N383" s="170">
        <v>310505</v>
      </c>
      <c r="P383" s="169">
        <v>1065604834</v>
      </c>
      <c r="Q383" s="169" t="s">
        <v>670</v>
      </c>
      <c r="R383" s="168">
        <v>2813</v>
      </c>
      <c r="S383" s="170">
        <v>530520</v>
      </c>
    </row>
    <row r="384" spans="6:19" x14ac:dyDescent="0.2">
      <c r="F384" s="169">
        <v>1093742854</v>
      </c>
      <c r="G384" s="169" t="s">
        <v>704</v>
      </c>
      <c r="H384" s="168">
        <v>40353</v>
      </c>
      <c r="I384" s="169">
        <v>213010</v>
      </c>
      <c r="J384" s="171">
        <f>VLOOKUP(F384,'TABLA DATOS'!$C$3:$D$544,2,0)</f>
        <v>40353</v>
      </c>
      <c r="K384" s="169">
        <v>1098795540</v>
      </c>
      <c r="L384" s="169" t="s">
        <v>669</v>
      </c>
      <c r="M384" s="168">
        <v>44100</v>
      </c>
      <c r="N384" s="170">
        <v>310505</v>
      </c>
      <c r="P384" s="169">
        <v>1093764991</v>
      </c>
      <c r="Q384" s="169" t="s">
        <v>659</v>
      </c>
      <c r="R384" s="168">
        <v>2802</v>
      </c>
      <c r="S384" s="170">
        <v>530520</v>
      </c>
    </row>
    <row r="385" spans="6:19" x14ac:dyDescent="0.2">
      <c r="F385" s="169">
        <v>1102350711</v>
      </c>
      <c r="G385" s="169" t="s">
        <v>701</v>
      </c>
      <c r="H385" s="168">
        <v>40353</v>
      </c>
      <c r="I385" s="169">
        <v>213010</v>
      </c>
      <c r="J385" s="171">
        <f>VLOOKUP(F385,'TABLA DATOS'!$C$3:$D$544,2,0)</f>
        <v>40353</v>
      </c>
      <c r="K385" s="169">
        <v>63277152</v>
      </c>
      <c r="L385" s="169" t="s">
        <v>26</v>
      </c>
      <c r="M385" s="168">
        <v>41799</v>
      </c>
      <c r="N385" s="170">
        <v>310505</v>
      </c>
      <c r="P385" s="169">
        <v>37391646</v>
      </c>
      <c r="Q385" s="169" t="s">
        <v>660</v>
      </c>
      <c r="R385" s="168">
        <v>2802</v>
      </c>
      <c r="S385" s="170">
        <v>530520</v>
      </c>
    </row>
    <row r="386" spans="6:19" x14ac:dyDescent="0.2">
      <c r="F386" s="169">
        <v>63538971</v>
      </c>
      <c r="G386" s="169" t="s">
        <v>703</v>
      </c>
      <c r="H386" s="168">
        <v>40353</v>
      </c>
      <c r="I386" s="169">
        <v>213010</v>
      </c>
      <c r="J386" s="171">
        <f>VLOOKUP(F386,'TABLA DATOS'!$C$3:$D$544,2,0)</f>
        <v>40353</v>
      </c>
      <c r="K386" s="169">
        <v>1093742854</v>
      </c>
      <c r="L386" s="169" t="s">
        <v>704</v>
      </c>
      <c r="M386" s="168">
        <v>40000</v>
      </c>
      <c r="N386" s="170">
        <v>310505</v>
      </c>
      <c r="P386" s="169">
        <v>91156310</v>
      </c>
      <c r="Q386" s="169" t="s">
        <v>692</v>
      </c>
      <c r="R386" s="168">
        <v>2502</v>
      </c>
      <c r="S386" s="170">
        <v>530520</v>
      </c>
    </row>
    <row r="387" spans="6:19" x14ac:dyDescent="0.2">
      <c r="F387" s="169">
        <v>1102380801</v>
      </c>
      <c r="G387" s="170" t="s">
        <v>688</v>
      </c>
      <c r="H387" s="172">
        <v>37901</v>
      </c>
      <c r="I387" s="170">
        <v>213010</v>
      </c>
      <c r="J387" s="171">
        <f>VLOOKUP(F387,'TABLA DATOS'!$C$3:$D$544,2,0)</f>
        <v>37901</v>
      </c>
      <c r="K387" s="169">
        <v>1102350711</v>
      </c>
      <c r="L387" s="169" t="s">
        <v>701</v>
      </c>
      <c r="M387" s="168">
        <v>40000</v>
      </c>
      <c r="N387" s="170">
        <v>310505</v>
      </c>
      <c r="P387" s="169">
        <v>1056929859</v>
      </c>
      <c r="Q387" s="169" t="s">
        <v>403</v>
      </c>
      <c r="R387" s="168">
        <v>2459</v>
      </c>
      <c r="S387" s="170">
        <v>530520</v>
      </c>
    </row>
    <row r="388" spans="6:19" x14ac:dyDescent="0.2">
      <c r="F388" s="169">
        <v>1005234996</v>
      </c>
      <c r="G388" s="170" t="s">
        <v>665</v>
      </c>
      <c r="H388" s="172">
        <v>37901</v>
      </c>
      <c r="I388" s="170">
        <v>213010</v>
      </c>
      <c r="J388" s="171">
        <f>VLOOKUP(F388,'TABLA DATOS'!$C$3:$D$544,2,0)</f>
        <v>37901</v>
      </c>
      <c r="K388" s="169">
        <v>63538971</v>
      </c>
      <c r="L388" s="169" t="s">
        <v>703</v>
      </c>
      <c r="M388" s="168">
        <v>40000</v>
      </c>
      <c r="N388" s="170">
        <v>310505</v>
      </c>
      <c r="P388" s="169">
        <v>1093773510</v>
      </c>
      <c r="Q388" s="169" t="s">
        <v>689</v>
      </c>
      <c r="R388" s="168">
        <v>2438</v>
      </c>
      <c r="S388" s="170">
        <v>530520</v>
      </c>
    </row>
    <row r="389" spans="6:19" x14ac:dyDescent="0.2">
      <c r="F389" s="169">
        <v>37512573</v>
      </c>
      <c r="G389" s="170" t="s">
        <v>710</v>
      </c>
      <c r="H389" s="172">
        <v>30174</v>
      </c>
      <c r="I389" s="170">
        <v>213010</v>
      </c>
      <c r="J389" s="171">
        <f>VLOOKUP(F389,'TABLA DATOS'!$C$3:$D$544,2,0)</f>
        <v>30174</v>
      </c>
      <c r="K389" s="169">
        <v>1102380801</v>
      </c>
      <c r="L389" s="170" t="s">
        <v>688</v>
      </c>
      <c r="M389" s="172">
        <v>37500</v>
      </c>
      <c r="N389" s="170">
        <v>310505</v>
      </c>
      <c r="P389" s="169">
        <v>7314219</v>
      </c>
      <c r="Q389" s="169" t="s">
        <v>470</v>
      </c>
      <c r="R389" s="168">
        <v>2305</v>
      </c>
      <c r="S389" s="170">
        <v>530520</v>
      </c>
    </row>
    <row r="390" spans="6:19" x14ac:dyDescent="0.2">
      <c r="F390" s="169">
        <v>1101320464</v>
      </c>
      <c r="G390" s="170" t="s">
        <v>696</v>
      </c>
      <c r="H390" s="172">
        <v>21250</v>
      </c>
      <c r="I390" s="170">
        <v>213010</v>
      </c>
      <c r="J390" s="171">
        <f>VLOOKUP(F390,'TABLA DATOS'!$C$3:$D$544,2,0)</f>
        <v>21250</v>
      </c>
      <c r="K390" s="169">
        <v>1005234996</v>
      </c>
      <c r="L390" s="170" t="s">
        <v>665</v>
      </c>
      <c r="M390" s="172">
        <v>37500</v>
      </c>
      <c r="N390" s="170">
        <v>310505</v>
      </c>
      <c r="P390" s="169">
        <v>98626472</v>
      </c>
      <c r="Q390" s="169" t="s">
        <v>653</v>
      </c>
      <c r="R390" s="168">
        <v>2256</v>
      </c>
      <c r="S390" s="170">
        <v>530520</v>
      </c>
    </row>
    <row r="391" spans="6:19" x14ac:dyDescent="0.2">
      <c r="F391" s="169">
        <v>74378990</v>
      </c>
      <c r="G391" s="170" t="s">
        <v>709</v>
      </c>
      <c r="H391" s="172">
        <v>20176</v>
      </c>
      <c r="I391" s="170">
        <v>213010</v>
      </c>
      <c r="J391" s="171">
        <f>VLOOKUP(F391,'TABLA DATOS'!$C$3:$D$544,2,0)</f>
        <v>20176</v>
      </c>
      <c r="K391" s="169">
        <v>37512573</v>
      </c>
      <c r="L391" s="170" t="s">
        <v>710</v>
      </c>
      <c r="M391" s="172">
        <v>30000</v>
      </c>
      <c r="N391" s="170">
        <v>310505</v>
      </c>
      <c r="P391" s="169">
        <v>39462216</v>
      </c>
      <c r="Q391" s="169" t="s">
        <v>672</v>
      </c>
      <c r="R391" s="168">
        <v>2243</v>
      </c>
      <c r="S391" s="170">
        <v>530520</v>
      </c>
    </row>
    <row r="392" spans="6:19" x14ac:dyDescent="0.2">
      <c r="F392" s="169">
        <v>1099374256</v>
      </c>
      <c r="G392" s="170" t="s">
        <v>705</v>
      </c>
      <c r="H392" s="172">
        <v>20176</v>
      </c>
      <c r="I392" s="170">
        <v>213010</v>
      </c>
      <c r="J392" s="171">
        <f>VLOOKUP(F392,'TABLA DATOS'!$C$3:$D$544,2,0)</f>
        <v>20176</v>
      </c>
      <c r="K392" s="169">
        <v>1099210801</v>
      </c>
      <c r="L392" s="170" t="s">
        <v>505</v>
      </c>
      <c r="M392" s="172">
        <v>24600</v>
      </c>
      <c r="N392" s="170">
        <v>310505</v>
      </c>
      <c r="P392" s="169">
        <v>49715189</v>
      </c>
      <c r="Q392" s="169" t="s">
        <v>673</v>
      </c>
      <c r="R392" s="168">
        <v>2243</v>
      </c>
      <c r="S392" s="170">
        <v>530520</v>
      </c>
    </row>
    <row r="393" spans="6:19" x14ac:dyDescent="0.2">
      <c r="F393" s="169">
        <v>1098635044</v>
      </c>
      <c r="G393" s="170" t="s">
        <v>706</v>
      </c>
      <c r="H393" s="172">
        <v>20176</v>
      </c>
      <c r="I393" s="170">
        <v>213010</v>
      </c>
      <c r="J393" s="171">
        <f>VLOOKUP(F393,'TABLA DATOS'!$C$3:$D$544,2,0)</f>
        <v>20176</v>
      </c>
      <c r="K393" s="169">
        <v>1101320464</v>
      </c>
      <c r="L393" s="170" t="s">
        <v>696</v>
      </c>
      <c r="M393" s="172">
        <v>21000</v>
      </c>
      <c r="N393" s="170">
        <v>310505</v>
      </c>
      <c r="P393" s="169">
        <v>1065649626</v>
      </c>
      <c r="Q393" s="169" t="s">
        <v>465</v>
      </c>
      <c r="R393" s="168">
        <v>2221</v>
      </c>
      <c r="S393" s="170">
        <v>530520</v>
      </c>
    </row>
    <row r="394" spans="6:19" x14ac:dyDescent="0.2">
      <c r="F394" s="169">
        <v>1093763357</v>
      </c>
      <c r="G394" s="170" t="s">
        <v>712</v>
      </c>
      <c r="H394" s="172">
        <v>20116</v>
      </c>
      <c r="I394" s="170">
        <v>213010</v>
      </c>
      <c r="J394" s="171">
        <f>VLOOKUP(F394,'TABLA DATOS'!$C$3:$D$544,2,0)</f>
        <v>20116</v>
      </c>
      <c r="K394" s="169">
        <v>46451275</v>
      </c>
      <c r="L394" s="170" t="s">
        <v>340</v>
      </c>
      <c r="M394" s="172">
        <v>20553</v>
      </c>
      <c r="N394" s="170">
        <v>310505</v>
      </c>
      <c r="P394" s="169">
        <v>1102380801</v>
      </c>
      <c r="Q394" s="169" t="s">
        <v>688</v>
      </c>
      <c r="R394" s="168">
        <v>2108</v>
      </c>
      <c r="S394" s="170">
        <v>530520</v>
      </c>
    </row>
    <row r="395" spans="6:19" x14ac:dyDescent="0.2">
      <c r="F395" s="169">
        <v>80493480</v>
      </c>
      <c r="G395" s="170" t="s">
        <v>707</v>
      </c>
      <c r="H395" s="172">
        <v>15178</v>
      </c>
      <c r="I395" s="170">
        <v>213010</v>
      </c>
      <c r="J395" s="171">
        <f>VLOOKUP(F395,'TABLA DATOS'!$C$3:$D$544,2,0)</f>
        <v>15178</v>
      </c>
      <c r="K395" s="169">
        <v>1093763357</v>
      </c>
      <c r="L395" s="170" t="s">
        <v>712</v>
      </c>
      <c r="M395" s="172">
        <v>20000</v>
      </c>
      <c r="N395" s="170">
        <v>310505</v>
      </c>
      <c r="P395" s="169">
        <v>91471772</v>
      </c>
      <c r="Q395" s="169" t="s">
        <v>574</v>
      </c>
      <c r="R395" s="168">
        <v>2092</v>
      </c>
      <c r="S395" s="170">
        <v>530520</v>
      </c>
    </row>
    <row r="396" spans="6:19" x14ac:dyDescent="0.2">
      <c r="F396" s="169">
        <v>1102358048</v>
      </c>
      <c r="G396" s="170" t="s">
        <v>708</v>
      </c>
      <c r="H396" s="172">
        <v>15117</v>
      </c>
      <c r="I396" s="170">
        <v>213010</v>
      </c>
      <c r="J396" s="171">
        <f>VLOOKUP(F396,'TABLA DATOS'!$C$3:$D$544,2,0)</f>
        <v>15117</v>
      </c>
      <c r="K396" s="169">
        <v>74378990</v>
      </c>
      <c r="L396" s="170" t="s">
        <v>709</v>
      </c>
      <c r="M396" s="172">
        <v>20000</v>
      </c>
      <c r="N396" s="170">
        <v>310505</v>
      </c>
      <c r="P396" s="169">
        <v>1098795540</v>
      </c>
      <c r="Q396" s="169" t="s">
        <v>669</v>
      </c>
      <c r="R396" s="168">
        <v>2052</v>
      </c>
      <c r="S396" s="170">
        <v>530520</v>
      </c>
    </row>
    <row r="397" spans="6:19" x14ac:dyDescent="0.2">
      <c r="F397" s="169">
        <v>46451275</v>
      </c>
      <c r="G397" s="170" t="s">
        <v>340</v>
      </c>
      <c r="H397" s="172">
        <v>4904</v>
      </c>
      <c r="I397" s="170">
        <v>213010</v>
      </c>
      <c r="J397" s="171">
        <f>VLOOKUP(F397,'TABLA DATOS'!$C$3:$D$544,2,0)</f>
        <v>4904</v>
      </c>
      <c r="K397" s="169">
        <v>1099374256</v>
      </c>
      <c r="L397" s="170" t="s">
        <v>705</v>
      </c>
      <c r="M397" s="172">
        <v>20000</v>
      </c>
      <c r="N397" s="170">
        <v>310505</v>
      </c>
      <c r="P397" s="169">
        <v>1108830307</v>
      </c>
      <c r="Q397" s="170" t="s">
        <v>675</v>
      </c>
      <c r="R397" s="172">
        <v>1941</v>
      </c>
      <c r="S397" s="170">
        <v>530520</v>
      </c>
    </row>
    <row r="398" spans="6:19" x14ac:dyDescent="0.2">
      <c r="J398" s="171" t="e">
        <f>VLOOKUP(F398,'TABLA DATOS'!$C$3:$D$544,2,0)</f>
        <v>#N/A</v>
      </c>
      <c r="K398" s="169">
        <v>1098635044</v>
      </c>
      <c r="L398" s="170" t="s">
        <v>706</v>
      </c>
      <c r="M398" s="172">
        <v>20000</v>
      </c>
      <c r="N398" s="170">
        <v>310505</v>
      </c>
      <c r="P398" s="169">
        <v>1081908761</v>
      </c>
      <c r="Q398" s="169" t="s">
        <v>676</v>
      </c>
      <c r="R398" s="168">
        <v>1941</v>
      </c>
      <c r="S398" s="170">
        <v>530520</v>
      </c>
    </row>
    <row r="399" spans="6:19" x14ac:dyDescent="0.2">
      <c r="J399" s="171" t="e">
        <f>VLOOKUP(F399,'TABLA DATOS'!$C$3:$D$544,2,0)</f>
        <v>#N/A</v>
      </c>
      <c r="K399" s="169">
        <v>1065582316</v>
      </c>
      <c r="L399" s="170" t="s">
        <v>491</v>
      </c>
      <c r="M399" s="172">
        <v>18000</v>
      </c>
      <c r="N399" s="170">
        <v>310505</v>
      </c>
      <c r="P399" s="169">
        <v>1099205441</v>
      </c>
      <c r="Q399" s="169" t="s">
        <v>678</v>
      </c>
      <c r="R399" s="168">
        <v>1941</v>
      </c>
      <c r="S399" s="170">
        <v>530520</v>
      </c>
    </row>
    <row r="400" spans="6:19" x14ac:dyDescent="0.2">
      <c r="J400" s="171" t="e">
        <f>VLOOKUP(F400,'TABLA DATOS'!$C$3:$D$544,2,0)</f>
        <v>#N/A</v>
      </c>
      <c r="K400" s="169">
        <v>1102358048</v>
      </c>
      <c r="L400" s="170" t="s">
        <v>708</v>
      </c>
      <c r="M400" s="172">
        <v>15000</v>
      </c>
      <c r="N400" s="170">
        <v>310505</v>
      </c>
      <c r="P400" s="169">
        <v>91018519</v>
      </c>
      <c r="Q400" s="169" t="s">
        <v>680</v>
      </c>
      <c r="R400" s="168">
        <v>1941</v>
      </c>
      <c r="S400" s="170">
        <v>530520</v>
      </c>
    </row>
    <row r="401" spans="10:19" x14ac:dyDescent="0.2">
      <c r="J401" s="171" t="e">
        <f>VLOOKUP(F401,'TABLA DATOS'!$C$3:$D$544,2,0)</f>
        <v>#N/A</v>
      </c>
      <c r="K401" s="169">
        <v>80493480</v>
      </c>
      <c r="L401" s="170" t="s">
        <v>707</v>
      </c>
      <c r="M401" s="172">
        <v>15000</v>
      </c>
      <c r="N401" s="170">
        <v>310505</v>
      </c>
      <c r="P401" s="169">
        <v>37671452</v>
      </c>
      <c r="Q401" s="169" t="s">
        <v>681</v>
      </c>
      <c r="R401" s="168">
        <v>1941</v>
      </c>
      <c r="S401" s="170">
        <v>530520</v>
      </c>
    </row>
    <row r="402" spans="10:19" x14ac:dyDescent="0.2">
      <c r="J402" s="171" t="e">
        <f>VLOOKUP(F402,'TABLA DATOS'!$C$3:$D$544,2,0)</f>
        <v>#N/A</v>
      </c>
      <c r="K402" s="169">
        <v>7314219</v>
      </c>
      <c r="L402" s="170" t="s">
        <v>470</v>
      </c>
      <c r="M402" s="172">
        <v>10161</v>
      </c>
      <c r="N402" s="170">
        <v>310505</v>
      </c>
      <c r="P402" s="169">
        <v>13748012</v>
      </c>
      <c r="Q402" s="169" t="s">
        <v>694</v>
      </c>
      <c r="R402" s="168">
        <v>1787</v>
      </c>
      <c r="S402" s="170">
        <v>530520</v>
      </c>
    </row>
    <row r="403" spans="10:19" x14ac:dyDescent="0.2">
      <c r="J403" s="171" t="e">
        <f>VLOOKUP(F403,'TABLA DATOS'!$C$3:$D$544,2,0)</f>
        <v>#N/A</v>
      </c>
      <c r="K403" s="169">
        <v>1098691701</v>
      </c>
      <c r="L403" s="170" t="s">
        <v>523</v>
      </c>
      <c r="M403" s="172">
        <v>9900</v>
      </c>
      <c r="N403" s="170">
        <v>310505</v>
      </c>
      <c r="P403" s="169">
        <v>1005234996</v>
      </c>
      <c r="Q403" s="169" t="s">
        <v>665</v>
      </c>
      <c r="R403" s="168">
        <v>1704</v>
      </c>
      <c r="S403" s="170">
        <v>530520</v>
      </c>
    </row>
    <row r="404" spans="10:19" x14ac:dyDescent="0.2">
      <c r="J404" s="171" t="e">
        <f>VLOOKUP(F404,'TABLA DATOS'!$C$3:$D$544,2,0)</f>
        <v>#N/A</v>
      </c>
      <c r="K404" s="169">
        <v>39019782</v>
      </c>
      <c r="L404" s="170" t="s">
        <v>493</v>
      </c>
      <c r="M404" s="172">
        <v>9000</v>
      </c>
      <c r="N404" s="170">
        <v>310505</v>
      </c>
      <c r="P404" s="169">
        <v>1052388412</v>
      </c>
      <c r="Q404" s="169" t="s">
        <v>560</v>
      </c>
      <c r="R404" s="168">
        <v>1703</v>
      </c>
      <c r="S404" s="170">
        <v>530520</v>
      </c>
    </row>
    <row r="405" spans="10:19" x14ac:dyDescent="0.2">
      <c r="J405" s="171" t="e">
        <f>VLOOKUP(F405,'TABLA DATOS'!$C$3:$D$544,2,0)</f>
        <v>#N/A</v>
      </c>
      <c r="K405" s="169">
        <v>1049605166</v>
      </c>
      <c r="L405" s="170" t="s">
        <v>519</v>
      </c>
      <c r="M405" s="172">
        <v>6300</v>
      </c>
      <c r="N405" s="170">
        <v>310505</v>
      </c>
      <c r="P405" s="169">
        <v>1096227222</v>
      </c>
      <c r="Q405" s="169" t="s">
        <v>373</v>
      </c>
      <c r="R405" s="168">
        <v>1517</v>
      </c>
      <c r="S405" s="170">
        <v>530520</v>
      </c>
    </row>
    <row r="406" spans="10:19" x14ac:dyDescent="0.2">
      <c r="J406" s="171" t="e">
        <f>VLOOKUP(F406,'TABLA DATOS'!$C$3:$D$544,2,0)</f>
        <v>#N/A</v>
      </c>
      <c r="K406" s="169">
        <v>1056929859</v>
      </c>
      <c r="L406" s="170" t="s">
        <v>403</v>
      </c>
      <c r="M406" s="172">
        <v>5303</v>
      </c>
      <c r="N406" s="170">
        <v>310505</v>
      </c>
      <c r="P406" s="169">
        <v>1095938174</v>
      </c>
      <c r="Q406" s="169" t="s">
        <v>467</v>
      </c>
      <c r="R406" s="168">
        <v>1517</v>
      </c>
      <c r="S406" s="170">
        <v>530520</v>
      </c>
    </row>
    <row r="407" spans="10:19" x14ac:dyDescent="0.2">
      <c r="J407" s="171" t="e">
        <f>VLOOKUP(F407,'TABLA DATOS'!$C$3:$D$544,2,0)</f>
        <v>#N/A</v>
      </c>
      <c r="K407" s="169">
        <v>1026564355</v>
      </c>
      <c r="L407" s="170" t="s">
        <v>630</v>
      </c>
      <c r="M407" s="172">
        <v>4500</v>
      </c>
      <c r="N407" s="170">
        <v>310505</v>
      </c>
      <c r="P407" s="169">
        <v>1098779318</v>
      </c>
      <c r="Q407" s="169" t="s">
        <v>674</v>
      </c>
      <c r="R407" s="168">
        <v>1478</v>
      </c>
      <c r="S407" s="170">
        <v>530520</v>
      </c>
    </row>
    <row r="408" spans="10:19" x14ac:dyDescent="0.2">
      <c r="J408" s="171" t="e">
        <f>VLOOKUP(F408,'TABLA DATOS'!$C$3:$D$544,2,0)</f>
        <v>#N/A</v>
      </c>
      <c r="K408" s="169">
        <v>1098711468</v>
      </c>
      <c r="L408" s="170" t="s">
        <v>571</v>
      </c>
      <c r="M408" s="172">
        <v>3600</v>
      </c>
      <c r="N408" s="170">
        <v>310505</v>
      </c>
      <c r="P408" s="169">
        <v>1098773851</v>
      </c>
      <c r="Q408" s="169" t="s">
        <v>679</v>
      </c>
      <c r="R408" s="168">
        <v>1478</v>
      </c>
      <c r="S408" s="170">
        <v>530520</v>
      </c>
    </row>
    <row r="409" spans="10:19" x14ac:dyDescent="0.2">
      <c r="J409" s="171" t="e">
        <f>VLOOKUP(F409,'TABLA DATOS'!$C$3:$D$544,2,0)</f>
        <v>#N/A</v>
      </c>
      <c r="K409" s="169">
        <v>1052388412</v>
      </c>
      <c r="L409" s="170" t="s">
        <v>560</v>
      </c>
      <c r="M409" s="172">
        <v>3375</v>
      </c>
      <c r="N409" s="170">
        <v>310505</v>
      </c>
      <c r="P409" s="169">
        <v>1095944501</v>
      </c>
      <c r="Q409" s="169" t="s">
        <v>682</v>
      </c>
      <c r="R409" s="168">
        <v>1478</v>
      </c>
      <c r="S409" s="170">
        <v>530520</v>
      </c>
    </row>
    <row r="410" spans="10:19" x14ac:dyDescent="0.2">
      <c r="J410" s="171" t="e">
        <f>VLOOKUP(F410,'TABLA DATOS'!$C$3:$D$544,2,0)</f>
        <v>#N/A</v>
      </c>
      <c r="K410" s="169">
        <v>9432785</v>
      </c>
      <c r="L410" s="170" t="s">
        <v>717</v>
      </c>
      <c r="M410" s="172">
        <v>3150</v>
      </c>
      <c r="N410" s="170">
        <v>310505</v>
      </c>
      <c r="P410" s="169">
        <v>1098678288</v>
      </c>
      <c r="Q410" s="170" t="s">
        <v>683</v>
      </c>
      <c r="R410" s="172">
        <v>1478</v>
      </c>
      <c r="S410" s="170">
        <v>530520</v>
      </c>
    </row>
    <row r="411" spans="10:19" x14ac:dyDescent="0.2">
      <c r="J411" s="171" t="e">
        <f>VLOOKUP(F411,'TABLA DATOS'!$C$3:$D$544,2,0)</f>
        <v>#N/A</v>
      </c>
      <c r="K411" s="169">
        <v>91159572</v>
      </c>
      <c r="L411" s="170" t="s">
        <v>628</v>
      </c>
      <c r="M411" s="172">
        <v>3000</v>
      </c>
      <c r="N411" s="170">
        <v>310505</v>
      </c>
      <c r="P411" s="169">
        <v>1102369538</v>
      </c>
      <c r="Q411" s="170" t="s">
        <v>83</v>
      </c>
      <c r="R411" s="172">
        <v>1476</v>
      </c>
      <c r="S411" s="170">
        <v>530520</v>
      </c>
    </row>
    <row r="412" spans="10:19" x14ac:dyDescent="0.2">
      <c r="J412" s="171" t="e">
        <f>VLOOKUP(F412,'TABLA DATOS'!$C$3:$D$544,2,0)</f>
        <v>#N/A</v>
      </c>
      <c r="P412" s="169">
        <v>1049605166</v>
      </c>
      <c r="Q412" s="170" t="s">
        <v>519</v>
      </c>
      <c r="R412" s="172">
        <v>1450</v>
      </c>
      <c r="S412" s="170">
        <v>530520</v>
      </c>
    </row>
    <row r="413" spans="10:19" x14ac:dyDescent="0.2">
      <c r="J413" s="171" t="e">
        <f>VLOOKUP(F413,'TABLA DATOS'!$C$3:$D$544,2,0)</f>
        <v>#N/A</v>
      </c>
      <c r="P413" s="169">
        <v>1090458290</v>
      </c>
      <c r="Q413" s="170" t="s">
        <v>687</v>
      </c>
      <c r="R413" s="172">
        <v>1388</v>
      </c>
      <c r="S413" s="170">
        <v>530520</v>
      </c>
    </row>
    <row r="414" spans="10:19" x14ac:dyDescent="0.2">
      <c r="J414" s="171" t="e">
        <f>VLOOKUP(F414,'TABLA DATOS'!$C$3:$D$544,2,0)</f>
        <v>#N/A</v>
      </c>
      <c r="P414" s="169">
        <v>63542025</v>
      </c>
      <c r="Q414" s="170" t="s">
        <v>677</v>
      </c>
      <c r="R414" s="172">
        <v>1300</v>
      </c>
      <c r="S414" s="170">
        <v>530520</v>
      </c>
    </row>
    <row r="415" spans="10:19" x14ac:dyDescent="0.2">
      <c r="J415" s="171" t="e">
        <f>VLOOKUP(F415,'TABLA DATOS'!$C$3:$D$544,2,0)</f>
        <v>#N/A</v>
      </c>
      <c r="P415" s="169">
        <v>1098722172</v>
      </c>
      <c r="Q415" s="170" t="s">
        <v>684</v>
      </c>
      <c r="R415" s="172">
        <v>1259</v>
      </c>
      <c r="S415" s="170">
        <v>530520</v>
      </c>
    </row>
    <row r="416" spans="10:19" x14ac:dyDescent="0.2">
      <c r="J416" s="171" t="e">
        <f>VLOOKUP(F416,'TABLA DATOS'!$C$3:$D$544,2,0)</f>
        <v>#N/A</v>
      </c>
      <c r="P416" s="169">
        <v>1098773548</v>
      </c>
      <c r="Q416" s="170" t="s">
        <v>685</v>
      </c>
      <c r="R416" s="172">
        <v>1256</v>
      </c>
      <c r="S416" s="170">
        <v>530520</v>
      </c>
    </row>
    <row r="417" spans="10:19" x14ac:dyDescent="0.2">
      <c r="J417" s="171" t="e">
        <f>VLOOKUP(F417,'TABLA DATOS'!$C$3:$D$544,2,0)</f>
        <v>#N/A</v>
      </c>
      <c r="P417" s="169">
        <v>63562262</v>
      </c>
      <c r="Q417" s="170" t="s">
        <v>686</v>
      </c>
      <c r="R417" s="172">
        <v>1256</v>
      </c>
      <c r="S417" s="170">
        <v>530520</v>
      </c>
    </row>
    <row r="418" spans="10:19" x14ac:dyDescent="0.2">
      <c r="J418" s="171" t="e">
        <f>VLOOKUP(F418,'TABLA DATOS'!$C$3:$D$544,2,0)</f>
        <v>#N/A</v>
      </c>
      <c r="P418" s="169">
        <v>1098755885</v>
      </c>
      <c r="Q418" s="170" t="s">
        <v>479</v>
      </c>
      <c r="R418" s="172">
        <v>1105</v>
      </c>
      <c r="S418" s="170">
        <v>530520</v>
      </c>
    </row>
    <row r="419" spans="10:19" x14ac:dyDescent="0.2">
      <c r="J419" s="171" t="e">
        <f>VLOOKUP(F419,'TABLA DATOS'!$C$3:$D$544,2,0)</f>
        <v>#N/A</v>
      </c>
      <c r="P419" s="169">
        <v>1098747260</v>
      </c>
      <c r="Q419" s="170" t="s">
        <v>450</v>
      </c>
      <c r="R419" s="172">
        <v>1105</v>
      </c>
      <c r="S419" s="170">
        <v>530520</v>
      </c>
    </row>
    <row r="420" spans="10:19" x14ac:dyDescent="0.2">
      <c r="J420" s="171" t="e">
        <f>VLOOKUP(F420,'TABLA DATOS'!$C$3:$D$544,2,0)</f>
        <v>#N/A</v>
      </c>
      <c r="P420" s="169">
        <v>1095798032</v>
      </c>
      <c r="Q420" s="170" t="s">
        <v>690</v>
      </c>
      <c r="R420" s="172">
        <v>1096</v>
      </c>
      <c r="S420" s="170">
        <v>530520</v>
      </c>
    </row>
    <row r="421" spans="10:19" x14ac:dyDescent="0.2">
      <c r="J421" s="171" t="e">
        <f>VLOOKUP(F421,'TABLA DATOS'!$C$3:$D$544,2,0)</f>
        <v>#N/A</v>
      </c>
      <c r="P421" s="169">
        <v>1099367164</v>
      </c>
      <c r="Q421" s="170" t="s">
        <v>454</v>
      </c>
      <c r="R421" s="172">
        <v>1082</v>
      </c>
      <c r="S421" s="170">
        <v>530520</v>
      </c>
    </row>
    <row r="422" spans="10:19" x14ac:dyDescent="0.2">
      <c r="J422" s="171" t="e">
        <f>VLOOKUP(F422,'TABLA DATOS'!$C$3:$D$544,2,0)</f>
        <v>#N/A</v>
      </c>
      <c r="P422" s="169">
        <v>1102350711</v>
      </c>
      <c r="Q422" s="170" t="s">
        <v>701</v>
      </c>
      <c r="R422" s="172">
        <v>1034</v>
      </c>
      <c r="S422" s="170">
        <v>530520</v>
      </c>
    </row>
    <row r="423" spans="10:19" x14ac:dyDescent="0.2">
      <c r="J423" s="171" t="e">
        <f>VLOOKUP(F423,'TABLA DATOS'!$C$3:$D$544,2,0)</f>
        <v>#N/A</v>
      </c>
      <c r="P423" s="169">
        <v>1065603884</v>
      </c>
      <c r="Q423" s="170" t="s">
        <v>691</v>
      </c>
      <c r="R423" s="172">
        <v>952</v>
      </c>
      <c r="S423" s="170">
        <v>530520</v>
      </c>
    </row>
    <row r="424" spans="10:19" x14ac:dyDescent="0.2">
      <c r="J424" s="171" t="e">
        <f>VLOOKUP(F424,'TABLA DATOS'!$C$3:$D$544,2,0)</f>
        <v>#N/A</v>
      </c>
      <c r="P424" s="169">
        <v>1095816304</v>
      </c>
      <c r="Q424" s="170" t="s">
        <v>268</v>
      </c>
      <c r="R424" s="172">
        <v>940</v>
      </c>
      <c r="S424" s="170">
        <v>530520</v>
      </c>
    </row>
    <row r="425" spans="10:19" x14ac:dyDescent="0.2">
      <c r="J425" s="171" t="e">
        <f>VLOOKUP(F425,'TABLA DATOS'!$C$3:$D$544,2,0)</f>
        <v>#N/A</v>
      </c>
      <c r="P425" s="169">
        <v>1098692979</v>
      </c>
      <c r="Q425" s="170" t="s">
        <v>386</v>
      </c>
      <c r="R425" s="172">
        <v>940</v>
      </c>
      <c r="S425" s="170">
        <v>530520</v>
      </c>
    </row>
    <row r="426" spans="10:19" x14ac:dyDescent="0.2">
      <c r="J426" s="171" t="e">
        <f>VLOOKUP(F426,'TABLA DATOS'!$C$3:$D$544,2,0)</f>
        <v>#N/A</v>
      </c>
      <c r="P426" s="169">
        <v>63538971</v>
      </c>
      <c r="Q426" s="170" t="s">
        <v>703</v>
      </c>
      <c r="R426" s="172">
        <v>918</v>
      </c>
      <c r="S426" s="170">
        <v>530520</v>
      </c>
    </row>
    <row r="427" spans="10:19" x14ac:dyDescent="0.2">
      <c r="J427" s="171" t="e">
        <f>VLOOKUP(F427,'TABLA DATOS'!$C$3:$D$544,2,0)</f>
        <v>#N/A</v>
      </c>
      <c r="P427" s="169">
        <v>37512573</v>
      </c>
      <c r="Q427" s="170" t="s">
        <v>710</v>
      </c>
      <c r="R427" s="172">
        <v>915</v>
      </c>
      <c r="S427" s="170">
        <v>530520</v>
      </c>
    </row>
    <row r="428" spans="10:19" x14ac:dyDescent="0.2">
      <c r="P428" s="169">
        <v>1064118104</v>
      </c>
      <c r="Q428" s="170" t="s">
        <v>697</v>
      </c>
      <c r="R428" s="172">
        <v>779</v>
      </c>
      <c r="S428" s="170">
        <v>530520</v>
      </c>
    </row>
    <row r="429" spans="10:19" x14ac:dyDescent="0.2">
      <c r="P429" s="169">
        <v>1101320464</v>
      </c>
      <c r="Q429" s="170" t="s">
        <v>696</v>
      </c>
      <c r="R429" s="172">
        <v>750</v>
      </c>
      <c r="S429" s="170">
        <v>530520</v>
      </c>
    </row>
    <row r="430" spans="10:19" x14ac:dyDescent="0.2">
      <c r="P430" s="169">
        <v>1093742854</v>
      </c>
      <c r="Q430" s="170" t="s">
        <v>704</v>
      </c>
      <c r="R430" s="172">
        <v>730</v>
      </c>
      <c r="S430" s="170">
        <v>530520</v>
      </c>
    </row>
    <row r="431" spans="10:19" x14ac:dyDescent="0.2">
      <c r="P431" s="169">
        <v>77188968</v>
      </c>
      <c r="Q431" s="170" t="s">
        <v>695</v>
      </c>
      <c r="R431" s="172">
        <v>667</v>
      </c>
      <c r="S431" s="170">
        <v>530520</v>
      </c>
    </row>
    <row r="432" spans="10:19" x14ac:dyDescent="0.2">
      <c r="P432" s="169">
        <v>1099374256</v>
      </c>
      <c r="Q432" s="170" t="s">
        <v>705</v>
      </c>
      <c r="R432" s="172">
        <v>553</v>
      </c>
      <c r="S432" s="170">
        <v>530520</v>
      </c>
    </row>
    <row r="433" spans="16:19" x14ac:dyDescent="0.2">
      <c r="P433" s="169">
        <v>1098635044</v>
      </c>
      <c r="Q433" s="170" t="s">
        <v>706</v>
      </c>
      <c r="R433" s="172">
        <v>553</v>
      </c>
      <c r="S433" s="170">
        <v>530520</v>
      </c>
    </row>
    <row r="434" spans="16:19" x14ac:dyDescent="0.2">
      <c r="P434" s="169">
        <v>1095834587</v>
      </c>
      <c r="Q434" s="170" t="s">
        <v>698</v>
      </c>
      <c r="R434" s="172">
        <v>525</v>
      </c>
      <c r="S434" s="170">
        <v>530520</v>
      </c>
    </row>
    <row r="435" spans="16:19" x14ac:dyDescent="0.2">
      <c r="P435" s="169">
        <v>80493480</v>
      </c>
      <c r="Q435" s="170" t="s">
        <v>707</v>
      </c>
      <c r="R435" s="172">
        <v>509</v>
      </c>
      <c r="S435" s="170">
        <v>530520</v>
      </c>
    </row>
    <row r="436" spans="16:19" x14ac:dyDescent="0.2">
      <c r="P436" s="169">
        <v>1098770958</v>
      </c>
      <c r="Q436" s="170" t="s">
        <v>699</v>
      </c>
      <c r="R436" s="172">
        <v>500</v>
      </c>
      <c r="S436" s="170">
        <v>530520</v>
      </c>
    </row>
    <row r="437" spans="16:19" x14ac:dyDescent="0.2">
      <c r="P437" s="169">
        <v>91529060</v>
      </c>
      <c r="Q437" s="170" t="s">
        <v>16</v>
      </c>
      <c r="R437" s="172">
        <v>458</v>
      </c>
      <c r="S437" s="170">
        <v>530520</v>
      </c>
    </row>
    <row r="438" spans="16:19" x14ac:dyDescent="0.2">
      <c r="P438" s="169">
        <v>1102376458</v>
      </c>
      <c r="Q438" s="170" t="s">
        <v>533</v>
      </c>
      <c r="R438" s="172">
        <v>458</v>
      </c>
      <c r="S438" s="170">
        <v>530520</v>
      </c>
    </row>
    <row r="439" spans="16:19" x14ac:dyDescent="0.2">
      <c r="P439" s="169">
        <v>88280858</v>
      </c>
      <c r="Q439" s="170" t="s">
        <v>400</v>
      </c>
      <c r="R439" s="172">
        <v>458</v>
      </c>
      <c r="S439" s="170">
        <v>530520</v>
      </c>
    </row>
    <row r="440" spans="16:19" x14ac:dyDescent="0.2">
      <c r="P440" s="169">
        <v>1098723554</v>
      </c>
      <c r="Q440" s="170" t="s">
        <v>271</v>
      </c>
      <c r="R440" s="172">
        <v>458</v>
      </c>
      <c r="S440" s="170">
        <v>530520</v>
      </c>
    </row>
    <row r="441" spans="16:19" x14ac:dyDescent="0.2">
      <c r="P441" s="169">
        <v>74378990</v>
      </c>
      <c r="Q441" s="170" t="s">
        <v>709</v>
      </c>
      <c r="R441" s="172">
        <v>381</v>
      </c>
      <c r="S441" s="170">
        <v>530520</v>
      </c>
    </row>
    <row r="442" spans="16:19" x14ac:dyDescent="0.2">
      <c r="P442" s="169">
        <v>1098690126</v>
      </c>
      <c r="Q442" s="170" t="s">
        <v>331</v>
      </c>
      <c r="R442" s="172">
        <v>342</v>
      </c>
      <c r="S442" s="170">
        <v>530520</v>
      </c>
    </row>
    <row r="443" spans="16:19" x14ac:dyDescent="0.2">
      <c r="P443" s="169">
        <v>1098700364</v>
      </c>
      <c r="Q443" s="170" t="s">
        <v>671</v>
      </c>
      <c r="R443" s="172">
        <v>322</v>
      </c>
      <c r="S443" s="170">
        <v>530520</v>
      </c>
    </row>
    <row r="444" spans="16:19" x14ac:dyDescent="0.2">
      <c r="P444" s="169">
        <v>1093763357</v>
      </c>
      <c r="Q444" s="170" t="s">
        <v>712</v>
      </c>
      <c r="R444" s="172">
        <v>276</v>
      </c>
      <c r="S444" s="170">
        <v>530520</v>
      </c>
    </row>
    <row r="445" spans="16:19" x14ac:dyDescent="0.2">
      <c r="P445" s="169">
        <v>1095915235</v>
      </c>
      <c r="Q445" s="170" t="s">
        <v>711</v>
      </c>
      <c r="R445" s="172">
        <v>259</v>
      </c>
      <c r="S445" s="170">
        <v>530520</v>
      </c>
    </row>
    <row r="446" spans="16:19" x14ac:dyDescent="0.2">
      <c r="P446" s="169">
        <v>1102358048</v>
      </c>
      <c r="Q446" s="170" t="s">
        <v>708</v>
      </c>
      <c r="R446" s="172">
        <v>242</v>
      </c>
      <c r="S446" s="170">
        <v>530520</v>
      </c>
    </row>
  </sheetData>
  <sortState ref="P2:S409">
    <sortCondition descending="1" ref="R2:R409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FORMATO CREDITO</vt:lpstr>
      <vt:lpstr>INFORME</vt:lpstr>
      <vt:lpstr>TABLA DATOS</vt:lpstr>
      <vt:lpstr>PRESTAMOS</vt:lpstr>
      <vt:lpstr>AHORRO</vt:lpstr>
      <vt:lpstr>'FORMATO CREDITO'!Área_de_impresión</vt:lpstr>
      <vt:lpstr>INFORME!Área_de_impresión</vt:lpstr>
      <vt:lpstr>'TABLA DATOS'!Área_de_impresión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2017-05-08T13:37:43Z</cp:lastPrinted>
  <dcterms:created xsi:type="dcterms:W3CDTF">2012-04-24T22:47:36Z</dcterms:created>
  <dcterms:modified xsi:type="dcterms:W3CDTF">2017-05-08T19:06:59Z</dcterms:modified>
</cp:coreProperties>
</file>